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2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3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4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5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6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7.xml" ContentType="application/vnd.openxmlformats-officedocument.drawing+xml"/>
  <Override PartName="/xl/charts/chart49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8.xml" ContentType="application/vnd.openxmlformats-officedocument.drawing+xml"/>
  <Override PartName="/xl/charts/chart50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3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navonil/Documents/Hallem lab/Data/Calcium imaging/Dauers/AIB (che-7 lf)/"/>
    </mc:Choice>
  </mc:AlternateContent>
  <xr:revisionPtr revIDLastSave="0" documentId="13_ncr:1_{300591DE-1FFB-7A40-B909-7D411F16908B}" xr6:coauthVersionLast="47" xr6:coauthVersionMax="47" xr10:uidLastSave="{00000000-0000-0000-0000-000000000000}"/>
  <bookViews>
    <workbookView xWindow="5200" yWindow="460" windowWidth="53680" windowHeight="26260" tabRatio="926" activeTab="18" xr2:uid="{00000000-000D-0000-FFFF-FFFF00000000}"/>
  </bookViews>
  <sheets>
    <sheet name="info" sheetId="113" r:id="rId1"/>
    <sheet name="6409" sheetId="105" r:id="rId2"/>
    <sheet name="6410" sheetId="111" r:id="rId3"/>
    <sheet name="6412" sheetId="93" r:id="rId4"/>
    <sheet name="6413" sheetId="116" r:id="rId5"/>
    <sheet name="6415" sheetId="120" r:id="rId6"/>
    <sheet name="6419" sheetId="94" r:id="rId7"/>
    <sheet name="6421" sheetId="95" r:id="rId8"/>
    <sheet name="6493" sheetId="96" r:id="rId9"/>
    <sheet name="6497" sheetId="121" r:id="rId10"/>
    <sheet name="6498" sheetId="122" r:id="rId11"/>
    <sheet name="6500" sheetId="131" r:id="rId12"/>
    <sheet name="6501" sheetId="132" r:id="rId13"/>
    <sheet name="6503" sheetId="134" r:id="rId14"/>
    <sheet name="7056" sheetId="135" r:id="rId15"/>
    <sheet name="7060" sheetId="151" r:id="rId16"/>
    <sheet name="x10 (3)" sheetId="152" r:id="rId17"/>
    <sheet name="summary" sheetId="39" r:id="rId18"/>
    <sheet name="graph" sheetId="150" r:id="rId19"/>
    <sheet name="analysis" sheetId="149" r:id="rId20"/>
  </sheets>
  <calcPr calcId="191029"/>
  <fileRecoveryPr autoRecover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7" i="149" l="1"/>
  <c r="C16" i="149"/>
  <c r="B17" i="149"/>
  <c r="B16" i="149"/>
  <c r="P7" i="150"/>
  <c r="Q7" i="150"/>
  <c r="P8" i="150"/>
  <c r="Q8" i="150"/>
  <c r="P9" i="150"/>
  <c r="Q9" i="150"/>
  <c r="P10" i="150"/>
  <c r="Q10" i="150"/>
  <c r="P11" i="150"/>
  <c r="Q11" i="150"/>
  <c r="P12" i="150"/>
  <c r="Q12" i="150"/>
  <c r="P13" i="150"/>
  <c r="Q13" i="150"/>
  <c r="P14" i="150"/>
  <c r="Q14" i="150"/>
  <c r="P15" i="150"/>
  <c r="Q15" i="150"/>
  <c r="P16" i="150"/>
  <c r="Q16" i="150"/>
  <c r="P17" i="150"/>
  <c r="Q17" i="150"/>
  <c r="P18" i="150"/>
  <c r="Q18" i="150"/>
  <c r="P19" i="150"/>
  <c r="Q19" i="150"/>
  <c r="P20" i="150"/>
  <c r="Q20" i="150"/>
  <c r="P21" i="150"/>
  <c r="Q21" i="150"/>
  <c r="P22" i="150"/>
  <c r="Q22" i="150"/>
  <c r="P23" i="150"/>
  <c r="Q23" i="150"/>
  <c r="P24" i="150"/>
  <c r="Q24" i="150"/>
  <c r="P25" i="150"/>
  <c r="Q25" i="150"/>
  <c r="P26" i="150"/>
  <c r="Q26" i="150"/>
  <c r="P27" i="150"/>
  <c r="Q27" i="150"/>
  <c r="P28" i="150"/>
  <c r="Q28" i="150"/>
  <c r="P29" i="150"/>
  <c r="Q29" i="150"/>
  <c r="P30" i="150"/>
  <c r="Q30" i="150"/>
  <c r="P31" i="150"/>
  <c r="Q31" i="150"/>
  <c r="P32" i="150"/>
  <c r="Q32" i="150"/>
  <c r="P33" i="150"/>
  <c r="Q33" i="150"/>
  <c r="P34" i="150"/>
  <c r="Q34" i="150"/>
  <c r="P35" i="150"/>
  <c r="Q35" i="150"/>
  <c r="P36" i="150"/>
  <c r="Q36" i="150"/>
  <c r="P37" i="150"/>
  <c r="Q37" i="150"/>
  <c r="P38" i="150"/>
  <c r="Q38" i="150"/>
  <c r="P39" i="150"/>
  <c r="Q39" i="150"/>
  <c r="P40" i="150"/>
  <c r="Q40" i="150"/>
  <c r="P41" i="150"/>
  <c r="Q41" i="150"/>
  <c r="P42" i="150"/>
  <c r="Q42" i="150"/>
  <c r="P43" i="150"/>
  <c r="Q43" i="150"/>
  <c r="P44" i="150"/>
  <c r="Q44" i="150"/>
  <c r="P45" i="150"/>
  <c r="Q45" i="150"/>
  <c r="P46" i="150"/>
  <c r="Q46" i="150"/>
  <c r="P47" i="150"/>
  <c r="Q47" i="150"/>
  <c r="P48" i="150"/>
  <c r="Q48" i="150"/>
  <c r="P49" i="150"/>
  <c r="Q49" i="150"/>
  <c r="P50" i="150"/>
  <c r="Q50" i="150"/>
  <c r="P51" i="150"/>
  <c r="Q51" i="150"/>
  <c r="P52" i="150"/>
  <c r="Q52" i="150"/>
  <c r="P53" i="150"/>
  <c r="Q53" i="150"/>
  <c r="P54" i="150"/>
  <c r="Q54" i="150"/>
  <c r="P55" i="150"/>
  <c r="Q55" i="150"/>
  <c r="P56" i="150"/>
  <c r="Q56" i="150"/>
  <c r="P57" i="150"/>
  <c r="Q57" i="150"/>
  <c r="P58" i="150"/>
  <c r="Q58" i="150"/>
  <c r="P59" i="150"/>
  <c r="Q59" i="150"/>
  <c r="P60" i="150"/>
  <c r="Q60" i="150"/>
  <c r="P61" i="150"/>
  <c r="Q61" i="150"/>
  <c r="P62" i="150"/>
  <c r="Q62" i="150"/>
  <c r="P63" i="150"/>
  <c r="Q63" i="150"/>
  <c r="P64" i="150"/>
  <c r="Q64" i="150"/>
  <c r="P65" i="150"/>
  <c r="Q65" i="150"/>
  <c r="P66" i="150"/>
  <c r="Q66" i="150"/>
  <c r="P67" i="150"/>
  <c r="Q67" i="150"/>
  <c r="P68" i="150"/>
  <c r="Q68" i="150"/>
  <c r="P69" i="150"/>
  <c r="Q69" i="150"/>
  <c r="P70" i="150"/>
  <c r="Q70" i="150"/>
  <c r="P71" i="150"/>
  <c r="Q71" i="150"/>
  <c r="P72" i="150"/>
  <c r="Q72" i="150"/>
  <c r="P73" i="150"/>
  <c r="Q73" i="150"/>
  <c r="P74" i="150"/>
  <c r="Q74" i="150"/>
  <c r="P75" i="150"/>
  <c r="Q75" i="150"/>
  <c r="P76" i="150"/>
  <c r="Q76" i="150"/>
  <c r="P77" i="150"/>
  <c r="Q77" i="150"/>
  <c r="P78" i="150"/>
  <c r="Q78" i="150"/>
  <c r="P79" i="150"/>
  <c r="Q79" i="150"/>
  <c r="P80" i="150"/>
  <c r="Q80" i="150"/>
  <c r="P81" i="150"/>
  <c r="Q81" i="150"/>
  <c r="P82" i="150"/>
  <c r="Q82" i="150"/>
  <c r="P83" i="150"/>
  <c r="Q83" i="150"/>
  <c r="P84" i="150"/>
  <c r="Q84" i="150"/>
  <c r="P85" i="150"/>
  <c r="Q85" i="150"/>
  <c r="P86" i="150"/>
  <c r="Q86" i="150"/>
  <c r="P87" i="150"/>
  <c r="Q87" i="150"/>
  <c r="P88" i="150"/>
  <c r="Q88" i="150"/>
  <c r="P89" i="150"/>
  <c r="Q89" i="150"/>
  <c r="P90" i="150"/>
  <c r="Q90" i="150"/>
  <c r="P91" i="150"/>
  <c r="Q91" i="150"/>
  <c r="P92" i="150"/>
  <c r="Q92" i="150"/>
  <c r="P93" i="150"/>
  <c r="Q93" i="150"/>
  <c r="P94" i="150"/>
  <c r="Q94" i="150"/>
  <c r="P95" i="150"/>
  <c r="Q95" i="150"/>
  <c r="P96" i="150"/>
  <c r="Q96" i="150"/>
  <c r="P97" i="150"/>
  <c r="Q97" i="150"/>
  <c r="P98" i="150"/>
  <c r="Q98" i="150"/>
  <c r="P99" i="150"/>
  <c r="Q99" i="150"/>
  <c r="P100" i="150"/>
  <c r="Q100" i="150"/>
  <c r="P101" i="150"/>
  <c r="Q101" i="150"/>
  <c r="P102" i="150"/>
  <c r="Q102" i="150"/>
  <c r="P103" i="150"/>
  <c r="Q103" i="150"/>
  <c r="P104" i="150"/>
  <c r="Q104" i="150"/>
  <c r="P105" i="150"/>
  <c r="Q105" i="150"/>
  <c r="P106" i="150"/>
  <c r="Q106" i="150"/>
  <c r="P107" i="150"/>
  <c r="Q107" i="150"/>
  <c r="P108" i="150"/>
  <c r="Q108" i="150"/>
  <c r="P109" i="150"/>
  <c r="Q109" i="150"/>
  <c r="P110" i="150"/>
  <c r="Q110" i="150"/>
  <c r="P111" i="150"/>
  <c r="Q111" i="150"/>
  <c r="P112" i="150"/>
  <c r="Q112" i="150"/>
  <c r="P113" i="150"/>
  <c r="Q113" i="150"/>
  <c r="P114" i="150"/>
  <c r="Q114" i="150"/>
  <c r="P115" i="150"/>
  <c r="Q115" i="150"/>
  <c r="P116" i="150"/>
  <c r="Q116" i="150"/>
  <c r="Q6" i="150"/>
  <c r="P6" i="150"/>
  <c r="R7" i="39"/>
  <c r="S7" i="39"/>
  <c r="R8" i="39"/>
  <c r="S8" i="39"/>
  <c r="R9" i="39"/>
  <c r="S9" i="39"/>
  <c r="R10" i="39"/>
  <c r="S10" i="39"/>
  <c r="R11" i="39"/>
  <c r="S11" i="39"/>
  <c r="R12" i="39"/>
  <c r="S12" i="39"/>
  <c r="R13" i="39"/>
  <c r="S13" i="39"/>
  <c r="R14" i="39"/>
  <c r="S14" i="39"/>
  <c r="R15" i="39"/>
  <c r="S15" i="39"/>
  <c r="R16" i="39"/>
  <c r="S16" i="39"/>
  <c r="R17" i="39"/>
  <c r="S17" i="39"/>
  <c r="R18" i="39"/>
  <c r="S18" i="39"/>
  <c r="R19" i="39"/>
  <c r="S19" i="39"/>
  <c r="R20" i="39"/>
  <c r="S20" i="39"/>
  <c r="R21" i="39"/>
  <c r="S21" i="39"/>
  <c r="R22" i="39"/>
  <c r="S22" i="39"/>
  <c r="R23" i="39"/>
  <c r="S23" i="39"/>
  <c r="R24" i="39"/>
  <c r="S24" i="39"/>
  <c r="R25" i="39"/>
  <c r="S25" i="39"/>
  <c r="R26" i="39"/>
  <c r="S26" i="39"/>
  <c r="R27" i="39"/>
  <c r="S27" i="39"/>
  <c r="R28" i="39"/>
  <c r="S28" i="39"/>
  <c r="R29" i="39"/>
  <c r="S29" i="39"/>
  <c r="R30" i="39"/>
  <c r="S30" i="39"/>
  <c r="R31" i="39"/>
  <c r="S31" i="39"/>
  <c r="R32" i="39"/>
  <c r="S32" i="39"/>
  <c r="R33" i="39"/>
  <c r="S33" i="39"/>
  <c r="R34" i="39"/>
  <c r="S34" i="39"/>
  <c r="R35" i="39"/>
  <c r="S35" i="39"/>
  <c r="R36" i="39"/>
  <c r="S36" i="39"/>
  <c r="R37" i="39"/>
  <c r="S37" i="39"/>
  <c r="R38" i="39"/>
  <c r="S38" i="39"/>
  <c r="R39" i="39"/>
  <c r="S39" i="39"/>
  <c r="R40" i="39"/>
  <c r="S40" i="39"/>
  <c r="R41" i="39"/>
  <c r="S41" i="39"/>
  <c r="R42" i="39"/>
  <c r="S42" i="39"/>
  <c r="R43" i="39"/>
  <c r="S43" i="39"/>
  <c r="R44" i="39"/>
  <c r="S44" i="39"/>
  <c r="R45" i="39"/>
  <c r="S45" i="39"/>
  <c r="R46" i="39"/>
  <c r="S46" i="39"/>
  <c r="R47" i="39"/>
  <c r="S47" i="39"/>
  <c r="R48" i="39"/>
  <c r="S48" i="39"/>
  <c r="R49" i="39"/>
  <c r="S49" i="39"/>
  <c r="R50" i="39"/>
  <c r="S50" i="39"/>
  <c r="R51" i="39"/>
  <c r="S51" i="39"/>
  <c r="R52" i="39"/>
  <c r="S52" i="39"/>
  <c r="R53" i="39"/>
  <c r="S53" i="39"/>
  <c r="R54" i="39"/>
  <c r="S54" i="39"/>
  <c r="R55" i="39"/>
  <c r="S55" i="39"/>
  <c r="R56" i="39"/>
  <c r="S56" i="39"/>
  <c r="R57" i="39"/>
  <c r="S57" i="39"/>
  <c r="R58" i="39"/>
  <c r="S58" i="39"/>
  <c r="R59" i="39"/>
  <c r="S59" i="39"/>
  <c r="R60" i="39"/>
  <c r="S60" i="39"/>
  <c r="R61" i="39"/>
  <c r="S61" i="39"/>
  <c r="R62" i="39"/>
  <c r="S62" i="39"/>
  <c r="R63" i="39"/>
  <c r="S63" i="39"/>
  <c r="R64" i="39"/>
  <c r="S64" i="39"/>
  <c r="R65" i="39"/>
  <c r="S65" i="39"/>
  <c r="R66" i="39"/>
  <c r="S66" i="39"/>
  <c r="R67" i="39"/>
  <c r="S67" i="39"/>
  <c r="R68" i="39"/>
  <c r="S68" i="39"/>
  <c r="R69" i="39"/>
  <c r="S69" i="39"/>
  <c r="R70" i="39"/>
  <c r="S70" i="39"/>
  <c r="R71" i="39"/>
  <c r="S71" i="39"/>
  <c r="R72" i="39"/>
  <c r="S72" i="39"/>
  <c r="R73" i="39"/>
  <c r="S73" i="39"/>
  <c r="R74" i="39"/>
  <c r="S74" i="39"/>
  <c r="R75" i="39"/>
  <c r="S75" i="39"/>
  <c r="R76" i="39"/>
  <c r="S76" i="39"/>
  <c r="R77" i="39"/>
  <c r="S77" i="39"/>
  <c r="R78" i="39"/>
  <c r="S78" i="39"/>
  <c r="R79" i="39"/>
  <c r="S79" i="39"/>
  <c r="R80" i="39"/>
  <c r="S80" i="39"/>
  <c r="R81" i="39"/>
  <c r="S81" i="39"/>
  <c r="R82" i="39"/>
  <c r="S82" i="39"/>
  <c r="R83" i="39"/>
  <c r="S83" i="39"/>
  <c r="R84" i="39"/>
  <c r="S84" i="39"/>
  <c r="R85" i="39"/>
  <c r="S85" i="39"/>
  <c r="R86" i="39"/>
  <c r="S86" i="39"/>
  <c r="R87" i="39"/>
  <c r="S87" i="39"/>
  <c r="R88" i="39"/>
  <c r="S88" i="39"/>
  <c r="R89" i="39"/>
  <c r="S89" i="39"/>
  <c r="R90" i="39"/>
  <c r="S90" i="39"/>
  <c r="R91" i="39"/>
  <c r="S91" i="39"/>
  <c r="R92" i="39"/>
  <c r="S92" i="39"/>
  <c r="R93" i="39"/>
  <c r="S93" i="39"/>
  <c r="R94" i="39"/>
  <c r="S94" i="39"/>
  <c r="R95" i="39"/>
  <c r="S95" i="39"/>
  <c r="R96" i="39"/>
  <c r="S96" i="39"/>
  <c r="R97" i="39"/>
  <c r="S97" i="39"/>
  <c r="R98" i="39"/>
  <c r="S98" i="39"/>
  <c r="R99" i="39"/>
  <c r="S99" i="39"/>
  <c r="R100" i="39"/>
  <c r="S100" i="39"/>
  <c r="R101" i="39"/>
  <c r="S101" i="39"/>
  <c r="R102" i="39"/>
  <c r="S102" i="39"/>
  <c r="R103" i="39"/>
  <c r="S103" i="39"/>
  <c r="R104" i="39"/>
  <c r="S104" i="39"/>
  <c r="R105" i="39"/>
  <c r="S105" i="39"/>
  <c r="R106" i="39"/>
  <c r="S106" i="39"/>
  <c r="R107" i="39"/>
  <c r="S107" i="39"/>
  <c r="R108" i="39"/>
  <c r="S108" i="39"/>
  <c r="R109" i="39"/>
  <c r="S109" i="39"/>
  <c r="R110" i="39"/>
  <c r="S110" i="39"/>
  <c r="R111" i="39"/>
  <c r="S111" i="39"/>
  <c r="R112" i="39"/>
  <c r="S112" i="39"/>
  <c r="R113" i="39"/>
  <c r="S113" i="39"/>
  <c r="R114" i="39"/>
  <c r="S114" i="39"/>
  <c r="R115" i="39"/>
  <c r="S115" i="39"/>
  <c r="R116" i="39"/>
  <c r="S116" i="39"/>
  <c r="R117" i="39"/>
  <c r="S117" i="39"/>
  <c r="R118" i="39"/>
  <c r="S118" i="39"/>
  <c r="R119" i="39"/>
  <c r="S119" i="39"/>
  <c r="R120" i="39"/>
  <c r="S120" i="39"/>
  <c r="R121" i="39"/>
  <c r="S121" i="39"/>
  <c r="R122" i="39"/>
  <c r="S122" i="39"/>
  <c r="R123" i="39"/>
  <c r="S123" i="39"/>
  <c r="R124" i="39"/>
  <c r="S124" i="39"/>
  <c r="R125" i="39"/>
  <c r="S125" i="39"/>
  <c r="R126" i="39"/>
  <c r="S126" i="39"/>
  <c r="R127" i="39"/>
  <c r="S127" i="39"/>
  <c r="R128" i="39"/>
  <c r="S128" i="39"/>
  <c r="R129" i="39"/>
  <c r="S129" i="39"/>
  <c r="R130" i="39"/>
  <c r="S130" i="39"/>
  <c r="R131" i="39"/>
  <c r="S131" i="39"/>
  <c r="R132" i="39"/>
  <c r="S132" i="39"/>
  <c r="R133" i="39"/>
  <c r="S133" i="39"/>
  <c r="R134" i="39"/>
  <c r="S134" i="39"/>
  <c r="R135" i="39"/>
  <c r="S135" i="39"/>
  <c r="R136" i="39"/>
  <c r="S136" i="39"/>
  <c r="R137" i="39"/>
  <c r="S137" i="39"/>
  <c r="R138" i="39"/>
  <c r="S138" i="39"/>
  <c r="R139" i="39"/>
  <c r="S139" i="39"/>
  <c r="R140" i="39"/>
  <c r="S140" i="39"/>
  <c r="R141" i="39"/>
  <c r="S141" i="39"/>
  <c r="R142" i="39"/>
  <c r="S142" i="39"/>
  <c r="R143" i="39"/>
  <c r="S143" i="39"/>
  <c r="R144" i="39"/>
  <c r="S144" i="39"/>
  <c r="R145" i="39"/>
  <c r="S145" i="39"/>
  <c r="R146" i="39"/>
  <c r="S146" i="39"/>
  <c r="R147" i="39"/>
  <c r="S147" i="39"/>
  <c r="R148" i="39"/>
  <c r="S148" i="39"/>
  <c r="R149" i="39"/>
  <c r="S149" i="39"/>
  <c r="R150" i="39"/>
  <c r="S150" i="39"/>
  <c r="R151" i="39"/>
  <c r="S151" i="39"/>
  <c r="R152" i="39"/>
  <c r="S152" i="39"/>
  <c r="S6" i="39"/>
  <c r="R6" i="39"/>
  <c r="J152" i="152"/>
  <c r="I152" i="152"/>
  <c r="K152" i="152" s="1"/>
  <c r="L152" i="152" s="1"/>
  <c r="K151" i="152"/>
  <c r="L151" i="152" s="1"/>
  <c r="J151" i="152"/>
  <c r="I151" i="152"/>
  <c r="K150" i="152"/>
  <c r="L150" i="152" s="1"/>
  <c r="J150" i="152"/>
  <c r="I150" i="152"/>
  <c r="J149" i="152"/>
  <c r="I149" i="152"/>
  <c r="K149" i="152" s="1"/>
  <c r="L149" i="152" s="1"/>
  <c r="J148" i="152"/>
  <c r="I148" i="152"/>
  <c r="K148" i="152" s="1"/>
  <c r="L148" i="152" s="1"/>
  <c r="K147" i="152"/>
  <c r="L147" i="152" s="1"/>
  <c r="J147" i="152"/>
  <c r="I147" i="152"/>
  <c r="K146" i="152"/>
  <c r="L146" i="152" s="1"/>
  <c r="J146" i="152"/>
  <c r="I146" i="152"/>
  <c r="J145" i="152"/>
  <c r="I145" i="152"/>
  <c r="K145" i="152" s="1"/>
  <c r="L145" i="152" s="1"/>
  <c r="J144" i="152"/>
  <c r="I144" i="152"/>
  <c r="K144" i="152" s="1"/>
  <c r="L144" i="152" s="1"/>
  <c r="K143" i="152"/>
  <c r="L143" i="152" s="1"/>
  <c r="J143" i="152"/>
  <c r="I143" i="152"/>
  <c r="K142" i="152"/>
  <c r="L142" i="152" s="1"/>
  <c r="J142" i="152"/>
  <c r="I142" i="152"/>
  <c r="J141" i="152"/>
  <c r="I141" i="152"/>
  <c r="K141" i="152" s="1"/>
  <c r="L141" i="152" s="1"/>
  <c r="J140" i="152"/>
  <c r="I140" i="152"/>
  <c r="K140" i="152" s="1"/>
  <c r="L140" i="152" s="1"/>
  <c r="K139" i="152"/>
  <c r="L139" i="152" s="1"/>
  <c r="J139" i="152"/>
  <c r="I139" i="152"/>
  <c r="K138" i="152"/>
  <c r="L138" i="152" s="1"/>
  <c r="J138" i="152"/>
  <c r="I138" i="152"/>
  <c r="J137" i="152"/>
  <c r="I137" i="152"/>
  <c r="K137" i="152" s="1"/>
  <c r="L137" i="152" s="1"/>
  <c r="J136" i="152"/>
  <c r="I136" i="152"/>
  <c r="K136" i="152" s="1"/>
  <c r="L136" i="152" s="1"/>
  <c r="K135" i="152"/>
  <c r="L135" i="152" s="1"/>
  <c r="J135" i="152"/>
  <c r="I135" i="152"/>
  <c r="K134" i="152"/>
  <c r="L134" i="152" s="1"/>
  <c r="J134" i="152"/>
  <c r="I134" i="152"/>
  <c r="J133" i="152"/>
  <c r="I133" i="152"/>
  <c r="K133" i="152" s="1"/>
  <c r="L133" i="152" s="1"/>
  <c r="J132" i="152"/>
  <c r="I132" i="152"/>
  <c r="K132" i="152" s="1"/>
  <c r="L132" i="152" s="1"/>
  <c r="K131" i="152"/>
  <c r="L131" i="152" s="1"/>
  <c r="J131" i="152"/>
  <c r="I131" i="152"/>
  <c r="K130" i="152"/>
  <c r="L130" i="152" s="1"/>
  <c r="J130" i="152"/>
  <c r="I130" i="152"/>
  <c r="J129" i="152"/>
  <c r="I129" i="152"/>
  <c r="K129" i="152" s="1"/>
  <c r="L129" i="152" s="1"/>
  <c r="J128" i="152"/>
  <c r="I128" i="152"/>
  <c r="K128" i="152" s="1"/>
  <c r="L128" i="152" s="1"/>
  <c r="K127" i="152"/>
  <c r="L127" i="152" s="1"/>
  <c r="J127" i="152"/>
  <c r="I127" i="152"/>
  <c r="K126" i="152"/>
  <c r="L126" i="152" s="1"/>
  <c r="J126" i="152"/>
  <c r="I126" i="152"/>
  <c r="J125" i="152"/>
  <c r="I125" i="152"/>
  <c r="K125" i="152" s="1"/>
  <c r="L125" i="152" s="1"/>
  <c r="J124" i="152"/>
  <c r="I124" i="152"/>
  <c r="K124" i="152" s="1"/>
  <c r="L124" i="152" s="1"/>
  <c r="K123" i="152"/>
  <c r="L123" i="152" s="1"/>
  <c r="J123" i="152"/>
  <c r="I123" i="152"/>
  <c r="K122" i="152"/>
  <c r="L122" i="152" s="1"/>
  <c r="J122" i="152"/>
  <c r="I122" i="152"/>
  <c r="J121" i="152"/>
  <c r="I121" i="152"/>
  <c r="K121" i="152" s="1"/>
  <c r="L121" i="152" s="1"/>
  <c r="J120" i="152"/>
  <c r="I120" i="152"/>
  <c r="K120" i="152" s="1"/>
  <c r="L120" i="152" s="1"/>
  <c r="K119" i="152"/>
  <c r="L119" i="152" s="1"/>
  <c r="J119" i="152"/>
  <c r="I119" i="152"/>
  <c r="K118" i="152"/>
  <c r="L118" i="152" s="1"/>
  <c r="J118" i="152"/>
  <c r="I118" i="152"/>
  <c r="J117" i="152"/>
  <c r="I117" i="152"/>
  <c r="K117" i="152" s="1"/>
  <c r="L117" i="152" s="1"/>
  <c r="J116" i="152"/>
  <c r="I116" i="152"/>
  <c r="K116" i="152" s="1"/>
  <c r="L116" i="152" s="1"/>
  <c r="K115" i="152"/>
  <c r="L115" i="152" s="1"/>
  <c r="J115" i="152"/>
  <c r="I115" i="152"/>
  <c r="K114" i="152"/>
  <c r="L114" i="152" s="1"/>
  <c r="J114" i="152"/>
  <c r="I114" i="152"/>
  <c r="J113" i="152"/>
  <c r="I113" i="152"/>
  <c r="K113" i="152" s="1"/>
  <c r="L113" i="152" s="1"/>
  <c r="J112" i="152"/>
  <c r="I112" i="152"/>
  <c r="K112" i="152" s="1"/>
  <c r="L112" i="152" s="1"/>
  <c r="K111" i="152"/>
  <c r="L111" i="152" s="1"/>
  <c r="J111" i="152"/>
  <c r="I111" i="152"/>
  <c r="K110" i="152"/>
  <c r="L110" i="152" s="1"/>
  <c r="J110" i="152"/>
  <c r="I110" i="152"/>
  <c r="J109" i="152"/>
  <c r="I109" i="152"/>
  <c r="K109" i="152" s="1"/>
  <c r="L109" i="152" s="1"/>
  <c r="J108" i="152"/>
  <c r="I108" i="152"/>
  <c r="K108" i="152" s="1"/>
  <c r="L108" i="152" s="1"/>
  <c r="K107" i="152"/>
  <c r="L107" i="152" s="1"/>
  <c r="J107" i="152"/>
  <c r="I107" i="152"/>
  <c r="K106" i="152"/>
  <c r="L106" i="152" s="1"/>
  <c r="J106" i="152"/>
  <c r="I106" i="152"/>
  <c r="J105" i="152"/>
  <c r="I105" i="152"/>
  <c r="K105" i="152" s="1"/>
  <c r="L105" i="152" s="1"/>
  <c r="J104" i="152"/>
  <c r="I104" i="152"/>
  <c r="K104" i="152" s="1"/>
  <c r="L104" i="152" s="1"/>
  <c r="J103" i="152"/>
  <c r="I103" i="152"/>
  <c r="K103" i="152" s="1"/>
  <c r="L103" i="152" s="1"/>
  <c r="J102" i="152"/>
  <c r="I102" i="152"/>
  <c r="K102" i="152" s="1"/>
  <c r="L102" i="152" s="1"/>
  <c r="K101" i="152"/>
  <c r="L101" i="152" s="1"/>
  <c r="J101" i="152"/>
  <c r="I101" i="152"/>
  <c r="J100" i="152"/>
  <c r="K100" i="152" s="1"/>
  <c r="L100" i="152" s="1"/>
  <c r="I100" i="152"/>
  <c r="K99" i="152"/>
  <c r="L99" i="152" s="1"/>
  <c r="J99" i="152"/>
  <c r="I99" i="152"/>
  <c r="J98" i="152"/>
  <c r="K98" i="152" s="1"/>
  <c r="L98" i="152" s="1"/>
  <c r="I98" i="152"/>
  <c r="J97" i="152"/>
  <c r="I97" i="152"/>
  <c r="K97" i="152" s="1"/>
  <c r="L97" i="152" s="1"/>
  <c r="J96" i="152"/>
  <c r="I96" i="152"/>
  <c r="K96" i="152" s="1"/>
  <c r="L96" i="152" s="1"/>
  <c r="J95" i="152"/>
  <c r="I95" i="152"/>
  <c r="K95" i="152" s="1"/>
  <c r="L95" i="152" s="1"/>
  <c r="J94" i="152"/>
  <c r="I94" i="152"/>
  <c r="K94" i="152" s="1"/>
  <c r="L94" i="152" s="1"/>
  <c r="K93" i="152"/>
  <c r="L93" i="152" s="1"/>
  <c r="J93" i="152"/>
  <c r="I93" i="152"/>
  <c r="J92" i="152"/>
  <c r="K92" i="152" s="1"/>
  <c r="L92" i="152" s="1"/>
  <c r="I92" i="152"/>
  <c r="K91" i="152"/>
  <c r="L91" i="152" s="1"/>
  <c r="J91" i="152"/>
  <c r="I91" i="152"/>
  <c r="J90" i="152"/>
  <c r="K90" i="152" s="1"/>
  <c r="L90" i="152" s="1"/>
  <c r="I90" i="152"/>
  <c r="J89" i="152"/>
  <c r="I89" i="152"/>
  <c r="K89" i="152" s="1"/>
  <c r="L89" i="152" s="1"/>
  <c r="J88" i="152"/>
  <c r="I88" i="152"/>
  <c r="K88" i="152" s="1"/>
  <c r="L88" i="152" s="1"/>
  <c r="J87" i="152"/>
  <c r="I87" i="152"/>
  <c r="K87" i="152" s="1"/>
  <c r="L87" i="152" s="1"/>
  <c r="J86" i="152"/>
  <c r="I86" i="152"/>
  <c r="K86" i="152" s="1"/>
  <c r="L86" i="152" s="1"/>
  <c r="K85" i="152"/>
  <c r="L85" i="152" s="1"/>
  <c r="J85" i="152"/>
  <c r="I85" i="152"/>
  <c r="J84" i="152"/>
  <c r="K84" i="152" s="1"/>
  <c r="L84" i="152" s="1"/>
  <c r="I84" i="152"/>
  <c r="K83" i="152"/>
  <c r="L83" i="152" s="1"/>
  <c r="J83" i="152"/>
  <c r="I83" i="152"/>
  <c r="J82" i="152"/>
  <c r="K82" i="152" s="1"/>
  <c r="L82" i="152" s="1"/>
  <c r="I82" i="152"/>
  <c r="J81" i="152"/>
  <c r="I81" i="152"/>
  <c r="K81" i="152" s="1"/>
  <c r="L81" i="152" s="1"/>
  <c r="J80" i="152"/>
  <c r="I80" i="152"/>
  <c r="K80" i="152" s="1"/>
  <c r="L80" i="152" s="1"/>
  <c r="J79" i="152"/>
  <c r="I79" i="152"/>
  <c r="K79" i="152" s="1"/>
  <c r="L79" i="152" s="1"/>
  <c r="J78" i="152"/>
  <c r="I78" i="152"/>
  <c r="K78" i="152" s="1"/>
  <c r="L78" i="152" s="1"/>
  <c r="K77" i="152"/>
  <c r="L77" i="152" s="1"/>
  <c r="J77" i="152"/>
  <c r="I77" i="152"/>
  <c r="J76" i="152"/>
  <c r="K76" i="152" s="1"/>
  <c r="L76" i="152" s="1"/>
  <c r="I76" i="152"/>
  <c r="K75" i="152"/>
  <c r="L75" i="152" s="1"/>
  <c r="J75" i="152"/>
  <c r="I75" i="152"/>
  <c r="J74" i="152"/>
  <c r="K74" i="152" s="1"/>
  <c r="L74" i="152" s="1"/>
  <c r="I74" i="152"/>
  <c r="J73" i="152"/>
  <c r="I73" i="152"/>
  <c r="K73" i="152" s="1"/>
  <c r="L73" i="152" s="1"/>
  <c r="J72" i="152"/>
  <c r="I72" i="152"/>
  <c r="K72" i="152" s="1"/>
  <c r="L72" i="152" s="1"/>
  <c r="J71" i="152"/>
  <c r="I71" i="152"/>
  <c r="K71" i="152" s="1"/>
  <c r="L71" i="152" s="1"/>
  <c r="J70" i="152"/>
  <c r="I70" i="152"/>
  <c r="K70" i="152" s="1"/>
  <c r="L70" i="152" s="1"/>
  <c r="K69" i="152"/>
  <c r="L69" i="152" s="1"/>
  <c r="J69" i="152"/>
  <c r="I69" i="152"/>
  <c r="J68" i="152"/>
  <c r="K68" i="152" s="1"/>
  <c r="L68" i="152" s="1"/>
  <c r="I68" i="152"/>
  <c r="K67" i="152"/>
  <c r="L67" i="152" s="1"/>
  <c r="J67" i="152"/>
  <c r="I67" i="152"/>
  <c r="J66" i="152"/>
  <c r="K66" i="152" s="1"/>
  <c r="L66" i="152" s="1"/>
  <c r="I66" i="152"/>
  <c r="J65" i="152"/>
  <c r="I65" i="152"/>
  <c r="K65" i="152" s="1"/>
  <c r="L65" i="152" s="1"/>
  <c r="J64" i="152"/>
  <c r="I64" i="152"/>
  <c r="K64" i="152" s="1"/>
  <c r="L64" i="152" s="1"/>
  <c r="J63" i="152"/>
  <c r="I63" i="152"/>
  <c r="K63" i="152" s="1"/>
  <c r="L63" i="152" s="1"/>
  <c r="J62" i="152"/>
  <c r="K62" i="152" s="1"/>
  <c r="L62" i="152" s="1"/>
  <c r="I62" i="152"/>
  <c r="J61" i="152"/>
  <c r="K61" i="152" s="1"/>
  <c r="L61" i="152" s="1"/>
  <c r="I61" i="152"/>
  <c r="J60" i="152"/>
  <c r="I60" i="152"/>
  <c r="K60" i="152" s="1"/>
  <c r="L60" i="152" s="1"/>
  <c r="J59" i="152"/>
  <c r="I59" i="152"/>
  <c r="K59" i="152" s="1"/>
  <c r="L59" i="152" s="1"/>
  <c r="J58" i="152"/>
  <c r="K58" i="152" s="1"/>
  <c r="L58" i="152" s="1"/>
  <c r="I58" i="152"/>
  <c r="J57" i="152"/>
  <c r="K57" i="152" s="1"/>
  <c r="L57" i="152" s="1"/>
  <c r="I57" i="152"/>
  <c r="J56" i="152"/>
  <c r="I56" i="152"/>
  <c r="K56" i="152" s="1"/>
  <c r="L56" i="152" s="1"/>
  <c r="J55" i="152"/>
  <c r="I55" i="152"/>
  <c r="K55" i="152" s="1"/>
  <c r="L55" i="152" s="1"/>
  <c r="J54" i="152"/>
  <c r="K54" i="152" s="1"/>
  <c r="L54" i="152" s="1"/>
  <c r="I54" i="152"/>
  <c r="J53" i="152"/>
  <c r="K53" i="152" s="1"/>
  <c r="L53" i="152" s="1"/>
  <c r="I53" i="152"/>
  <c r="J52" i="152"/>
  <c r="I52" i="152"/>
  <c r="K52" i="152" s="1"/>
  <c r="L52" i="152" s="1"/>
  <c r="J51" i="152"/>
  <c r="I51" i="152"/>
  <c r="K51" i="152" s="1"/>
  <c r="L51" i="152" s="1"/>
  <c r="J50" i="152"/>
  <c r="K50" i="152" s="1"/>
  <c r="L50" i="152" s="1"/>
  <c r="I50" i="152"/>
  <c r="J49" i="152"/>
  <c r="K49" i="152" s="1"/>
  <c r="L49" i="152" s="1"/>
  <c r="I49" i="152"/>
  <c r="J48" i="152"/>
  <c r="I48" i="152"/>
  <c r="K48" i="152" s="1"/>
  <c r="L48" i="152" s="1"/>
  <c r="J47" i="152"/>
  <c r="I47" i="152"/>
  <c r="K47" i="152" s="1"/>
  <c r="L47" i="152" s="1"/>
  <c r="J46" i="152"/>
  <c r="K46" i="152" s="1"/>
  <c r="L46" i="152" s="1"/>
  <c r="I46" i="152"/>
  <c r="J45" i="152"/>
  <c r="K45" i="152" s="1"/>
  <c r="L45" i="152" s="1"/>
  <c r="I45" i="152"/>
  <c r="J44" i="152"/>
  <c r="I44" i="152"/>
  <c r="K44" i="152" s="1"/>
  <c r="L44" i="152" s="1"/>
  <c r="J43" i="152"/>
  <c r="I43" i="152"/>
  <c r="K43" i="152" s="1"/>
  <c r="L43" i="152" s="1"/>
  <c r="J42" i="152"/>
  <c r="K42" i="152" s="1"/>
  <c r="L42" i="152" s="1"/>
  <c r="I42" i="152"/>
  <c r="J41" i="152"/>
  <c r="K41" i="152" s="1"/>
  <c r="L41" i="152" s="1"/>
  <c r="I41" i="152"/>
  <c r="J40" i="152"/>
  <c r="I40" i="152"/>
  <c r="K40" i="152" s="1"/>
  <c r="L40" i="152" s="1"/>
  <c r="J39" i="152"/>
  <c r="I39" i="152"/>
  <c r="K39" i="152" s="1"/>
  <c r="L39" i="152" s="1"/>
  <c r="J38" i="152"/>
  <c r="K38" i="152" s="1"/>
  <c r="L38" i="152" s="1"/>
  <c r="I38" i="152"/>
  <c r="J37" i="152"/>
  <c r="K37" i="152" s="1"/>
  <c r="L37" i="152" s="1"/>
  <c r="I37" i="152"/>
  <c r="J36" i="152"/>
  <c r="I36" i="152"/>
  <c r="K36" i="152" s="1"/>
  <c r="L36" i="152" s="1"/>
  <c r="J35" i="152"/>
  <c r="I35" i="152"/>
  <c r="K35" i="152" s="1"/>
  <c r="L35" i="152" s="1"/>
  <c r="J34" i="152"/>
  <c r="K34" i="152" s="1"/>
  <c r="L34" i="152" s="1"/>
  <c r="I34" i="152"/>
  <c r="J33" i="152"/>
  <c r="K33" i="152" s="1"/>
  <c r="L33" i="152" s="1"/>
  <c r="I33" i="152"/>
  <c r="J32" i="152"/>
  <c r="I32" i="152"/>
  <c r="K32" i="152" s="1"/>
  <c r="L32" i="152" s="1"/>
  <c r="J31" i="152"/>
  <c r="I31" i="152"/>
  <c r="K31" i="152" s="1"/>
  <c r="L31" i="152" s="1"/>
  <c r="J30" i="152"/>
  <c r="K30" i="152" s="1"/>
  <c r="L30" i="152" s="1"/>
  <c r="I30" i="152"/>
  <c r="J29" i="152"/>
  <c r="K29" i="152" s="1"/>
  <c r="L29" i="152" s="1"/>
  <c r="I29" i="152"/>
  <c r="J28" i="152"/>
  <c r="I28" i="152"/>
  <c r="K28" i="152" s="1"/>
  <c r="L28" i="152" s="1"/>
  <c r="J27" i="152"/>
  <c r="I27" i="152"/>
  <c r="K27" i="152" s="1"/>
  <c r="L27" i="152" s="1"/>
  <c r="J26" i="152"/>
  <c r="K26" i="152" s="1"/>
  <c r="L26" i="152" s="1"/>
  <c r="I26" i="152"/>
  <c r="J25" i="152"/>
  <c r="K25" i="152" s="1"/>
  <c r="L25" i="152" s="1"/>
  <c r="I25" i="152"/>
  <c r="J24" i="152"/>
  <c r="I24" i="152"/>
  <c r="K24" i="152" s="1"/>
  <c r="L24" i="152" s="1"/>
  <c r="J23" i="152"/>
  <c r="I23" i="152"/>
  <c r="K23" i="152" s="1"/>
  <c r="L23" i="152" s="1"/>
  <c r="J22" i="152"/>
  <c r="K22" i="152" s="1"/>
  <c r="L22" i="152" s="1"/>
  <c r="I22" i="152"/>
  <c r="J21" i="152"/>
  <c r="K21" i="152" s="1"/>
  <c r="L21" i="152" s="1"/>
  <c r="I21" i="152"/>
  <c r="J20" i="152"/>
  <c r="I20" i="152"/>
  <c r="K20" i="152" s="1"/>
  <c r="L20" i="152" s="1"/>
  <c r="J19" i="152"/>
  <c r="I19" i="152"/>
  <c r="K19" i="152" s="1"/>
  <c r="L19" i="152" s="1"/>
  <c r="J18" i="152"/>
  <c r="K18" i="152" s="1"/>
  <c r="L18" i="152" s="1"/>
  <c r="I18" i="152"/>
  <c r="J17" i="152"/>
  <c r="K17" i="152" s="1"/>
  <c r="L17" i="152" s="1"/>
  <c r="I17" i="152"/>
  <c r="J16" i="152"/>
  <c r="I16" i="152"/>
  <c r="K16" i="152" s="1"/>
  <c r="L16" i="152" s="1"/>
  <c r="J15" i="152"/>
  <c r="I15" i="152"/>
  <c r="K15" i="152" s="1"/>
  <c r="L15" i="152" s="1"/>
  <c r="J14" i="152"/>
  <c r="K14" i="152" s="1"/>
  <c r="L14" i="152" s="1"/>
  <c r="I14" i="152"/>
  <c r="J13" i="152"/>
  <c r="K13" i="152" s="1"/>
  <c r="L13" i="152" s="1"/>
  <c r="I13" i="152"/>
  <c r="J12" i="152"/>
  <c r="I12" i="152"/>
  <c r="K12" i="152" s="1"/>
  <c r="L12" i="152" s="1"/>
  <c r="J11" i="152"/>
  <c r="I11" i="152"/>
  <c r="K11" i="152" s="1"/>
  <c r="L11" i="152" s="1"/>
  <c r="J10" i="152"/>
  <c r="K10" i="152" s="1"/>
  <c r="L10" i="152" s="1"/>
  <c r="I10" i="152"/>
  <c r="J9" i="152"/>
  <c r="K9" i="152" s="1"/>
  <c r="L9" i="152" s="1"/>
  <c r="I9" i="152"/>
  <c r="J8" i="152"/>
  <c r="I8" i="152"/>
  <c r="K8" i="152" s="1"/>
  <c r="L8" i="152" s="1"/>
  <c r="J7" i="152"/>
  <c r="I7" i="152"/>
  <c r="K7" i="152" s="1"/>
  <c r="L7" i="152" s="1"/>
  <c r="J6" i="152"/>
  <c r="K6" i="152" s="1"/>
  <c r="L6" i="152" s="1"/>
  <c r="I6" i="152"/>
  <c r="J5" i="152"/>
  <c r="I5" i="152"/>
  <c r="K5" i="152" s="1"/>
  <c r="L5" i="152" s="1"/>
  <c r="K4" i="152"/>
  <c r="L4" i="152" s="1"/>
  <c r="J4" i="152"/>
  <c r="I4" i="152"/>
  <c r="J3" i="152"/>
  <c r="I3" i="152"/>
  <c r="K3" i="152" s="1"/>
  <c r="L3" i="152" s="1"/>
  <c r="J2" i="152"/>
  <c r="I2" i="152"/>
  <c r="K2" i="152" s="1"/>
  <c r="L2" i="152" s="1"/>
  <c r="J152" i="151"/>
  <c r="I152" i="151"/>
  <c r="K152" i="151" s="1"/>
  <c r="L152" i="151" s="1"/>
  <c r="J151" i="151"/>
  <c r="I151" i="151"/>
  <c r="K151" i="151" s="1"/>
  <c r="L151" i="151" s="1"/>
  <c r="J150" i="151"/>
  <c r="I150" i="151"/>
  <c r="K150" i="151" s="1"/>
  <c r="L150" i="151" s="1"/>
  <c r="J149" i="151"/>
  <c r="I149" i="151"/>
  <c r="K149" i="151" s="1"/>
  <c r="L149" i="151" s="1"/>
  <c r="J148" i="151"/>
  <c r="I148" i="151"/>
  <c r="K147" i="151"/>
  <c r="L147" i="151" s="1"/>
  <c r="V100" i="151" s="1"/>
  <c r="J147" i="151"/>
  <c r="I147" i="151"/>
  <c r="J146" i="151"/>
  <c r="I146" i="151"/>
  <c r="K146" i="151" s="1"/>
  <c r="L146" i="151" s="1"/>
  <c r="J145" i="151"/>
  <c r="I145" i="151"/>
  <c r="K145" i="151" s="1"/>
  <c r="L145" i="151" s="1"/>
  <c r="J144" i="151"/>
  <c r="I144" i="151"/>
  <c r="J143" i="151"/>
  <c r="I143" i="151"/>
  <c r="K143" i="151" s="1"/>
  <c r="L143" i="151" s="1"/>
  <c r="V96" i="151" s="1"/>
  <c r="J142" i="151"/>
  <c r="I142" i="151"/>
  <c r="K142" i="151" s="1"/>
  <c r="L142" i="151" s="1"/>
  <c r="J141" i="151"/>
  <c r="I141" i="151"/>
  <c r="J140" i="151"/>
  <c r="I140" i="151"/>
  <c r="K140" i="151" s="1"/>
  <c r="L140" i="151" s="1"/>
  <c r="J139" i="151"/>
  <c r="I139" i="151"/>
  <c r="K139" i="151" s="1"/>
  <c r="L139" i="151" s="1"/>
  <c r="V92" i="151" s="1"/>
  <c r="J138" i="151"/>
  <c r="K138" i="151" s="1"/>
  <c r="L138" i="151" s="1"/>
  <c r="I138" i="151"/>
  <c r="J137" i="151"/>
  <c r="I137" i="151"/>
  <c r="J136" i="151"/>
  <c r="I136" i="151"/>
  <c r="K136" i="151" s="1"/>
  <c r="L136" i="151" s="1"/>
  <c r="K135" i="151"/>
  <c r="L135" i="151" s="1"/>
  <c r="V88" i="151" s="1"/>
  <c r="J135" i="151"/>
  <c r="I135" i="151"/>
  <c r="K134" i="151"/>
  <c r="L134" i="151" s="1"/>
  <c r="J134" i="151"/>
  <c r="I134" i="151"/>
  <c r="J133" i="151"/>
  <c r="I133" i="151"/>
  <c r="J132" i="151"/>
  <c r="I132" i="151"/>
  <c r="K131" i="151"/>
  <c r="L131" i="151" s="1"/>
  <c r="V84" i="151" s="1"/>
  <c r="J131" i="151"/>
  <c r="I131" i="151"/>
  <c r="K130" i="151"/>
  <c r="L130" i="151" s="1"/>
  <c r="J130" i="151"/>
  <c r="I130" i="151"/>
  <c r="J129" i="151"/>
  <c r="I129" i="151"/>
  <c r="K129" i="151" s="1"/>
  <c r="L129" i="151" s="1"/>
  <c r="J128" i="151"/>
  <c r="I128" i="151"/>
  <c r="K127" i="151"/>
  <c r="L127" i="151" s="1"/>
  <c r="J127" i="151"/>
  <c r="I127" i="151"/>
  <c r="J126" i="151"/>
  <c r="I126" i="151"/>
  <c r="K126" i="151" s="1"/>
  <c r="L126" i="151" s="1"/>
  <c r="J125" i="151"/>
  <c r="I125" i="151"/>
  <c r="K125" i="151" s="1"/>
  <c r="L125" i="151" s="1"/>
  <c r="J124" i="151"/>
  <c r="I124" i="151"/>
  <c r="J123" i="151"/>
  <c r="I123" i="151"/>
  <c r="K123" i="151" s="1"/>
  <c r="L123" i="151" s="1"/>
  <c r="J122" i="151"/>
  <c r="I122" i="151"/>
  <c r="K122" i="151" s="1"/>
  <c r="L122" i="151" s="1"/>
  <c r="J121" i="151"/>
  <c r="I121" i="151"/>
  <c r="K121" i="151" s="1"/>
  <c r="L121" i="151" s="1"/>
  <c r="J120" i="151"/>
  <c r="I120" i="151"/>
  <c r="K120" i="151" s="1"/>
  <c r="L120" i="151" s="1"/>
  <c r="J119" i="151"/>
  <c r="I119" i="151"/>
  <c r="K119" i="151" s="1"/>
  <c r="L119" i="151" s="1"/>
  <c r="J118" i="151"/>
  <c r="I118" i="151"/>
  <c r="K118" i="151" s="1"/>
  <c r="L118" i="151" s="1"/>
  <c r="J117" i="151"/>
  <c r="I117" i="151"/>
  <c r="K117" i="151" s="1"/>
  <c r="L117" i="151" s="1"/>
  <c r="J116" i="151"/>
  <c r="I116" i="151"/>
  <c r="K116" i="151" s="1"/>
  <c r="L116" i="151" s="1"/>
  <c r="J115" i="151"/>
  <c r="K115" i="151" s="1"/>
  <c r="L115" i="151" s="1"/>
  <c r="I115" i="151"/>
  <c r="J114" i="151"/>
  <c r="K114" i="151" s="1"/>
  <c r="L114" i="151" s="1"/>
  <c r="I114" i="151"/>
  <c r="J113" i="151"/>
  <c r="I113" i="151"/>
  <c r="J112" i="151"/>
  <c r="I112" i="151"/>
  <c r="K112" i="151" s="1"/>
  <c r="L112" i="151" s="1"/>
  <c r="J111" i="151"/>
  <c r="K111" i="151" s="1"/>
  <c r="L111" i="151" s="1"/>
  <c r="I111" i="151"/>
  <c r="J110" i="151"/>
  <c r="K110" i="151" s="1"/>
  <c r="L110" i="151" s="1"/>
  <c r="I110" i="151"/>
  <c r="J109" i="151"/>
  <c r="I109" i="151"/>
  <c r="J108" i="151"/>
  <c r="I108" i="151"/>
  <c r="K108" i="151" s="1"/>
  <c r="L108" i="151" s="1"/>
  <c r="J107" i="151"/>
  <c r="K107" i="151" s="1"/>
  <c r="L107" i="151" s="1"/>
  <c r="I107" i="151"/>
  <c r="K106" i="151"/>
  <c r="L106" i="151" s="1"/>
  <c r="J106" i="151"/>
  <c r="I106" i="151"/>
  <c r="J105" i="151"/>
  <c r="I105" i="151"/>
  <c r="J104" i="151"/>
  <c r="I104" i="151"/>
  <c r="K104" i="151" s="1"/>
  <c r="L104" i="151" s="1"/>
  <c r="J103" i="151"/>
  <c r="I103" i="151"/>
  <c r="K103" i="151" s="1"/>
  <c r="L103" i="151" s="1"/>
  <c r="J102" i="151"/>
  <c r="I102" i="151"/>
  <c r="K102" i="151" s="1"/>
  <c r="L102" i="151" s="1"/>
  <c r="K101" i="151"/>
  <c r="L101" i="151" s="1"/>
  <c r="J101" i="151"/>
  <c r="I101" i="151"/>
  <c r="J100" i="151"/>
  <c r="K100" i="151" s="1"/>
  <c r="L100" i="151" s="1"/>
  <c r="I100" i="151"/>
  <c r="K99" i="151"/>
  <c r="L99" i="151" s="1"/>
  <c r="J99" i="151"/>
  <c r="I99" i="151"/>
  <c r="J98" i="151"/>
  <c r="K98" i="151" s="1"/>
  <c r="L98" i="151" s="1"/>
  <c r="I98" i="151"/>
  <c r="J97" i="151"/>
  <c r="I97" i="151"/>
  <c r="K97" i="151" s="1"/>
  <c r="L97" i="151" s="1"/>
  <c r="J96" i="151"/>
  <c r="I96" i="151"/>
  <c r="J95" i="151"/>
  <c r="I95" i="151"/>
  <c r="K95" i="151" s="1"/>
  <c r="L95" i="151" s="1"/>
  <c r="J94" i="151"/>
  <c r="I94" i="151"/>
  <c r="K94" i="151" s="1"/>
  <c r="L94" i="151" s="1"/>
  <c r="J93" i="151"/>
  <c r="I93" i="151"/>
  <c r="K93" i="151" s="1"/>
  <c r="L93" i="151" s="1"/>
  <c r="J92" i="151"/>
  <c r="K92" i="151" s="1"/>
  <c r="L92" i="151" s="1"/>
  <c r="I92" i="151"/>
  <c r="K91" i="151"/>
  <c r="L91" i="151" s="1"/>
  <c r="J91" i="151"/>
  <c r="I91" i="151"/>
  <c r="J90" i="151"/>
  <c r="K90" i="151" s="1"/>
  <c r="L90" i="151" s="1"/>
  <c r="I90" i="151"/>
  <c r="J89" i="151"/>
  <c r="I89" i="151"/>
  <c r="J88" i="151"/>
  <c r="I88" i="151"/>
  <c r="J87" i="151"/>
  <c r="I87" i="151"/>
  <c r="K87" i="151" s="1"/>
  <c r="L87" i="151" s="1"/>
  <c r="J86" i="151"/>
  <c r="I86" i="151"/>
  <c r="K86" i="151" s="1"/>
  <c r="L86" i="151" s="1"/>
  <c r="J85" i="151"/>
  <c r="I85" i="151"/>
  <c r="K85" i="151" s="1"/>
  <c r="L85" i="151" s="1"/>
  <c r="J84" i="151"/>
  <c r="I84" i="151"/>
  <c r="K83" i="151"/>
  <c r="L83" i="151" s="1"/>
  <c r="J83" i="151"/>
  <c r="I83" i="151"/>
  <c r="J82" i="151"/>
  <c r="K82" i="151" s="1"/>
  <c r="L82" i="151" s="1"/>
  <c r="I82" i="151"/>
  <c r="J81" i="151"/>
  <c r="I81" i="151"/>
  <c r="J80" i="151"/>
  <c r="I80" i="151"/>
  <c r="K80" i="151" s="1"/>
  <c r="L80" i="151" s="1"/>
  <c r="J79" i="151"/>
  <c r="I79" i="151"/>
  <c r="K79" i="151" s="1"/>
  <c r="L79" i="151" s="1"/>
  <c r="J78" i="151"/>
  <c r="I78" i="151"/>
  <c r="K77" i="151"/>
  <c r="L77" i="151" s="1"/>
  <c r="J77" i="151"/>
  <c r="I77" i="151"/>
  <c r="J76" i="151"/>
  <c r="K76" i="151" s="1"/>
  <c r="L76" i="151" s="1"/>
  <c r="I76" i="151"/>
  <c r="K75" i="151"/>
  <c r="L75" i="151" s="1"/>
  <c r="J75" i="151"/>
  <c r="I75" i="151"/>
  <c r="J74" i="151"/>
  <c r="K74" i="151" s="1"/>
  <c r="L74" i="151" s="1"/>
  <c r="I74" i="151"/>
  <c r="J73" i="151"/>
  <c r="I73" i="151"/>
  <c r="K73" i="151" s="1"/>
  <c r="L73" i="151" s="1"/>
  <c r="J72" i="151"/>
  <c r="I72" i="151"/>
  <c r="K72" i="151" s="1"/>
  <c r="L72" i="151" s="1"/>
  <c r="J71" i="151"/>
  <c r="I71" i="151"/>
  <c r="J70" i="151"/>
  <c r="I70" i="151"/>
  <c r="J69" i="151"/>
  <c r="K69" i="151" s="1"/>
  <c r="L69" i="151" s="1"/>
  <c r="I69" i="151"/>
  <c r="J68" i="151"/>
  <c r="K68" i="151" s="1"/>
  <c r="L68" i="151" s="1"/>
  <c r="I68" i="151"/>
  <c r="J67" i="151"/>
  <c r="K67" i="151" s="1"/>
  <c r="L67" i="151" s="1"/>
  <c r="I67" i="151"/>
  <c r="J66" i="151"/>
  <c r="I66" i="151"/>
  <c r="J65" i="151"/>
  <c r="I65" i="151"/>
  <c r="K65" i="151" s="1"/>
  <c r="L65" i="151" s="1"/>
  <c r="J64" i="151"/>
  <c r="I64" i="151"/>
  <c r="K64" i="151" s="1"/>
  <c r="L64" i="151" s="1"/>
  <c r="J63" i="151"/>
  <c r="I63" i="151"/>
  <c r="J62" i="151"/>
  <c r="I62" i="151"/>
  <c r="J61" i="151"/>
  <c r="I61" i="151"/>
  <c r="J60" i="151"/>
  <c r="I60" i="151"/>
  <c r="K60" i="151" s="1"/>
  <c r="L60" i="151" s="1"/>
  <c r="J59" i="151"/>
  <c r="I59" i="151"/>
  <c r="J58" i="151"/>
  <c r="I58" i="151"/>
  <c r="J57" i="151"/>
  <c r="I57" i="151"/>
  <c r="J56" i="151"/>
  <c r="I56" i="151"/>
  <c r="K56" i="151" s="1"/>
  <c r="L56" i="151" s="1"/>
  <c r="J55" i="151"/>
  <c r="I55" i="151"/>
  <c r="J54" i="151"/>
  <c r="I54" i="151"/>
  <c r="J53" i="151"/>
  <c r="I53" i="151"/>
  <c r="J52" i="151"/>
  <c r="I52" i="151"/>
  <c r="K52" i="151" s="1"/>
  <c r="L52" i="151" s="1"/>
  <c r="J51" i="151"/>
  <c r="I51" i="151"/>
  <c r="J50" i="151"/>
  <c r="I50" i="151"/>
  <c r="J49" i="151"/>
  <c r="I49" i="151"/>
  <c r="J48" i="151"/>
  <c r="I48" i="151"/>
  <c r="K48" i="151" s="1"/>
  <c r="L48" i="151" s="1"/>
  <c r="J47" i="151"/>
  <c r="I47" i="151"/>
  <c r="J46" i="151"/>
  <c r="I46" i="151"/>
  <c r="J45" i="151"/>
  <c r="I45" i="151"/>
  <c r="J44" i="151"/>
  <c r="I44" i="151"/>
  <c r="K44" i="151" s="1"/>
  <c r="L44" i="151" s="1"/>
  <c r="J43" i="151"/>
  <c r="I43" i="151"/>
  <c r="J42" i="151"/>
  <c r="I42" i="151"/>
  <c r="K42" i="151" s="1"/>
  <c r="L42" i="151" s="1"/>
  <c r="V80" i="151" s="1"/>
  <c r="J41" i="151"/>
  <c r="I41" i="151"/>
  <c r="J40" i="151"/>
  <c r="I40" i="151"/>
  <c r="J39" i="151"/>
  <c r="I39" i="151"/>
  <c r="K39" i="151" s="1"/>
  <c r="L39" i="151" s="1"/>
  <c r="J38" i="151"/>
  <c r="I38" i="151"/>
  <c r="J37" i="151"/>
  <c r="I37" i="151"/>
  <c r="J36" i="151"/>
  <c r="I36" i="151"/>
  <c r="J35" i="151"/>
  <c r="I35" i="151"/>
  <c r="K35" i="151" s="1"/>
  <c r="L35" i="151" s="1"/>
  <c r="J34" i="151"/>
  <c r="K34" i="151" s="1"/>
  <c r="L34" i="151" s="1"/>
  <c r="I34" i="151"/>
  <c r="J33" i="151"/>
  <c r="I33" i="151"/>
  <c r="J32" i="151"/>
  <c r="I32" i="151"/>
  <c r="J31" i="151"/>
  <c r="I31" i="151"/>
  <c r="K31" i="151" s="1"/>
  <c r="L31" i="151" s="1"/>
  <c r="J30" i="151"/>
  <c r="K30" i="151" s="1"/>
  <c r="L30" i="151" s="1"/>
  <c r="I30" i="151"/>
  <c r="J29" i="151"/>
  <c r="I29" i="151"/>
  <c r="J28" i="151"/>
  <c r="I28" i="151"/>
  <c r="J27" i="151"/>
  <c r="I27" i="151"/>
  <c r="K27" i="151" s="1"/>
  <c r="L27" i="151" s="1"/>
  <c r="J26" i="151"/>
  <c r="K26" i="151" s="1"/>
  <c r="L26" i="151" s="1"/>
  <c r="I26" i="151"/>
  <c r="J25" i="151"/>
  <c r="I25" i="151"/>
  <c r="J24" i="151"/>
  <c r="I24" i="151"/>
  <c r="J23" i="151"/>
  <c r="I23" i="151"/>
  <c r="K23" i="151" s="1"/>
  <c r="L23" i="151" s="1"/>
  <c r="J22" i="151"/>
  <c r="K22" i="151" s="1"/>
  <c r="L22" i="151" s="1"/>
  <c r="I22" i="151"/>
  <c r="J21" i="151"/>
  <c r="K21" i="151" s="1"/>
  <c r="L21" i="151" s="1"/>
  <c r="I21" i="151"/>
  <c r="J20" i="151"/>
  <c r="I20" i="151"/>
  <c r="J19" i="151"/>
  <c r="I19" i="151"/>
  <c r="K19" i="151" s="1"/>
  <c r="L19" i="151" s="1"/>
  <c r="J18" i="151"/>
  <c r="K18" i="151" s="1"/>
  <c r="L18" i="151" s="1"/>
  <c r="I18" i="151"/>
  <c r="J17" i="151"/>
  <c r="K17" i="151" s="1"/>
  <c r="L17" i="151" s="1"/>
  <c r="I17" i="151"/>
  <c r="J16" i="151"/>
  <c r="I16" i="151"/>
  <c r="J15" i="151"/>
  <c r="I15" i="151"/>
  <c r="K15" i="151" s="1"/>
  <c r="L15" i="151" s="1"/>
  <c r="J14" i="151"/>
  <c r="K14" i="151" s="1"/>
  <c r="L14" i="151" s="1"/>
  <c r="I14" i="151"/>
  <c r="J13" i="151"/>
  <c r="K13" i="151" s="1"/>
  <c r="L13" i="151" s="1"/>
  <c r="I13" i="151"/>
  <c r="J12" i="151"/>
  <c r="I12" i="151"/>
  <c r="J11" i="151"/>
  <c r="I11" i="151"/>
  <c r="K11" i="151" s="1"/>
  <c r="L11" i="151" s="1"/>
  <c r="J10" i="151"/>
  <c r="K10" i="151" s="1"/>
  <c r="L10" i="151" s="1"/>
  <c r="I10" i="151"/>
  <c r="J9" i="151"/>
  <c r="K9" i="151" s="1"/>
  <c r="L9" i="151" s="1"/>
  <c r="I9" i="151"/>
  <c r="J8" i="151"/>
  <c r="I8" i="151"/>
  <c r="J7" i="151"/>
  <c r="I7" i="151"/>
  <c r="K7" i="151" s="1"/>
  <c r="L7" i="151" s="1"/>
  <c r="J6" i="151"/>
  <c r="K6" i="151" s="1"/>
  <c r="L6" i="151" s="1"/>
  <c r="I6" i="151"/>
  <c r="J5" i="151"/>
  <c r="I5" i="151"/>
  <c r="J4" i="151"/>
  <c r="I4" i="151"/>
  <c r="J3" i="151"/>
  <c r="I3" i="151"/>
  <c r="K3" i="151" s="1"/>
  <c r="L3" i="151" s="1"/>
  <c r="J2" i="151"/>
  <c r="I2" i="151"/>
  <c r="K2" i="151" l="1"/>
  <c r="L2" i="151" s="1"/>
  <c r="K144" i="151"/>
  <c r="L144" i="151" s="1"/>
  <c r="K38" i="151"/>
  <c r="L38" i="151" s="1"/>
  <c r="K45" i="151"/>
  <c r="L45" i="151" s="1"/>
  <c r="K49" i="151"/>
  <c r="L49" i="151" s="1"/>
  <c r="K53" i="151"/>
  <c r="L53" i="151" s="1"/>
  <c r="K57" i="151"/>
  <c r="L57" i="151" s="1"/>
  <c r="K61" i="151"/>
  <c r="L61" i="151" s="1"/>
  <c r="K124" i="151"/>
  <c r="L124" i="151" s="1"/>
  <c r="K133" i="151"/>
  <c r="L133" i="151" s="1"/>
  <c r="K113" i="151"/>
  <c r="L113" i="151" s="1"/>
  <c r="K46" i="151"/>
  <c r="L46" i="151" s="1"/>
  <c r="K50" i="151"/>
  <c r="L50" i="151" s="1"/>
  <c r="K54" i="151"/>
  <c r="L54" i="151" s="1"/>
  <c r="K58" i="151"/>
  <c r="L58" i="151" s="1"/>
  <c r="K62" i="151"/>
  <c r="L62" i="151" s="1"/>
  <c r="K66" i="151"/>
  <c r="L66" i="151" s="1"/>
  <c r="K148" i="151"/>
  <c r="L148" i="151" s="1"/>
  <c r="K4" i="151"/>
  <c r="L4" i="151" s="1"/>
  <c r="K8" i="151"/>
  <c r="L8" i="151" s="1"/>
  <c r="K12" i="151"/>
  <c r="L12" i="151" s="1"/>
  <c r="K16" i="151"/>
  <c r="L16" i="151" s="1"/>
  <c r="K20" i="151"/>
  <c r="L20" i="151" s="1"/>
  <c r="K24" i="151"/>
  <c r="L24" i="151" s="1"/>
  <c r="K28" i="151"/>
  <c r="L28" i="151" s="1"/>
  <c r="K32" i="151"/>
  <c r="L32" i="151" s="1"/>
  <c r="K36" i="151"/>
  <c r="L36" i="151" s="1"/>
  <c r="V74" i="151" s="1"/>
  <c r="K40" i="151"/>
  <c r="L40" i="151" s="1"/>
  <c r="V78" i="151" s="1"/>
  <c r="K43" i="151"/>
  <c r="L43" i="151" s="1"/>
  <c r="K47" i="151"/>
  <c r="L47" i="151" s="1"/>
  <c r="K51" i="151"/>
  <c r="L51" i="151" s="1"/>
  <c r="K55" i="151"/>
  <c r="L55" i="151" s="1"/>
  <c r="K59" i="151"/>
  <c r="L59" i="151" s="1"/>
  <c r="K63" i="151"/>
  <c r="L63" i="151" s="1"/>
  <c r="K70" i="151"/>
  <c r="L70" i="151" s="1"/>
  <c r="K81" i="151"/>
  <c r="L81" i="151" s="1"/>
  <c r="K84" i="151"/>
  <c r="L84" i="151" s="1"/>
  <c r="K88" i="151"/>
  <c r="L88" i="151" s="1"/>
  <c r="K105" i="151"/>
  <c r="L105" i="151" s="1"/>
  <c r="K128" i="151"/>
  <c r="L128" i="151" s="1"/>
  <c r="K137" i="151"/>
  <c r="L137" i="151" s="1"/>
  <c r="K5" i="151"/>
  <c r="L5" i="151" s="1"/>
  <c r="K71" i="151"/>
  <c r="L71" i="151" s="1"/>
  <c r="K78" i="151"/>
  <c r="L78" i="151" s="1"/>
  <c r="K25" i="151"/>
  <c r="L25" i="151" s="1"/>
  <c r="K29" i="151"/>
  <c r="L29" i="151" s="1"/>
  <c r="K33" i="151"/>
  <c r="L33" i="151" s="1"/>
  <c r="V71" i="151" s="1"/>
  <c r="K37" i="151"/>
  <c r="L37" i="151" s="1"/>
  <c r="V75" i="151" s="1"/>
  <c r="K41" i="151"/>
  <c r="L41" i="151" s="1"/>
  <c r="K89" i="151"/>
  <c r="L89" i="151" s="1"/>
  <c r="K96" i="151"/>
  <c r="L96" i="151" s="1"/>
  <c r="K109" i="151"/>
  <c r="L109" i="151" s="1"/>
  <c r="K132" i="151"/>
  <c r="L132" i="151" s="1"/>
  <c r="K141" i="151"/>
  <c r="L141" i="151" s="1"/>
  <c r="V94" i="151" s="1"/>
  <c r="V90" i="152"/>
  <c r="V93" i="152"/>
  <c r="V99" i="152"/>
  <c r="V64" i="152"/>
  <c r="V68" i="152"/>
  <c r="V72" i="152"/>
  <c r="V76" i="152"/>
  <c r="V80" i="152"/>
  <c r="V96" i="152"/>
  <c r="V65" i="152"/>
  <c r="V69" i="152"/>
  <c r="V73" i="152"/>
  <c r="V77" i="152"/>
  <c r="V81" i="152"/>
  <c r="V87" i="152"/>
  <c r="V94" i="152"/>
  <c r="V97" i="152"/>
  <c r="V103" i="152"/>
  <c r="V84" i="152"/>
  <c r="V100" i="152"/>
  <c r="V66" i="152"/>
  <c r="V70" i="152"/>
  <c r="V74" i="152"/>
  <c r="V78" i="152"/>
  <c r="V82" i="152"/>
  <c r="V85" i="152"/>
  <c r="V91" i="152"/>
  <c r="V98" i="152"/>
  <c r="V101" i="152"/>
  <c r="V88" i="152"/>
  <c r="V104" i="152"/>
  <c r="V86" i="152"/>
  <c r="V89" i="152"/>
  <c r="V95" i="152"/>
  <c r="V102" i="152"/>
  <c r="V67" i="152"/>
  <c r="V71" i="152"/>
  <c r="V75" i="152"/>
  <c r="V79" i="152"/>
  <c r="V83" i="152"/>
  <c r="V92" i="152"/>
  <c r="V67" i="151"/>
  <c r="V79" i="151"/>
  <c r="V85" i="151"/>
  <c r="V91" i="151"/>
  <c r="V97" i="151"/>
  <c r="V64" i="151"/>
  <c r="V68" i="151"/>
  <c r="V72" i="151"/>
  <c r="V76" i="151"/>
  <c r="V83" i="151"/>
  <c r="V86" i="151"/>
  <c r="V103" i="151"/>
  <c r="V65" i="151"/>
  <c r="V69" i="151"/>
  <c r="V73" i="151"/>
  <c r="V77" i="151"/>
  <c r="V89" i="151"/>
  <c r="V98" i="151"/>
  <c r="V95" i="151"/>
  <c r="V101" i="151"/>
  <c r="V66" i="151"/>
  <c r="V70" i="151"/>
  <c r="V81" i="151"/>
  <c r="V90" i="151"/>
  <c r="V104" i="151"/>
  <c r="V87" i="151"/>
  <c r="V93" i="151"/>
  <c r="V102" i="151"/>
  <c r="V82" i="151"/>
  <c r="V99" i="151"/>
  <c r="N2" i="152" l="1"/>
  <c r="N5" i="152"/>
  <c r="N2" i="151"/>
  <c r="N5" i="151"/>
  <c r="M73" i="152" l="1"/>
  <c r="M114" i="152"/>
  <c r="M26" i="152"/>
  <c r="M42" i="152"/>
  <c r="M98" i="152"/>
  <c r="M15" i="152"/>
  <c r="M59" i="152"/>
  <c r="M102" i="152"/>
  <c r="M141" i="152"/>
  <c r="M20" i="152"/>
  <c r="M40" i="152"/>
  <c r="M64" i="152"/>
  <c r="M103" i="152"/>
  <c r="M119" i="152"/>
  <c r="M75" i="152"/>
  <c r="M120" i="152"/>
  <c r="M149" i="152"/>
  <c r="M107" i="152"/>
  <c r="M76" i="152"/>
  <c r="M121" i="152"/>
  <c r="M146" i="152"/>
  <c r="M46" i="152"/>
  <c r="M101" i="152"/>
  <c r="M19" i="152"/>
  <c r="M39" i="152"/>
  <c r="M63" i="152"/>
  <c r="M109" i="152"/>
  <c r="M131" i="152"/>
  <c r="M24" i="152"/>
  <c r="M67" i="152"/>
  <c r="M106" i="152"/>
  <c r="M138" i="152"/>
  <c r="M79" i="152"/>
  <c r="M126" i="152"/>
  <c r="M29" i="152"/>
  <c r="M45" i="152"/>
  <c r="M123" i="152"/>
  <c r="M80" i="152"/>
  <c r="M124" i="152"/>
  <c r="M6" i="152"/>
  <c r="M30" i="152"/>
  <c r="M50" i="152"/>
  <c r="M111" i="152"/>
  <c r="M23" i="152"/>
  <c r="M70" i="152"/>
  <c r="M112" i="152"/>
  <c r="M144" i="152"/>
  <c r="M71" i="152"/>
  <c r="M113" i="152"/>
  <c r="M135" i="152"/>
  <c r="M86" i="152"/>
  <c r="M133" i="152"/>
  <c r="M152" i="152"/>
  <c r="M33" i="152"/>
  <c r="M49" i="152"/>
  <c r="M83" i="152"/>
  <c r="M130" i="152"/>
  <c r="M10" i="152"/>
  <c r="M54" i="152"/>
  <c r="M127" i="152"/>
  <c r="M27" i="152"/>
  <c r="M43" i="152"/>
  <c r="M81" i="152"/>
  <c r="M118" i="152"/>
  <c r="M147" i="152"/>
  <c r="M28" i="152"/>
  <c r="M44" i="152"/>
  <c r="M78" i="152"/>
  <c r="M116" i="152"/>
  <c r="M145" i="152"/>
  <c r="M97" i="152"/>
  <c r="M9" i="152"/>
  <c r="M53" i="152"/>
  <c r="M139" i="152"/>
  <c r="M87" i="152"/>
  <c r="M14" i="152"/>
  <c r="M34" i="152"/>
  <c r="M58" i="152"/>
  <c r="M84" i="152"/>
  <c r="M125" i="152"/>
  <c r="M150" i="152"/>
  <c r="M74" i="152"/>
  <c r="M32" i="152"/>
  <c r="M48" i="152"/>
  <c r="M89" i="152"/>
  <c r="M122" i="152"/>
  <c r="M148" i="152"/>
  <c r="M151" i="152"/>
  <c r="M100" i="152"/>
  <c r="M136" i="152"/>
  <c r="M13" i="152"/>
  <c r="M57" i="152"/>
  <c r="M94" i="152"/>
  <c r="M137" i="152"/>
  <c r="M18" i="152"/>
  <c r="M62" i="152"/>
  <c r="M143" i="152"/>
  <c r="M31" i="152"/>
  <c r="M47" i="152"/>
  <c r="M88" i="152"/>
  <c r="M128" i="152"/>
  <c r="M8" i="152"/>
  <c r="M52" i="152"/>
  <c r="M92" i="152"/>
  <c r="M129" i="152"/>
  <c r="M65" i="152"/>
  <c r="M104" i="152"/>
  <c r="M17" i="152"/>
  <c r="M37" i="152"/>
  <c r="M61" i="152"/>
  <c r="M105" i="152"/>
  <c r="M140" i="152"/>
  <c r="M22" i="152"/>
  <c r="M38" i="152"/>
  <c r="M66" i="152"/>
  <c r="M7" i="152"/>
  <c r="M51" i="152"/>
  <c r="M91" i="152"/>
  <c r="M134" i="152"/>
  <c r="M77" i="152"/>
  <c r="M12" i="152"/>
  <c r="M56" i="152"/>
  <c r="M96" i="152"/>
  <c r="M132" i="152"/>
  <c r="M82" i="152"/>
  <c r="M68" i="152"/>
  <c r="M110" i="152"/>
  <c r="M142" i="152"/>
  <c r="M21" i="152"/>
  <c r="M41" i="152"/>
  <c r="M90" i="152"/>
  <c r="M108" i="152"/>
  <c r="M69" i="152"/>
  <c r="M11" i="152"/>
  <c r="M35" i="152"/>
  <c r="M55" i="152"/>
  <c r="M95" i="152"/>
  <c r="M115" i="152"/>
  <c r="M16" i="152"/>
  <c r="M36" i="152"/>
  <c r="M60" i="152"/>
  <c r="M99" i="152"/>
  <c r="M85" i="152"/>
  <c r="M72" i="152"/>
  <c r="M117" i="152"/>
  <c r="M25" i="152"/>
  <c r="M93" i="152"/>
  <c r="M147" i="151"/>
  <c r="M143" i="151"/>
  <c r="M139" i="151"/>
  <c r="M135" i="151"/>
  <c r="M131" i="151"/>
  <c r="M127" i="151"/>
  <c r="M123" i="151"/>
  <c r="M119" i="151"/>
  <c r="M115" i="151"/>
  <c r="M111" i="151"/>
  <c r="M107" i="151"/>
  <c r="M9" i="151"/>
  <c r="M92" i="151"/>
  <c r="M65" i="151"/>
  <c r="M106" i="151"/>
  <c r="M10" i="151"/>
  <c r="M57" i="151"/>
  <c r="M7" i="151"/>
  <c r="M83" i="151"/>
  <c r="M130" i="151"/>
  <c r="M58" i="151"/>
  <c r="M142" i="151"/>
  <c r="M24" i="151"/>
  <c r="M70" i="151"/>
  <c r="M137" i="151"/>
  <c r="M101" i="151"/>
  <c r="M64" i="151"/>
  <c r="M13" i="151"/>
  <c r="M96" i="151"/>
  <c r="M68" i="151"/>
  <c r="M112" i="151"/>
  <c r="M14" i="151"/>
  <c r="M34" i="151"/>
  <c r="M61" i="151"/>
  <c r="M11" i="151"/>
  <c r="M35" i="151"/>
  <c r="M87" i="151"/>
  <c r="M136" i="151"/>
  <c r="M62" i="151"/>
  <c r="M43" i="151"/>
  <c r="M81" i="151"/>
  <c r="M108" i="151"/>
  <c r="M152" i="151"/>
  <c r="M67" i="151"/>
  <c r="M146" i="151"/>
  <c r="M17" i="151"/>
  <c r="M37" i="151"/>
  <c r="M109" i="151"/>
  <c r="M72" i="151"/>
  <c r="M121" i="151"/>
  <c r="M18" i="151"/>
  <c r="M118" i="151"/>
  <c r="M15" i="151"/>
  <c r="M90" i="151"/>
  <c r="M66" i="151"/>
  <c r="M148" i="151"/>
  <c r="M28" i="151"/>
  <c r="M84" i="151"/>
  <c r="M151" i="151"/>
  <c r="M117" i="151"/>
  <c r="M71" i="151"/>
  <c r="M42" i="151"/>
  <c r="M21" i="151"/>
  <c r="M41" i="151"/>
  <c r="M126" i="151"/>
  <c r="M75" i="151"/>
  <c r="M22" i="151"/>
  <c r="M38" i="151"/>
  <c r="M124" i="151"/>
  <c r="M19" i="151"/>
  <c r="M39" i="151"/>
  <c r="M93" i="151"/>
  <c r="M69" i="151"/>
  <c r="M32" i="151"/>
  <c r="M47" i="151"/>
  <c r="M88" i="151"/>
  <c r="M74" i="151"/>
  <c r="M134" i="151"/>
  <c r="M44" i="151"/>
  <c r="M78" i="151"/>
  <c r="M25" i="151"/>
  <c r="M132" i="151"/>
  <c r="M79" i="151"/>
  <c r="M138" i="151"/>
  <c r="M133" i="151"/>
  <c r="M23" i="151"/>
  <c r="M97" i="151"/>
  <c r="M145" i="151"/>
  <c r="M94" i="151"/>
  <c r="M8" i="151"/>
  <c r="M51" i="151"/>
  <c r="M105" i="151"/>
  <c r="M77" i="151"/>
  <c r="M48" i="151"/>
  <c r="M102" i="151"/>
  <c r="M82" i="151"/>
  <c r="M86" i="151"/>
  <c r="M144" i="151"/>
  <c r="M26" i="151"/>
  <c r="M45" i="151"/>
  <c r="M27" i="151"/>
  <c r="M73" i="151"/>
  <c r="M100" i="151"/>
  <c r="M46" i="151"/>
  <c r="M110" i="151"/>
  <c r="M12" i="151"/>
  <c r="M55" i="151"/>
  <c r="M122" i="151"/>
  <c r="M91" i="151"/>
  <c r="M140" i="151"/>
  <c r="M52" i="151"/>
  <c r="M114" i="151"/>
  <c r="M29" i="151"/>
  <c r="M85" i="151"/>
  <c r="M141" i="151"/>
  <c r="M99" i="151"/>
  <c r="M49" i="151"/>
  <c r="M150" i="151"/>
  <c r="M76" i="151"/>
  <c r="M104" i="151"/>
  <c r="M50" i="151"/>
  <c r="M116" i="151"/>
  <c r="M16" i="151"/>
  <c r="M36" i="151"/>
  <c r="M59" i="151"/>
  <c r="M128" i="151"/>
  <c r="M95" i="151"/>
  <c r="M56" i="151"/>
  <c r="M120" i="151"/>
  <c r="M33" i="151"/>
  <c r="M89" i="151"/>
  <c r="M103" i="151"/>
  <c r="M6" i="151"/>
  <c r="M30" i="151"/>
  <c r="M53" i="151"/>
  <c r="M31" i="151"/>
  <c r="M80" i="151"/>
  <c r="M113" i="151"/>
  <c r="M54" i="151"/>
  <c r="M125" i="151"/>
  <c r="M20" i="151"/>
  <c r="M40" i="151"/>
  <c r="M63" i="151"/>
  <c r="M98" i="151"/>
  <c r="M149" i="151"/>
  <c r="M60" i="151"/>
  <c r="M129" i="151"/>
  <c r="P77" i="152" l="1"/>
  <c r="P151" i="152"/>
  <c r="P83" i="152"/>
  <c r="P19" i="152"/>
  <c r="P35" i="152"/>
  <c r="P52" i="152"/>
  <c r="P97" i="152"/>
  <c r="P124" i="152"/>
  <c r="P59" i="152"/>
  <c r="P91" i="152"/>
  <c r="P122" i="152"/>
  <c r="P33" i="152"/>
  <c r="P46" i="152"/>
  <c r="P69" i="152"/>
  <c r="P128" i="152"/>
  <c r="P116" i="152"/>
  <c r="P123" i="152"/>
  <c r="P103" i="152"/>
  <c r="P98" i="152"/>
  <c r="P7" i="152"/>
  <c r="P57" i="152"/>
  <c r="P48" i="152"/>
  <c r="P133" i="152"/>
  <c r="P131" i="152"/>
  <c r="P121" i="152"/>
  <c r="P90" i="152"/>
  <c r="P104" i="152"/>
  <c r="P47" i="152"/>
  <c r="P44" i="152"/>
  <c r="P111" i="152"/>
  <c r="P29" i="152"/>
  <c r="P26" i="152"/>
  <c r="P115" i="152"/>
  <c r="P41" i="152"/>
  <c r="O2" i="152"/>
  <c r="P72" i="152" s="1"/>
  <c r="P65" i="152"/>
  <c r="P74" i="152"/>
  <c r="P139" i="152"/>
  <c r="P10" i="152"/>
  <c r="P50" i="152"/>
  <c r="P107" i="152"/>
  <c r="P20" i="152"/>
  <c r="P117" i="152"/>
  <c r="P21" i="152"/>
  <c r="P129" i="152"/>
  <c r="P143" i="152"/>
  <c r="P150" i="152"/>
  <c r="P147" i="152"/>
  <c r="P30" i="152"/>
  <c r="P79" i="152"/>
  <c r="P149" i="152"/>
  <c r="P73" i="152"/>
  <c r="P109" i="151"/>
  <c r="P43" i="151"/>
  <c r="P31" i="151"/>
  <c r="P95" i="151"/>
  <c r="P52" i="151"/>
  <c r="P112" i="151"/>
  <c r="P106" i="151"/>
  <c r="P73" i="151"/>
  <c r="P42" i="151"/>
  <c r="P127" i="151"/>
  <c r="P20" i="151"/>
  <c r="P27" i="151"/>
  <c r="P77" i="151"/>
  <c r="P124" i="151"/>
  <c r="P146" i="151"/>
  <c r="P58" i="151"/>
  <c r="P92" i="151"/>
  <c r="P93" i="151"/>
  <c r="P10" i="151"/>
  <c r="P100" i="151"/>
  <c r="P21" i="151"/>
  <c r="P123" i="151"/>
  <c r="P40" i="151"/>
  <c r="P90" i="151"/>
  <c r="P17" i="151"/>
  <c r="P125" i="151"/>
  <c r="P99" i="151"/>
  <c r="P122" i="151"/>
  <c r="P45" i="151"/>
  <c r="P105" i="151"/>
  <c r="P138" i="151"/>
  <c r="O2" i="151"/>
  <c r="P46" i="151" s="1"/>
  <c r="P117" i="151"/>
  <c r="P118" i="151"/>
  <c r="P67" i="151"/>
  <c r="P35" i="151"/>
  <c r="P13" i="151"/>
  <c r="P130" i="151"/>
  <c r="P129" i="151"/>
  <c r="P54" i="151"/>
  <c r="P89" i="151"/>
  <c r="P16" i="151"/>
  <c r="P141" i="151"/>
  <c r="P55" i="151"/>
  <c r="P26" i="151"/>
  <c r="P47" i="151"/>
  <c r="P22" i="151"/>
  <c r="P151" i="151"/>
  <c r="P18" i="151"/>
  <c r="P152" i="151"/>
  <c r="P11" i="151"/>
  <c r="P83" i="151"/>
  <c r="P139" i="151"/>
  <c r="P60" i="151"/>
  <c r="P113" i="151"/>
  <c r="P33" i="151"/>
  <c r="P116" i="151"/>
  <c r="P12" i="151"/>
  <c r="P144" i="151"/>
  <c r="P132" i="151"/>
  <c r="P32" i="151"/>
  <c r="P75" i="151"/>
  <c r="P84" i="151"/>
  <c r="P108" i="151"/>
  <c r="P61" i="151"/>
  <c r="P101" i="151"/>
  <c r="P111" i="151"/>
  <c r="P143" i="151"/>
  <c r="P149" i="151"/>
  <c r="P120" i="151"/>
  <c r="P50" i="151"/>
  <c r="P29" i="151"/>
  <c r="P110" i="151"/>
  <c r="P94" i="151"/>
  <c r="P25" i="151"/>
  <c r="P126" i="151"/>
  <c r="P28" i="151"/>
  <c r="P72" i="151"/>
  <c r="P81" i="151"/>
  <c r="P34" i="151"/>
  <c r="P57" i="151"/>
  <c r="P147" i="151"/>
  <c r="P19" i="151" l="1"/>
  <c r="P76" i="151"/>
  <c r="P96" i="151"/>
  <c r="P91" i="151"/>
  <c r="P150" i="151"/>
  <c r="P63" i="151"/>
  <c r="P148" i="151"/>
  <c r="P128" i="151"/>
  <c r="P53" i="151"/>
  <c r="P87" i="151"/>
  <c r="P6" i="151"/>
  <c r="P30" i="151"/>
  <c r="P70" i="151"/>
  <c r="P56" i="151"/>
  <c r="P41" i="151"/>
  <c r="P65" i="151"/>
  <c r="P24" i="151"/>
  <c r="P82" i="151"/>
  <c r="P74" i="151"/>
  <c r="P142" i="151"/>
  <c r="P62" i="151"/>
  <c r="P119" i="151"/>
  <c r="P137" i="151"/>
  <c r="P86" i="151"/>
  <c r="P7" i="151"/>
  <c r="P8" i="151"/>
  <c r="P107" i="151"/>
  <c r="P79" i="151"/>
  <c r="P9" i="151"/>
  <c r="P88" i="151"/>
  <c r="P68" i="151"/>
  <c r="P37" i="151"/>
  <c r="P131" i="151"/>
  <c r="P133" i="151"/>
  <c r="P136" i="151"/>
  <c r="P102" i="151"/>
  <c r="P14" i="151"/>
  <c r="P34" i="152"/>
  <c r="P60" i="152"/>
  <c r="P43" i="152"/>
  <c r="P68" i="152"/>
  <c r="P144" i="152"/>
  <c r="P105" i="152"/>
  <c r="P138" i="152"/>
  <c r="P62" i="152"/>
  <c r="P113" i="152"/>
  <c r="P22" i="152"/>
  <c r="P63" i="152"/>
  <c r="P136" i="152"/>
  <c r="P25" i="152"/>
  <c r="P86" i="152"/>
  <c r="P66" i="152"/>
  <c r="P45" i="152"/>
  <c r="P88" i="152"/>
  <c r="P146" i="152"/>
  <c r="P89" i="152"/>
  <c r="P15" i="152"/>
  <c r="P145" i="152"/>
  <c r="P11" i="152"/>
  <c r="P49" i="152"/>
  <c r="P134" i="152"/>
  <c r="P6" i="152"/>
  <c r="P92" i="152"/>
  <c r="P130" i="152"/>
  <c r="P12" i="152"/>
  <c r="P126" i="152"/>
  <c r="P31" i="152"/>
  <c r="P93" i="152"/>
  <c r="P54" i="152"/>
  <c r="P96" i="152"/>
  <c r="P23" i="152"/>
  <c r="P17" i="152"/>
  <c r="P24" i="152"/>
  <c r="P94" i="152"/>
  <c r="P119" i="152"/>
  <c r="P58" i="152"/>
  <c r="P99" i="152"/>
  <c r="P81" i="152"/>
  <c r="P110" i="152"/>
  <c r="P71" i="152"/>
  <c r="P140" i="152"/>
  <c r="P141" i="152"/>
  <c r="P53" i="152"/>
  <c r="P95" i="152"/>
  <c r="P135" i="152"/>
  <c r="P38" i="152"/>
  <c r="P40" i="152"/>
  <c r="P87" i="152"/>
  <c r="P16" i="152"/>
  <c r="P127" i="152"/>
  <c r="P132" i="152"/>
  <c r="P70" i="152"/>
  <c r="P37" i="152"/>
  <c r="P67" i="152"/>
  <c r="P137" i="152"/>
  <c r="P75" i="152"/>
  <c r="P84" i="152"/>
  <c r="P85" i="152"/>
  <c r="P118" i="152"/>
  <c r="P142" i="152"/>
  <c r="P76" i="152"/>
  <c r="P32" i="152"/>
  <c r="P42" i="152"/>
  <c r="P78" i="152"/>
  <c r="P108" i="152"/>
  <c r="P152" i="152"/>
  <c r="P51" i="152"/>
  <c r="P80" i="152"/>
  <c r="P8" i="152"/>
  <c r="P101" i="152"/>
  <c r="P148" i="152"/>
  <c r="P102" i="152"/>
  <c r="P9" i="152"/>
  <c r="P55" i="152"/>
  <c r="P39" i="152"/>
  <c r="P100" i="152"/>
  <c r="P114" i="152"/>
  <c r="P28" i="152"/>
  <c r="P56" i="152"/>
  <c r="P109" i="152"/>
  <c r="P13" i="152"/>
  <c r="P64" i="152"/>
  <c r="P14" i="152"/>
  <c r="P36" i="152"/>
  <c r="P27" i="152"/>
  <c r="P82" i="152"/>
  <c r="P112" i="152"/>
  <c r="P61" i="152"/>
  <c r="P106" i="152"/>
  <c r="P18" i="152"/>
  <c r="P120" i="152"/>
  <c r="P125" i="152"/>
  <c r="P115" i="151"/>
  <c r="P69" i="151"/>
  <c r="P80" i="151"/>
  <c r="P121" i="151"/>
  <c r="P85" i="151"/>
  <c r="P64" i="151"/>
  <c r="P51" i="151"/>
  <c r="P135" i="151"/>
  <c r="P38" i="151"/>
  <c r="P36" i="151"/>
  <c r="P23" i="151"/>
  <c r="P39" i="151"/>
  <c r="P104" i="151"/>
  <c r="P15" i="151"/>
  <c r="P49" i="151"/>
  <c r="P134" i="151"/>
  <c r="P66" i="151"/>
  <c r="P145" i="151"/>
  <c r="P78" i="151"/>
  <c r="P103" i="151"/>
  <c r="P140" i="151"/>
  <c r="P97" i="151"/>
  <c r="P98" i="151"/>
  <c r="P71" i="151"/>
  <c r="P59" i="151"/>
  <c r="P48" i="151"/>
  <c r="P44" i="151"/>
  <c r="P114" i="151"/>
  <c r="F16" i="149" l="1"/>
  <c r="F15" i="149"/>
  <c r="F14" i="149"/>
  <c r="J152" i="39"/>
  <c r="I37" i="105"/>
  <c r="K37" i="105" s="1"/>
  <c r="L37" i="105" s="1"/>
  <c r="J37" i="105"/>
  <c r="I26" i="105"/>
  <c r="K26" i="105" s="1"/>
  <c r="L26" i="105" s="1"/>
  <c r="V64" i="105" s="1"/>
  <c r="J26" i="105"/>
  <c r="I27" i="105"/>
  <c r="K27" i="105" s="1"/>
  <c r="L27" i="105" s="1"/>
  <c r="V65" i="105" s="1"/>
  <c r="J27" i="105"/>
  <c r="I28" i="105"/>
  <c r="J28" i="105"/>
  <c r="K28" i="105" s="1"/>
  <c r="L28" i="105" s="1"/>
  <c r="V66" i="105" s="1"/>
  <c r="I29" i="105"/>
  <c r="K29" i="105" s="1"/>
  <c r="L29" i="105" s="1"/>
  <c r="V67" i="105" s="1"/>
  <c r="J29" i="105"/>
  <c r="I30" i="105"/>
  <c r="K30" i="105" s="1"/>
  <c r="L30" i="105" s="1"/>
  <c r="V68" i="105" s="1"/>
  <c r="J30" i="105"/>
  <c r="I31" i="105"/>
  <c r="J31" i="105"/>
  <c r="K31" i="105"/>
  <c r="L31" i="105" s="1"/>
  <c r="V69" i="105" s="1"/>
  <c r="I32" i="105"/>
  <c r="K32" i="105" s="1"/>
  <c r="L32" i="105" s="1"/>
  <c r="V70" i="105" s="1"/>
  <c r="J32" i="105"/>
  <c r="I33" i="105"/>
  <c r="K33" i="105" s="1"/>
  <c r="L33" i="105" s="1"/>
  <c r="V71" i="105" s="1"/>
  <c r="J33" i="105"/>
  <c r="I34" i="105"/>
  <c r="K34" i="105" s="1"/>
  <c r="L34" i="105" s="1"/>
  <c r="V72" i="105" s="1"/>
  <c r="J34" i="105"/>
  <c r="I35" i="105"/>
  <c r="K35" i="105" s="1"/>
  <c r="L35" i="105" s="1"/>
  <c r="V73" i="105" s="1"/>
  <c r="J35" i="105"/>
  <c r="I36" i="105"/>
  <c r="J36" i="105"/>
  <c r="K36" i="105" s="1"/>
  <c r="L36" i="105" s="1"/>
  <c r="V74" i="105" s="1"/>
  <c r="I38" i="105"/>
  <c r="K38" i="105" s="1"/>
  <c r="L38" i="105" s="1"/>
  <c r="J38" i="105"/>
  <c r="I39" i="105"/>
  <c r="K39" i="105" s="1"/>
  <c r="J39" i="105"/>
  <c r="L39" i="105"/>
  <c r="V77" i="105" s="1"/>
  <c r="I40" i="105"/>
  <c r="J40" i="105"/>
  <c r="K40" i="105" s="1"/>
  <c r="L40" i="105" s="1"/>
  <c r="I41" i="105"/>
  <c r="J41" i="105"/>
  <c r="I42" i="105"/>
  <c r="J42" i="105"/>
  <c r="K42" i="105" s="1"/>
  <c r="L42" i="105" s="1"/>
  <c r="I43" i="105"/>
  <c r="J43" i="105"/>
  <c r="K43" i="105"/>
  <c r="L43" i="105"/>
  <c r="I44" i="105"/>
  <c r="K44" i="105" s="1"/>
  <c r="L44" i="105" s="1"/>
  <c r="J44" i="105"/>
  <c r="I45" i="105"/>
  <c r="K45" i="105" s="1"/>
  <c r="L45" i="105" s="1"/>
  <c r="J45" i="105"/>
  <c r="I131" i="105"/>
  <c r="K131" i="105" s="1"/>
  <c r="J131" i="105"/>
  <c r="L131" i="105"/>
  <c r="V84" i="105" s="1"/>
  <c r="I132" i="105"/>
  <c r="K132" i="105" s="1"/>
  <c r="L132" i="105" s="1"/>
  <c r="J132" i="105"/>
  <c r="I133" i="105"/>
  <c r="J133" i="105"/>
  <c r="K133" i="105" s="1"/>
  <c r="L133" i="105" s="1"/>
  <c r="I134" i="105"/>
  <c r="J134" i="105"/>
  <c r="I135" i="105"/>
  <c r="J135" i="105"/>
  <c r="K135" i="105" s="1"/>
  <c r="L135" i="105" s="1"/>
  <c r="V88" i="105" s="1"/>
  <c r="I136" i="105"/>
  <c r="J136" i="105"/>
  <c r="K136" i="105"/>
  <c r="L136" i="105" s="1"/>
  <c r="I137" i="105"/>
  <c r="K137" i="105" s="1"/>
  <c r="L137" i="105" s="1"/>
  <c r="J137" i="105"/>
  <c r="I138" i="105"/>
  <c r="J138" i="105"/>
  <c r="K138" i="105"/>
  <c r="L138" i="105" s="1"/>
  <c r="V91" i="105" s="1"/>
  <c r="I139" i="105"/>
  <c r="K139" i="105" s="1"/>
  <c r="L139" i="105" s="1"/>
  <c r="V92" i="105" s="1"/>
  <c r="J139" i="105"/>
  <c r="I140" i="105"/>
  <c r="J140" i="105"/>
  <c r="K140" i="105" s="1"/>
  <c r="L140" i="105" s="1"/>
  <c r="I141" i="105"/>
  <c r="J141" i="105"/>
  <c r="K141" i="105" s="1"/>
  <c r="L141" i="105" s="1"/>
  <c r="I142" i="105"/>
  <c r="K142" i="105" s="1"/>
  <c r="L142" i="105" s="1"/>
  <c r="J142" i="105"/>
  <c r="V95" i="105"/>
  <c r="I143" i="105"/>
  <c r="K143" i="105" s="1"/>
  <c r="L143" i="105" s="1"/>
  <c r="V96" i="105" s="1"/>
  <c r="J143" i="105"/>
  <c r="I144" i="105"/>
  <c r="J144" i="105"/>
  <c r="K144" i="105"/>
  <c r="L144" i="105" s="1"/>
  <c r="I145" i="105"/>
  <c r="K145" i="105" s="1"/>
  <c r="L145" i="105" s="1"/>
  <c r="J145" i="105"/>
  <c r="I146" i="105"/>
  <c r="J146" i="105"/>
  <c r="K146" i="105"/>
  <c r="L146" i="105" s="1"/>
  <c r="V99" i="105" s="1"/>
  <c r="I147" i="105"/>
  <c r="K147" i="105" s="1"/>
  <c r="L147" i="105" s="1"/>
  <c r="V100" i="105" s="1"/>
  <c r="J147" i="105"/>
  <c r="I148" i="105"/>
  <c r="J148" i="105"/>
  <c r="K148" i="105" s="1"/>
  <c r="L148" i="105" s="1"/>
  <c r="V101" i="105" s="1"/>
  <c r="I149" i="105"/>
  <c r="J149" i="105"/>
  <c r="K149" i="105"/>
  <c r="L149" i="105"/>
  <c r="V102" i="105" s="1"/>
  <c r="I150" i="105"/>
  <c r="K150" i="105" s="1"/>
  <c r="L150" i="105" s="1"/>
  <c r="V103" i="105" s="1"/>
  <c r="J150" i="105"/>
  <c r="I151" i="105"/>
  <c r="K151" i="105" s="1"/>
  <c r="L151" i="105" s="1"/>
  <c r="V104" i="105" s="1"/>
  <c r="J151" i="105"/>
  <c r="I46" i="105"/>
  <c r="J46" i="105"/>
  <c r="K46" i="105"/>
  <c r="L46" i="105" s="1"/>
  <c r="I47" i="105"/>
  <c r="K47" i="105" s="1"/>
  <c r="L47" i="105" s="1"/>
  <c r="J47" i="105"/>
  <c r="I48" i="105"/>
  <c r="J48" i="105"/>
  <c r="K48" i="105"/>
  <c r="L48" i="105" s="1"/>
  <c r="I49" i="105"/>
  <c r="K49" i="105" s="1"/>
  <c r="L49" i="105" s="1"/>
  <c r="J49" i="105"/>
  <c r="I50" i="105"/>
  <c r="K50" i="105" s="1"/>
  <c r="L50" i="105" s="1"/>
  <c r="J50" i="105"/>
  <c r="I51" i="105"/>
  <c r="J51" i="105"/>
  <c r="K51" i="105"/>
  <c r="L51" i="105" s="1"/>
  <c r="I52" i="105"/>
  <c r="J52" i="105"/>
  <c r="K52" i="105"/>
  <c r="L52" i="105" s="1"/>
  <c r="I53" i="105"/>
  <c r="K53" i="105" s="1"/>
  <c r="L53" i="105" s="1"/>
  <c r="J53" i="105"/>
  <c r="I54" i="105"/>
  <c r="J54" i="105"/>
  <c r="K54" i="105"/>
  <c r="L54" i="105" s="1"/>
  <c r="I55" i="105"/>
  <c r="K55" i="105" s="1"/>
  <c r="L55" i="105" s="1"/>
  <c r="J55" i="105"/>
  <c r="I56" i="105"/>
  <c r="J56" i="105"/>
  <c r="K56" i="105"/>
  <c r="L56" i="105" s="1"/>
  <c r="I57" i="105"/>
  <c r="K57" i="105" s="1"/>
  <c r="L57" i="105" s="1"/>
  <c r="J57" i="105"/>
  <c r="I58" i="105"/>
  <c r="K58" i="105" s="1"/>
  <c r="L58" i="105" s="1"/>
  <c r="J58" i="105"/>
  <c r="I59" i="105"/>
  <c r="J59" i="105"/>
  <c r="K59" i="105"/>
  <c r="L59" i="105" s="1"/>
  <c r="I60" i="105"/>
  <c r="J60" i="105"/>
  <c r="K60" i="105"/>
  <c r="L60" i="105" s="1"/>
  <c r="I61" i="105"/>
  <c r="K61" i="105" s="1"/>
  <c r="L61" i="105" s="1"/>
  <c r="J61" i="105"/>
  <c r="I62" i="105"/>
  <c r="J62" i="105"/>
  <c r="K62" i="105"/>
  <c r="L62" i="105" s="1"/>
  <c r="I63" i="105"/>
  <c r="K63" i="105" s="1"/>
  <c r="L63" i="105" s="1"/>
  <c r="J63" i="105"/>
  <c r="I64" i="105"/>
  <c r="J64" i="105"/>
  <c r="K64" i="105"/>
  <c r="L64" i="105" s="1"/>
  <c r="I65" i="105"/>
  <c r="K65" i="105" s="1"/>
  <c r="L65" i="105" s="1"/>
  <c r="J65" i="105"/>
  <c r="I66" i="105"/>
  <c r="K66" i="105" s="1"/>
  <c r="L66" i="105" s="1"/>
  <c r="J66" i="105"/>
  <c r="I67" i="105"/>
  <c r="J67" i="105"/>
  <c r="K67" i="105"/>
  <c r="L67" i="105" s="1"/>
  <c r="I68" i="105"/>
  <c r="J68" i="105"/>
  <c r="K68" i="105"/>
  <c r="L68" i="105" s="1"/>
  <c r="I69" i="105"/>
  <c r="K69" i="105" s="1"/>
  <c r="L69" i="105" s="1"/>
  <c r="J69" i="105"/>
  <c r="I70" i="105"/>
  <c r="J70" i="105"/>
  <c r="K70" i="105"/>
  <c r="L70" i="105" s="1"/>
  <c r="I71" i="105"/>
  <c r="K71" i="105" s="1"/>
  <c r="L71" i="105" s="1"/>
  <c r="J71" i="105"/>
  <c r="I72" i="105"/>
  <c r="J72" i="105"/>
  <c r="K72" i="105"/>
  <c r="L72" i="105" s="1"/>
  <c r="I73" i="105"/>
  <c r="K73" i="105" s="1"/>
  <c r="L73" i="105" s="1"/>
  <c r="J73" i="105"/>
  <c r="I74" i="105"/>
  <c r="K74" i="105" s="1"/>
  <c r="L74" i="105" s="1"/>
  <c r="J74" i="105"/>
  <c r="I75" i="105"/>
  <c r="J75" i="105"/>
  <c r="K75" i="105"/>
  <c r="L75" i="105" s="1"/>
  <c r="I76" i="105"/>
  <c r="J76" i="105"/>
  <c r="K76" i="105"/>
  <c r="L76" i="105" s="1"/>
  <c r="I77" i="105"/>
  <c r="K77" i="105" s="1"/>
  <c r="L77" i="105" s="1"/>
  <c r="J77" i="105"/>
  <c r="I78" i="105"/>
  <c r="J78" i="105"/>
  <c r="K78" i="105"/>
  <c r="L78" i="105" s="1"/>
  <c r="I79" i="105"/>
  <c r="K79" i="105" s="1"/>
  <c r="L79" i="105" s="1"/>
  <c r="J79" i="105"/>
  <c r="I80" i="105"/>
  <c r="J80" i="105"/>
  <c r="K80" i="105"/>
  <c r="L80" i="105" s="1"/>
  <c r="I81" i="105"/>
  <c r="K81" i="105" s="1"/>
  <c r="L81" i="105" s="1"/>
  <c r="J81" i="105"/>
  <c r="I82" i="105"/>
  <c r="K82" i="105" s="1"/>
  <c r="L82" i="105" s="1"/>
  <c r="J82" i="105"/>
  <c r="I83" i="105"/>
  <c r="J83" i="105"/>
  <c r="K83" i="105"/>
  <c r="L83" i="105" s="1"/>
  <c r="I84" i="105"/>
  <c r="J84" i="105"/>
  <c r="K84" i="105"/>
  <c r="L84" i="105" s="1"/>
  <c r="I85" i="105"/>
  <c r="K85" i="105" s="1"/>
  <c r="L85" i="105" s="1"/>
  <c r="J85" i="105"/>
  <c r="I86" i="105"/>
  <c r="J86" i="105"/>
  <c r="K86" i="105"/>
  <c r="L86" i="105" s="1"/>
  <c r="I87" i="105"/>
  <c r="K87" i="105" s="1"/>
  <c r="L87" i="105" s="1"/>
  <c r="J87" i="105"/>
  <c r="I88" i="105"/>
  <c r="J88" i="105"/>
  <c r="K88" i="105"/>
  <c r="L88" i="105" s="1"/>
  <c r="I89" i="105"/>
  <c r="K89" i="105" s="1"/>
  <c r="L89" i="105" s="1"/>
  <c r="J89" i="105"/>
  <c r="I90" i="105"/>
  <c r="K90" i="105" s="1"/>
  <c r="L90" i="105" s="1"/>
  <c r="J90" i="105"/>
  <c r="I91" i="105"/>
  <c r="J91" i="105"/>
  <c r="K91" i="105"/>
  <c r="L91" i="105" s="1"/>
  <c r="I92" i="105"/>
  <c r="J92" i="105"/>
  <c r="K92" i="105"/>
  <c r="L92" i="105" s="1"/>
  <c r="I93" i="105"/>
  <c r="K93" i="105" s="1"/>
  <c r="L93" i="105" s="1"/>
  <c r="J93" i="105"/>
  <c r="I94" i="105"/>
  <c r="J94" i="105"/>
  <c r="K94" i="105"/>
  <c r="L94" i="105" s="1"/>
  <c r="I95" i="105"/>
  <c r="K95" i="105" s="1"/>
  <c r="L95" i="105" s="1"/>
  <c r="J95" i="105"/>
  <c r="I96" i="105"/>
  <c r="K96" i="105" s="1"/>
  <c r="L96" i="105" s="1"/>
  <c r="J96" i="105"/>
  <c r="I97" i="105"/>
  <c r="J97" i="105"/>
  <c r="K97" i="105"/>
  <c r="L97" i="105" s="1"/>
  <c r="I98" i="105"/>
  <c r="K98" i="105" s="1"/>
  <c r="L98" i="105" s="1"/>
  <c r="J98" i="105"/>
  <c r="I99" i="105"/>
  <c r="K99" i="105" s="1"/>
  <c r="L99" i="105" s="1"/>
  <c r="J99" i="105"/>
  <c r="I100" i="105"/>
  <c r="J100" i="105"/>
  <c r="K100" i="105"/>
  <c r="L100" i="105" s="1"/>
  <c r="I101" i="105"/>
  <c r="J101" i="105"/>
  <c r="K101" i="105"/>
  <c r="L101" i="105" s="1"/>
  <c r="I102" i="105"/>
  <c r="K102" i="105" s="1"/>
  <c r="L102" i="105" s="1"/>
  <c r="J102" i="105"/>
  <c r="I103" i="105"/>
  <c r="J103" i="105"/>
  <c r="K103" i="105"/>
  <c r="L103" i="105" s="1"/>
  <c r="I104" i="105"/>
  <c r="J104" i="105"/>
  <c r="K104" i="105"/>
  <c r="L104" i="105" s="1"/>
  <c r="I105" i="105"/>
  <c r="K105" i="105" s="1"/>
  <c r="L105" i="105" s="1"/>
  <c r="J105" i="105"/>
  <c r="I106" i="105"/>
  <c r="J106" i="105"/>
  <c r="K106" i="105" s="1"/>
  <c r="L106" i="105" s="1"/>
  <c r="I107" i="105"/>
  <c r="J107" i="105"/>
  <c r="K107" i="105"/>
  <c r="L107" i="105" s="1"/>
  <c r="I108" i="105"/>
  <c r="K108" i="105" s="1"/>
  <c r="L108" i="105" s="1"/>
  <c r="J108" i="105"/>
  <c r="I109" i="105"/>
  <c r="K109" i="105" s="1"/>
  <c r="L109" i="105" s="1"/>
  <c r="J109" i="105"/>
  <c r="I110" i="105"/>
  <c r="J110" i="105"/>
  <c r="K110" i="105" s="1"/>
  <c r="L110" i="105" s="1"/>
  <c r="I111" i="105"/>
  <c r="K111" i="105" s="1"/>
  <c r="L111" i="105" s="1"/>
  <c r="J111" i="105"/>
  <c r="I112" i="105"/>
  <c r="K112" i="105" s="1"/>
  <c r="L112" i="105" s="1"/>
  <c r="J112" i="105"/>
  <c r="I113" i="105"/>
  <c r="K113" i="105" s="1"/>
  <c r="L113" i="105" s="1"/>
  <c r="J113" i="105"/>
  <c r="I114" i="105"/>
  <c r="K114" i="105" s="1"/>
  <c r="J114" i="105"/>
  <c r="L114" i="105"/>
  <c r="I115" i="105"/>
  <c r="K115" i="105" s="1"/>
  <c r="L115" i="105" s="1"/>
  <c r="J115" i="105"/>
  <c r="I116" i="105"/>
  <c r="K116" i="105" s="1"/>
  <c r="L116" i="105" s="1"/>
  <c r="J116" i="105"/>
  <c r="I117" i="105"/>
  <c r="J117" i="105"/>
  <c r="K117" i="105"/>
  <c r="L117" i="105" s="1"/>
  <c r="I118" i="105"/>
  <c r="K118" i="105" s="1"/>
  <c r="L118" i="105" s="1"/>
  <c r="J118" i="105"/>
  <c r="I119" i="105"/>
  <c r="J119" i="105"/>
  <c r="I120" i="105"/>
  <c r="K120" i="105" s="1"/>
  <c r="L120" i="105" s="1"/>
  <c r="J120" i="105"/>
  <c r="I121" i="105"/>
  <c r="J121" i="105"/>
  <c r="K121" i="105"/>
  <c r="L121" i="105" s="1"/>
  <c r="I122" i="105"/>
  <c r="K122" i="105" s="1"/>
  <c r="L122" i="105" s="1"/>
  <c r="J122" i="105"/>
  <c r="I123" i="105"/>
  <c r="J123" i="105"/>
  <c r="I124" i="105"/>
  <c r="J124" i="105"/>
  <c r="K124" i="105"/>
  <c r="L124" i="105" s="1"/>
  <c r="I125" i="105"/>
  <c r="J125" i="105"/>
  <c r="K125" i="105"/>
  <c r="L125" i="105" s="1"/>
  <c r="I126" i="105"/>
  <c r="K126" i="105" s="1"/>
  <c r="L126" i="105" s="1"/>
  <c r="J126" i="105"/>
  <c r="I127" i="105"/>
  <c r="K127" i="105" s="1"/>
  <c r="L127" i="105" s="1"/>
  <c r="J127" i="105"/>
  <c r="I128" i="105"/>
  <c r="J128" i="105"/>
  <c r="K128" i="105"/>
  <c r="L128" i="105"/>
  <c r="I129" i="105"/>
  <c r="J129" i="105"/>
  <c r="K129" i="105"/>
  <c r="L129" i="105" s="1"/>
  <c r="I130" i="105"/>
  <c r="K130" i="105" s="1"/>
  <c r="L130" i="105" s="1"/>
  <c r="J130" i="105"/>
  <c r="I37" i="95"/>
  <c r="K37" i="95" s="1"/>
  <c r="L37" i="95" s="1"/>
  <c r="V75" i="95" s="1"/>
  <c r="J37" i="95"/>
  <c r="I26" i="95"/>
  <c r="K26" i="95" s="1"/>
  <c r="L26" i="95" s="1"/>
  <c r="V64" i="95" s="1"/>
  <c r="J26" i="95"/>
  <c r="I27" i="95"/>
  <c r="K27" i="95" s="1"/>
  <c r="J27" i="95"/>
  <c r="L27" i="95"/>
  <c r="V65" i="95" s="1"/>
  <c r="I28" i="95"/>
  <c r="J28" i="95"/>
  <c r="I29" i="95"/>
  <c r="J29" i="95"/>
  <c r="K29" i="95" s="1"/>
  <c r="L29" i="95" s="1"/>
  <c r="V67" i="95" s="1"/>
  <c r="I30" i="95"/>
  <c r="K30" i="95" s="1"/>
  <c r="L30" i="95" s="1"/>
  <c r="J30" i="95"/>
  <c r="V68" i="95"/>
  <c r="I31" i="95"/>
  <c r="K31" i="95" s="1"/>
  <c r="L31" i="95" s="1"/>
  <c r="V69" i="95" s="1"/>
  <c r="J31" i="95"/>
  <c r="I32" i="95"/>
  <c r="J32" i="95"/>
  <c r="K32" i="95"/>
  <c r="L32" i="95"/>
  <c r="V70" i="95"/>
  <c r="I33" i="95"/>
  <c r="K33" i="95" s="1"/>
  <c r="L33" i="95" s="1"/>
  <c r="V71" i="95" s="1"/>
  <c r="J33" i="95"/>
  <c r="I34" i="95"/>
  <c r="J34" i="95"/>
  <c r="K34" i="95"/>
  <c r="L34" i="95"/>
  <c r="V72" i="95" s="1"/>
  <c r="I35" i="95"/>
  <c r="K35" i="95" s="1"/>
  <c r="L35" i="95" s="1"/>
  <c r="V73" i="95" s="1"/>
  <c r="J35" i="95"/>
  <c r="I36" i="95"/>
  <c r="K36" i="95" s="1"/>
  <c r="L36" i="95" s="1"/>
  <c r="V74" i="95" s="1"/>
  <c r="J36" i="95"/>
  <c r="I38" i="95"/>
  <c r="J38" i="95"/>
  <c r="K38" i="95"/>
  <c r="L38" i="95"/>
  <c r="V76" i="95" s="1"/>
  <c r="I39" i="95"/>
  <c r="K39" i="95" s="1"/>
  <c r="L39" i="95" s="1"/>
  <c r="J39" i="95"/>
  <c r="I40" i="95"/>
  <c r="J40" i="95"/>
  <c r="I41" i="95"/>
  <c r="J41" i="95"/>
  <c r="K41" i="95" s="1"/>
  <c r="L41" i="95" s="1"/>
  <c r="I42" i="95"/>
  <c r="K42" i="95" s="1"/>
  <c r="L42" i="95" s="1"/>
  <c r="J42" i="95"/>
  <c r="V80" i="95"/>
  <c r="I43" i="95"/>
  <c r="K43" i="95" s="1"/>
  <c r="L43" i="95" s="1"/>
  <c r="J43" i="95"/>
  <c r="I44" i="95"/>
  <c r="J44" i="95"/>
  <c r="K44" i="95"/>
  <c r="L44" i="95"/>
  <c r="V82" i="95"/>
  <c r="I45" i="95"/>
  <c r="K45" i="95" s="1"/>
  <c r="L45" i="95" s="1"/>
  <c r="V83" i="95" s="1"/>
  <c r="J45" i="95"/>
  <c r="I131" i="95"/>
  <c r="K131" i="95" s="1"/>
  <c r="L131" i="95" s="1"/>
  <c r="J131" i="95"/>
  <c r="I132" i="95"/>
  <c r="K132" i="95" s="1"/>
  <c r="J132" i="95"/>
  <c r="L132" i="95"/>
  <c r="V85" i="95"/>
  <c r="I133" i="95"/>
  <c r="K133" i="95" s="1"/>
  <c r="L133" i="95" s="1"/>
  <c r="J133" i="95"/>
  <c r="I134" i="95"/>
  <c r="J134" i="95"/>
  <c r="K134" i="95"/>
  <c r="L134" i="95"/>
  <c r="V87" i="95"/>
  <c r="I135" i="95"/>
  <c r="K135" i="95" s="1"/>
  <c r="L135" i="95" s="1"/>
  <c r="V88" i="95" s="1"/>
  <c r="J135" i="95"/>
  <c r="I136" i="95"/>
  <c r="J136" i="95"/>
  <c r="K136" i="95"/>
  <c r="L136" i="95" s="1"/>
  <c r="V89" i="95" s="1"/>
  <c r="I137" i="95"/>
  <c r="J137" i="95"/>
  <c r="K137" i="95"/>
  <c r="L137" i="95" s="1"/>
  <c r="I138" i="95"/>
  <c r="K138" i="95" s="1"/>
  <c r="L138" i="95" s="1"/>
  <c r="V91" i="95" s="1"/>
  <c r="J138" i="95"/>
  <c r="I139" i="95"/>
  <c r="J139" i="95"/>
  <c r="K139" i="95"/>
  <c r="L139" i="95"/>
  <c r="V92" i="95" s="1"/>
  <c r="I140" i="95"/>
  <c r="K140" i="95" s="1"/>
  <c r="L140" i="95" s="1"/>
  <c r="V93" i="95" s="1"/>
  <c r="J140" i="95"/>
  <c r="I141" i="95"/>
  <c r="J141" i="95"/>
  <c r="I142" i="95"/>
  <c r="J142" i="95"/>
  <c r="K142" i="95" s="1"/>
  <c r="L142" i="95" s="1"/>
  <c r="I143" i="95"/>
  <c r="K143" i="95" s="1"/>
  <c r="L143" i="95" s="1"/>
  <c r="J143" i="95"/>
  <c r="V96" i="95"/>
  <c r="I144" i="95"/>
  <c r="K144" i="95" s="1"/>
  <c r="L144" i="95" s="1"/>
  <c r="J144" i="95"/>
  <c r="I145" i="95"/>
  <c r="J145" i="95"/>
  <c r="K145" i="95"/>
  <c r="L145" i="95"/>
  <c r="V98" i="95"/>
  <c r="I146" i="95"/>
  <c r="K146" i="95" s="1"/>
  <c r="L146" i="95" s="1"/>
  <c r="V99" i="95" s="1"/>
  <c r="J146" i="95"/>
  <c r="I147" i="95"/>
  <c r="K147" i="95" s="1"/>
  <c r="L147" i="95" s="1"/>
  <c r="V100" i="95" s="1"/>
  <c r="J147" i="95"/>
  <c r="I148" i="95"/>
  <c r="K148" i="95" s="1"/>
  <c r="J148" i="95"/>
  <c r="L148" i="95"/>
  <c r="V101" i="95"/>
  <c r="I149" i="95"/>
  <c r="K149" i="95" s="1"/>
  <c r="L149" i="95" s="1"/>
  <c r="V102" i="95" s="1"/>
  <c r="J149" i="95"/>
  <c r="I150" i="95"/>
  <c r="J150" i="95"/>
  <c r="K150" i="95"/>
  <c r="L150" i="95"/>
  <c r="V103" i="95"/>
  <c r="I151" i="95"/>
  <c r="K151" i="95" s="1"/>
  <c r="L151" i="95" s="1"/>
  <c r="V104" i="95" s="1"/>
  <c r="J151" i="95"/>
  <c r="I46" i="95"/>
  <c r="K46" i="95" s="1"/>
  <c r="J46" i="95"/>
  <c r="L46" i="95"/>
  <c r="I47" i="95"/>
  <c r="K47" i="95" s="1"/>
  <c r="L47" i="95" s="1"/>
  <c r="J47" i="95"/>
  <c r="I48" i="95"/>
  <c r="J48" i="95"/>
  <c r="K48" i="95"/>
  <c r="L48" i="95" s="1"/>
  <c r="I49" i="95"/>
  <c r="J49" i="95"/>
  <c r="K49" i="95" s="1"/>
  <c r="L49" i="95" s="1"/>
  <c r="I50" i="95"/>
  <c r="K50" i="95" s="1"/>
  <c r="J50" i="95"/>
  <c r="L50" i="95"/>
  <c r="I51" i="95"/>
  <c r="K51" i="95" s="1"/>
  <c r="L51" i="95" s="1"/>
  <c r="J51" i="95"/>
  <c r="I52" i="95"/>
  <c r="J52" i="95"/>
  <c r="K52" i="95"/>
  <c r="L52" i="95" s="1"/>
  <c r="I53" i="95"/>
  <c r="J53" i="95"/>
  <c r="K53" i="95" s="1"/>
  <c r="L53" i="95" s="1"/>
  <c r="I54" i="95"/>
  <c r="K54" i="95" s="1"/>
  <c r="J54" i="95"/>
  <c r="L54" i="95"/>
  <c r="I55" i="95"/>
  <c r="K55" i="95" s="1"/>
  <c r="L55" i="95" s="1"/>
  <c r="J55" i="95"/>
  <c r="I56" i="95"/>
  <c r="J56" i="95"/>
  <c r="K56" i="95"/>
  <c r="L56" i="95" s="1"/>
  <c r="I57" i="95"/>
  <c r="J57" i="95"/>
  <c r="K57" i="95" s="1"/>
  <c r="L57" i="95" s="1"/>
  <c r="I58" i="95"/>
  <c r="K58" i="95" s="1"/>
  <c r="J58" i="95"/>
  <c r="L58" i="95"/>
  <c r="I59" i="95"/>
  <c r="K59" i="95" s="1"/>
  <c r="L59" i="95" s="1"/>
  <c r="J59" i="95"/>
  <c r="I60" i="95"/>
  <c r="J60" i="95"/>
  <c r="K60" i="95"/>
  <c r="L60" i="95" s="1"/>
  <c r="I61" i="95"/>
  <c r="J61" i="95"/>
  <c r="K61" i="95" s="1"/>
  <c r="L61" i="95" s="1"/>
  <c r="I62" i="95"/>
  <c r="K62" i="95" s="1"/>
  <c r="J62" i="95"/>
  <c r="L62" i="95"/>
  <c r="I63" i="95"/>
  <c r="K63" i="95" s="1"/>
  <c r="L63" i="95" s="1"/>
  <c r="J63" i="95"/>
  <c r="I64" i="95"/>
  <c r="J64" i="95"/>
  <c r="K64" i="95"/>
  <c r="L64" i="95" s="1"/>
  <c r="I65" i="95"/>
  <c r="J65" i="95"/>
  <c r="K65" i="95" s="1"/>
  <c r="L65" i="95" s="1"/>
  <c r="I66" i="95"/>
  <c r="K66" i="95" s="1"/>
  <c r="J66" i="95"/>
  <c r="L66" i="95"/>
  <c r="I67" i="95"/>
  <c r="K67" i="95" s="1"/>
  <c r="L67" i="95" s="1"/>
  <c r="J67" i="95"/>
  <c r="I68" i="95"/>
  <c r="J68" i="95"/>
  <c r="K68" i="95"/>
  <c r="L68" i="95" s="1"/>
  <c r="I69" i="95"/>
  <c r="J69" i="95"/>
  <c r="K69" i="95" s="1"/>
  <c r="L69" i="95" s="1"/>
  <c r="I70" i="95"/>
  <c r="K70" i="95" s="1"/>
  <c r="J70" i="95"/>
  <c r="L70" i="95"/>
  <c r="I71" i="95"/>
  <c r="K71" i="95" s="1"/>
  <c r="L71" i="95" s="1"/>
  <c r="J71" i="95"/>
  <c r="I72" i="95"/>
  <c r="J72" i="95"/>
  <c r="K72" i="95"/>
  <c r="L72" i="95" s="1"/>
  <c r="I73" i="95"/>
  <c r="J73" i="95"/>
  <c r="K73" i="95" s="1"/>
  <c r="L73" i="95" s="1"/>
  <c r="I74" i="95"/>
  <c r="K74" i="95" s="1"/>
  <c r="J74" i="95"/>
  <c r="L74" i="95"/>
  <c r="I75" i="95"/>
  <c r="K75" i="95" s="1"/>
  <c r="L75" i="95" s="1"/>
  <c r="J75" i="95"/>
  <c r="I76" i="95"/>
  <c r="J76" i="95"/>
  <c r="K76" i="95"/>
  <c r="L76" i="95" s="1"/>
  <c r="I77" i="95"/>
  <c r="J77" i="95"/>
  <c r="K77" i="95" s="1"/>
  <c r="L77" i="95" s="1"/>
  <c r="I78" i="95"/>
  <c r="K78" i="95" s="1"/>
  <c r="J78" i="95"/>
  <c r="L78" i="95"/>
  <c r="I79" i="95"/>
  <c r="K79" i="95" s="1"/>
  <c r="L79" i="95" s="1"/>
  <c r="J79" i="95"/>
  <c r="I80" i="95"/>
  <c r="J80" i="95"/>
  <c r="K80" i="95"/>
  <c r="L80" i="95" s="1"/>
  <c r="I81" i="95"/>
  <c r="J81" i="95"/>
  <c r="K81" i="95" s="1"/>
  <c r="L81" i="95" s="1"/>
  <c r="I82" i="95"/>
  <c r="K82" i="95" s="1"/>
  <c r="J82" i="95"/>
  <c r="L82" i="95"/>
  <c r="I83" i="95"/>
  <c r="K83" i="95" s="1"/>
  <c r="L83" i="95" s="1"/>
  <c r="J83" i="95"/>
  <c r="I84" i="95"/>
  <c r="J84" i="95"/>
  <c r="K84" i="95"/>
  <c r="L84" i="95" s="1"/>
  <c r="I85" i="95"/>
  <c r="J85" i="95"/>
  <c r="K85" i="95" s="1"/>
  <c r="L85" i="95" s="1"/>
  <c r="I86" i="95"/>
  <c r="K86" i="95" s="1"/>
  <c r="J86" i="95"/>
  <c r="L86" i="95"/>
  <c r="I87" i="95"/>
  <c r="K87" i="95" s="1"/>
  <c r="L87" i="95" s="1"/>
  <c r="J87" i="95"/>
  <c r="I88" i="95"/>
  <c r="J88" i="95"/>
  <c r="K88" i="95"/>
  <c r="L88" i="95" s="1"/>
  <c r="I89" i="95"/>
  <c r="J89" i="95"/>
  <c r="K89" i="95" s="1"/>
  <c r="L89" i="95" s="1"/>
  <c r="I90" i="95"/>
  <c r="K90" i="95" s="1"/>
  <c r="J90" i="95"/>
  <c r="L90" i="95"/>
  <c r="I91" i="95"/>
  <c r="K91" i="95" s="1"/>
  <c r="L91" i="95" s="1"/>
  <c r="J91" i="95"/>
  <c r="I92" i="95"/>
  <c r="J92" i="95"/>
  <c r="K92" i="95"/>
  <c r="L92" i="95" s="1"/>
  <c r="I93" i="95"/>
  <c r="J93" i="95"/>
  <c r="K93" i="95" s="1"/>
  <c r="L93" i="95" s="1"/>
  <c r="I94" i="95"/>
  <c r="K94" i="95" s="1"/>
  <c r="J94" i="95"/>
  <c r="L94" i="95"/>
  <c r="I95" i="95"/>
  <c r="K95" i="95" s="1"/>
  <c r="L95" i="95" s="1"/>
  <c r="J95" i="95"/>
  <c r="I96" i="95"/>
  <c r="J96" i="95"/>
  <c r="K96" i="95"/>
  <c r="L96" i="95" s="1"/>
  <c r="I97" i="95"/>
  <c r="J97" i="95"/>
  <c r="K97" i="95" s="1"/>
  <c r="L97" i="95" s="1"/>
  <c r="I98" i="95"/>
  <c r="K98" i="95" s="1"/>
  <c r="J98" i="95"/>
  <c r="L98" i="95"/>
  <c r="I99" i="95"/>
  <c r="K99" i="95" s="1"/>
  <c r="L99" i="95" s="1"/>
  <c r="J99" i="95"/>
  <c r="I100" i="95"/>
  <c r="J100" i="95"/>
  <c r="K100" i="95"/>
  <c r="L100" i="95" s="1"/>
  <c r="I101" i="95"/>
  <c r="J101" i="95"/>
  <c r="K101" i="95" s="1"/>
  <c r="L101" i="95" s="1"/>
  <c r="I102" i="95"/>
  <c r="K102" i="95" s="1"/>
  <c r="J102" i="95"/>
  <c r="L102" i="95"/>
  <c r="I103" i="95"/>
  <c r="K103" i="95" s="1"/>
  <c r="L103" i="95" s="1"/>
  <c r="J103" i="95"/>
  <c r="I104" i="95"/>
  <c r="J104" i="95"/>
  <c r="K104" i="95"/>
  <c r="L104" i="95" s="1"/>
  <c r="I105" i="95"/>
  <c r="J105" i="95"/>
  <c r="K105" i="95" s="1"/>
  <c r="L105" i="95" s="1"/>
  <c r="I106" i="95"/>
  <c r="K106" i="95" s="1"/>
  <c r="J106" i="95"/>
  <c r="L106" i="95"/>
  <c r="I107" i="95"/>
  <c r="K107" i="95" s="1"/>
  <c r="L107" i="95" s="1"/>
  <c r="J107" i="95"/>
  <c r="I108" i="95"/>
  <c r="J108" i="95"/>
  <c r="K108" i="95"/>
  <c r="L108" i="95" s="1"/>
  <c r="I109" i="95"/>
  <c r="J109" i="95"/>
  <c r="K109" i="95" s="1"/>
  <c r="L109" i="95" s="1"/>
  <c r="I110" i="95"/>
  <c r="K110" i="95" s="1"/>
  <c r="J110" i="95"/>
  <c r="L110" i="95"/>
  <c r="I111" i="95"/>
  <c r="K111" i="95" s="1"/>
  <c r="L111" i="95" s="1"/>
  <c r="J111" i="95"/>
  <c r="I112" i="95"/>
  <c r="J112" i="95"/>
  <c r="K112" i="95"/>
  <c r="L112" i="95" s="1"/>
  <c r="I113" i="95"/>
  <c r="J113" i="95"/>
  <c r="K113" i="95" s="1"/>
  <c r="L113" i="95" s="1"/>
  <c r="I114" i="95"/>
  <c r="K114" i="95" s="1"/>
  <c r="J114" i="95"/>
  <c r="L114" i="95"/>
  <c r="I115" i="95"/>
  <c r="K115" i="95" s="1"/>
  <c r="L115" i="95" s="1"/>
  <c r="J115" i="95"/>
  <c r="I116" i="95"/>
  <c r="J116" i="95"/>
  <c r="K116" i="95"/>
  <c r="L116" i="95" s="1"/>
  <c r="I117" i="95"/>
  <c r="J117" i="95"/>
  <c r="K117" i="95" s="1"/>
  <c r="L117" i="95" s="1"/>
  <c r="I118" i="95"/>
  <c r="K118" i="95" s="1"/>
  <c r="J118" i="95"/>
  <c r="L118" i="95"/>
  <c r="I119" i="95"/>
  <c r="K119" i="95" s="1"/>
  <c r="L119" i="95" s="1"/>
  <c r="J119" i="95"/>
  <c r="I120" i="95"/>
  <c r="J120" i="95"/>
  <c r="K120" i="95"/>
  <c r="L120" i="95" s="1"/>
  <c r="I121" i="95"/>
  <c r="J121" i="95"/>
  <c r="K121" i="95" s="1"/>
  <c r="L121" i="95" s="1"/>
  <c r="I122" i="95"/>
  <c r="K122" i="95" s="1"/>
  <c r="J122" i="95"/>
  <c r="L122" i="95"/>
  <c r="I123" i="95"/>
  <c r="J123" i="95"/>
  <c r="K123" i="95"/>
  <c r="L123" i="95" s="1"/>
  <c r="I124" i="95"/>
  <c r="J124" i="95"/>
  <c r="K124" i="95" s="1"/>
  <c r="L124" i="95" s="1"/>
  <c r="I125" i="95"/>
  <c r="J125" i="95"/>
  <c r="K125" i="95"/>
  <c r="L125" i="95"/>
  <c r="I126" i="95"/>
  <c r="K126" i="95" s="1"/>
  <c r="L126" i="95" s="1"/>
  <c r="J126" i="95"/>
  <c r="I127" i="95"/>
  <c r="J127" i="95"/>
  <c r="K127" i="95" s="1"/>
  <c r="L127" i="95" s="1"/>
  <c r="I128" i="95"/>
  <c r="J128" i="95"/>
  <c r="K128" i="95"/>
  <c r="L128" i="95"/>
  <c r="I129" i="95"/>
  <c r="J129" i="95"/>
  <c r="K129" i="95" s="1"/>
  <c r="L129" i="95" s="1"/>
  <c r="I130" i="95"/>
  <c r="K130" i="95" s="1"/>
  <c r="J130" i="95"/>
  <c r="L130" i="95"/>
  <c r="I37" i="94"/>
  <c r="K37" i="94" s="1"/>
  <c r="J37" i="94"/>
  <c r="L37" i="94"/>
  <c r="I26" i="94"/>
  <c r="K26" i="94" s="1"/>
  <c r="L26" i="94" s="1"/>
  <c r="V64" i="94" s="1"/>
  <c r="J26" i="94"/>
  <c r="I27" i="94"/>
  <c r="J27" i="94"/>
  <c r="K27" i="94"/>
  <c r="L27" i="94" s="1"/>
  <c r="V65" i="94" s="1"/>
  <c r="I28" i="94"/>
  <c r="K28" i="94" s="1"/>
  <c r="L28" i="94" s="1"/>
  <c r="V66" i="94" s="1"/>
  <c r="J28" i="94"/>
  <c r="I29" i="94"/>
  <c r="J29" i="94"/>
  <c r="K29" i="94"/>
  <c r="L29" i="94"/>
  <c r="V67" i="94" s="1"/>
  <c r="I30" i="94"/>
  <c r="K30" i="94" s="1"/>
  <c r="L30" i="94" s="1"/>
  <c r="V68" i="94" s="1"/>
  <c r="J30" i="94"/>
  <c r="I31" i="94"/>
  <c r="J31" i="94"/>
  <c r="K31" i="94" s="1"/>
  <c r="L31" i="94" s="1"/>
  <c r="V69" i="94" s="1"/>
  <c r="I32" i="94"/>
  <c r="J32" i="94"/>
  <c r="K32" i="94" s="1"/>
  <c r="L32" i="94" s="1"/>
  <c r="V70" i="94" s="1"/>
  <c r="I33" i="94"/>
  <c r="K33" i="94" s="1"/>
  <c r="L33" i="94" s="1"/>
  <c r="V71" i="94" s="1"/>
  <c r="J33" i="94"/>
  <c r="I34" i="94"/>
  <c r="K34" i="94" s="1"/>
  <c r="L34" i="94" s="1"/>
  <c r="V72" i="94" s="1"/>
  <c r="J34" i="94"/>
  <c r="I35" i="94"/>
  <c r="J35" i="94"/>
  <c r="K35" i="94"/>
  <c r="L35" i="94" s="1"/>
  <c r="V73" i="94" s="1"/>
  <c r="I36" i="94"/>
  <c r="J36" i="94"/>
  <c r="K36" i="94"/>
  <c r="L36" i="94" s="1"/>
  <c r="V74" i="94" s="1"/>
  <c r="I38" i="94"/>
  <c r="J38" i="94"/>
  <c r="K38" i="94"/>
  <c r="L38" i="94" s="1"/>
  <c r="I39" i="94"/>
  <c r="J39" i="94"/>
  <c r="K39" i="94"/>
  <c r="L39" i="94"/>
  <c r="V77" i="94" s="1"/>
  <c r="I40" i="94"/>
  <c r="K40" i="94" s="1"/>
  <c r="L40" i="94" s="1"/>
  <c r="J40" i="94"/>
  <c r="I41" i="94"/>
  <c r="J41" i="94"/>
  <c r="K41" i="94"/>
  <c r="L41" i="94" s="1"/>
  <c r="I42" i="94"/>
  <c r="K42" i="94" s="1"/>
  <c r="L42" i="94" s="1"/>
  <c r="V80" i="94" s="1"/>
  <c r="J42" i="94"/>
  <c r="I43" i="94"/>
  <c r="J43" i="94"/>
  <c r="K43" i="94"/>
  <c r="L43" i="94"/>
  <c r="I44" i="94"/>
  <c r="J44" i="94"/>
  <c r="K44" i="94" s="1"/>
  <c r="L44" i="94" s="1"/>
  <c r="V82" i="94" s="1"/>
  <c r="I45" i="94"/>
  <c r="J45" i="94"/>
  <c r="I131" i="94"/>
  <c r="K131" i="94" s="1"/>
  <c r="L131" i="94" s="1"/>
  <c r="J131" i="94"/>
  <c r="I132" i="94"/>
  <c r="J132" i="94"/>
  <c r="K132" i="94"/>
  <c r="L132" i="94" s="1"/>
  <c r="I133" i="94"/>
  <c r="J133" i="94"/>
  <c r="K133" i="94"/>
  <c r="L133" i="94" s="1"/>
  <c r="V86" i="94" s="1"/>
  <c r="I134" i="94"/>
  <c r="J134" i="94"/>
  <c r="I135" i="94"/>
  <c r="K135" i="94" s="1"/>
  <c r="J135" i="94"/>
  <c r="L135" i="94"/>
  <c r="V88" i="94"/>
  <c r="I136" i="94"/>
  <c r="K136" i="94" s="1"/>
  <c r="L136" i="94" s="1"/>
  <c r="V89" i="94" s="1"/>
  <c r="J136" i="94"/>
  <c r="I137" i="94"/>
  <c r="J137" i="94"/>
  <c r="K137" i="94"/>
  <c r="L137" i="94"/>
  <c r="V90" i="94"/>
  <c r="I138" i="94"/>
  <c r="J138" i="94"/>
  <c r="I139" i="94"/>
  <c r="J139" i="94"/>
  <c r="K139" i="94"/>
  <c r="L139" i="94"/>
  <c r="V92" i="94"/>
  <c r="I140" i="94"/>
  <c r="J140" i="94"/>
  <c r="K140" i="94"/>
  <c r="L140" i="94" s="1"/>
  <c r="V93" i="94" s="1"/>
  <c r="I141" i="94"/>
  <c r="K141" i="94" s="1"/>
  <c r="L141" i="94" s="1"/>
  <c r="V94" i="94" s="1"/>
  <c r="J141" i="94"/>
  <c r="I142" i="94"/>
  <c r="J142" i="94"/>
  <c r="I143" i="94"/>
  <c r="K143" i="94" s="1"/>
  <c r="L143" i="94" s="1"/>
  <c r="J143" i="94"/>
  <c r="I144" i="94"/>
  <c r="K144" i="94" s="1"/>
  <c r="L144" i="94" s="1"/>
  <c r="V97" i="94" s="1"/>
  <c r="J144" i="94"/>
  <c r="I145" i="94"/>
  <c r="J145" i="94"/>
  <c r="K145" i="94"/>
  <c r="L145" i="94"/>
  <c r="V98" i="94"/>
  <c r="I146" i="94"/>
  <c r="K146" i="94" s="1"/>
  <c r="L146" i="94" s="1"/>
  <c r="J146" i="94"/>
  <c r="V99" i="94"/>
  <c r="I147" i="94"/>
  <c r="J147" i="94"/>
  <c r="K147" i="94"/>
  <c r="L147" i="94"/>
  <c r="V100" i="94"/>
  <c r="I148" i="94"/>
  <c r="J148" i="94"/>
  <c r="K148" i="94"/>
  <c r="L148" i="94"/>
  <c r="V101" i="94"/>
  <c r="I149" i="94"/>
  <c r="J149" i="94"/>
  <c r="K149" i="94"/>
  <c r="L149" i="94" s="1"/>
  <c r="V102" i="94" s="1"/>
  <c r="I150" i="94"/>
  <c r="J150" i="94"/>
  <c r="K150" i="94"/>
  <c r="L150" i="94"/>
  <c r="V103" i="94"/>
  <c r="I151" i="94"/>
  <c r="K151" i="94" s="1"/>
  <c r="J151" i="94"/>
  <c r="L151" i="94"/>
  <c r="V104" i="94" s="1"/>
  <c r="I46" i="94"/>
  <c r="J46" i="94"/>
  <c r="K46" i="94"/>
  <c r="L46" i="94"/>
  <c r="I47" i="94"/>
  <c r="K47" i="94" s="1"/>
  <c r="L47" i="94" s="1"/>
  <c r="J47" i="94"/>
  <c r="I48" i="94"/>
  <c r="J48" i="94"/>
  <c r="K48" i="94"/>
  <c r="L48" i="94"/>
  <c r="I49" i="94"/>
  <c r="K49" i="94" s="1"/>
  <c r="L49" i="94" s="1"/>
  <c r="J49" i="94"/>
  <c r="I50" i="94"/>
  <c r="J50" i="94"/>
  <c r="K50" i="94"/>
  <c r="L50" i="94" s="1"/>
  <c r="I51" i="94"/>
  <c r="J51" i="94"/>
  <c r="I52" i="94"/>
  <c r="K52" i="94" s="1"/>
  <c r="L52" i="94" s="1"/>
  <c r="J52" i="94"/>
  <c r="I53" i="94"/>
  <c r="J53" i="94"/>
  <c r="K53" i="94"/>
  <c r="L53" i="94"/>
  <c r="I54" i="94"/>
  <c r="J54" i="94"/>
  <c r="K54" i="94"/>
  <c r="L54" i="94"/>
  <c r="I55" i="94"/>
  <c r="K55" i="94" s="1"/>
  <c r="L55" i="94" s="1"/>
  <c r="J55" i="94"/>
  <c r="I56" i="94"/>
  <c r="K56" i="94" s="1"/>
  <c r="L56" i="94" s="1"/>
  <c r="J56" i="94"/>
  <c r="I57" i="94"/>
  <c r="K57" i="94" s="1"/>
  <c r="L57" i="94" s="1"/>
  <c r="J57" i="94"/>
  <c r="I58" i="94"/>
  <c r="J58" i="94"/>
  <c r="K58" i="94"/>
  <c r="L58" i="94" s="1"/>
  <c r="I59" i="94"/>
  <c r="J59" i="94"/>
  <c r="I60" i="94"/>
  <c r="K60" i="94" s="1"/>
  <c r="L60" i="94" s="1"/>
  <c r="J60" i="94"/>
  <c r="I61" i="94"/>
  <c r="K61" i="94" s="1"/>
  <c r="L61" i="94" s="1"/>
  <c r="J61" i="94"/>
  <c r="I62" i="94"/>
  <c r="J62" i="94"/>
  <c r="K62" i="94"/>
  <c r="L62" i="94"/>
  <c r="I63" i="94"/>
  <c r="K63" i="94" s="1"/>
  <c r="L63" i="94" s="1"/>
  <c r="J63" i="94"/>
  <c r="I64" i="94"/>
  <c r="J64" i="94"/>
  <c r="I65" i="94"/>
  <c r="K65" i="94" s="1"/>
  <c r="L65" i="94" s="1"/>
  <c r="J65" i="94"/>
  <c r="I66" i="94"/>
  <c r="J66" i="94"/>
  <c r="K66" i="94"/>
  <c r="L66" i="94" s="1"/>
  <c r="I67" i="94"/>
  <c r="K67" i="94" s="1"/>
  <c r="L67" i="94" s="1"/>
  <c r="J67" i="94"/>
  <c r="I68" i="94"/>
  <c r="K68" i="94" s="1"/>
  <c r="L68" i="94" s="1"/>
  <c r="J68" i="94"/>
  <c r="I69" i="94"/>
  <c r="K69" i="94" s="1"/>
  <c r="L69" i="94" s="1"/>
  <c r="J69" i="94"/>
  <c r="I70" i="94"/>
  <c r="J70" i="94"/>
  <c r="K70" i="94"/>
  <c r="L70" i="94"/>
  <c r="I71" i="94"/>
  <c r="K71" i="94" s="1"/>
  <c r="L71" i="94" s="1"/>
  <c r="J71" i="94"/>
  <c r="I72" i="94"/>
  <c r="K72" i="94" s="1"/>
  <c r="L72" i="94" s="1"/>
  <c r="J72" i="94"/>
  <c r="I73" i="94"/>
  <c r="K73" i="94" s="1"/>
  <c r="L73" i="94" s="1"/>
  <c r="J73" i="94"/>
  <c r="I74" i="94"/>
  <c r="J74" i="94"/>
  <c r="K74" i="94"/>
  <c r="L74" i="94" s="1"/>
  <c r="I75" i="94"/>
  <c r="K75" i="94" s="1"/>
  <c r="L75" i="94" s="1"/>
  <c r="J75" i="94"/>
  <c r="I76" i="94"/>
  <c r="K76" i="94" s="1"/>
  <c r="L76" i="94" s="1"/>
  <c r="J76" i="94"/>
  <c r="I77" i="94"/>
  <c r="J77" i="94"/>
  <c r="K77" i="94"/>
  <c r="L77" i="94" s="1"/>
  <c r="I78" i="94"/>
  <c r="J78" i="94"/>
  <c r="K78" i="94"/>
  <c r="L78" i="94"/>
  <c r="I79" i="94"/>
  <c r="K79" i="94" s="1"/>
  <c r="L79" i="94" s="1"/>
  <c r="J79" i="94"/>
  <c r="I80" i="94"/>
  <c r="J80" i="94"/>
  <c r="K80" i="94"/>
  <c r="L80" i="94"/>
  <c r="I81" i="94"/>
  <c r="K81" i="94" s="1"/>
  <c r="L81" i="94" s="1"/>
  <c r="J81" i="94"/>
  <c r="I82" i="94"/>
  <c r="J82" i="94"/>
  <c r="K82" i="94"/>
  <c r="L82" i="94" s="1"/>
  <c r="I83" i="94"/>
  <c r="K83" i="94" s="1"/>
  <c r="L83" i="94" s="1"/>
  <c r="J83" i="94"/>
  <c r="I84" i="94"/>
  <c r="K84" i="94" s="1"/>
  <c r="L84" i="94" s="1"/>
  <c r="J84" i="94"/>
  <c r="I85" i="94"/>
  <c r="J85" i="94"/>
  <c r="K85" i="94"/>
  <c r="L85" i="94"/>
  <c r="I86" i="94"/>
  <c r="J86" i="94"/>
  <c r="K86" i="94"/>
  <c r="L86" i="94"/>
  <c r="I87" i="94"/>
  <c r="K87" i="94" s="1"/>
  <c r="L87" i="94" s="1"/>
  <c r="J87" i="94"/>
  <c r="I88" i="94"/>
  <c r="K88" i="94" s="1"/>
  <c r="L88" i="94" s="1"/>
  <c r="J88" i="94"/>
  <c r="I89" i="94"/>
  <c r="K89" i="94" s="1"/>
  <c r="L89" i="94" s="1"/>
  <c r="J89" i="94"/>
  <c r="I90" i="94"/>
  <c r="J90" i="94"/>
  <c r="K90" i="94"/>
  <c r="L90" i="94" s="1"/>
  <c r="I91" i="94"/>
  <c r="J91" i="94"/>
  <c r="I92" i="94"/>
  <c r="K92" i="94" s="1"/>
  <c r="L92" i="94" s="1"/>
  <c r="J92" i="94"/>
  <c r="I93" i="94"/>
  <c r="K93" i="94" s="1"/>
  <c r="L93" i="94" s="1"/>
  <c r="J93" i="94"/>
  <c r="I94" i="94"/>
  <c r="J94" i="94"/>
  <c r="K94" i="94"/>
  <c r="L94" i="94"/>
  <c r="I95" i="94"/>
  <c r="K95" i="94" s="1"/>
  <c r="L95" i="94" s="1"/>
  <c r="J95" i="94"/>
  <c r="I96" i="94"/>
  <c r="J96" i="94"/>
  <c r="I97" i="94"/>
  <c r="K97" i="94" s="1"/>
  <c r="L97" i="94" s="1"/>
  <c r="J97" i="94"/>
  <c r="I98" i="94"/>
  <c r="J98" i="94"/>
  <c r="K98" i="94"/>
  <c r="L98" i="94" s="1"/>
  <c r="I99" i="94"/>
  <c r="J99" i="94"/>
  <c r="I100" i="94"/>
  <c r="K100" i="94" s="1"/>
  <c r="L100" i="94" s="1"/>
  <c r="J100" i="94"/>
  <c r="I101" i="94"/>
  <c r="K101" i="94" s="1"/>
  <c r="L101" i="94" s="1"/>
  <c r="J101" i="94"/>
  <c r="I102" i="94"/>
  <c r="J102" i="94"/>
  <c r="K102" i="94"/>
  <c r="L102" i="94" s="1"/>
  <c r="I103" i="94"/>
  <c r="K103" i="94" s="1"/>
  <c r="L103" i="94" s="1"/>
  <c r="J103" i="94"/>
  <c r="I104" i="94"/>
  <c r="K104" i="94" s="1"/>
  <c r="L104" i="94" s="1"/>
  <c r="J104" i="94"/>
  <c r="I105" i="94"/>
  <c r="K105" i="94" s="1"/>
  <c r="J105" i="94"/>
  <c r="L105" i="94"/>
  <c r="I106" i="94"/>
  <c r="J106" i="94"/>
  <c r="K106" i="94"/>
  <c r="L106" i="94" s="1"/>
  <c r="I107" i="94"/>
  <c r="J107" i="94"/>
  <c r="I108" i="94"/>
  <c r="K108" i="94" s="1"/>
  <c r="L108" i="94" s="1"/>
  <c r="J108" i="94"/>
  <c r="I109" i="94"/>
  <c r="J109" i="94"/>
  <c r="K109" i="94"/>
  <c r="L109" i="94"/>
  <c r="I110" i="94"/>
  <c r="K110" i="94" s="1"/>
  <c r="L110" i="94" s="1"/>
  <c r="J110" i="94"/>
  <c r="I111" i="94"/>
  <c r="J111" i="94"/>
  <c r="K111" i="94"/>
  <c r="L111" i="94" s="1"/>
  <c r="I112" i="94"/>
  <c r="J112" i="94"/>
  <c r="I113" i="94"/>
  <c r="K113" i="94" s="1"/>
  <c r="L113" i="94" s="1"/>
  <c r="J113" i="94"/>
  <c r="I114" i="94"/>
  <c r="J114" i="94"/>
  <c r="K114" i="94"/>
  <c r="L114" i="94"/>
  <c r="I115" i="94"/>
  <c r="J115" i="94"/>
  <c r="K115" i="94"/>
  <c r="L115" i="94"/>
  <c r="I116" i="94"/>
  <c r="K116" i="94" s="1"/>
  <c r="L116" i="94" s="1"/>
  <c r="J116" i="94"/>
  <c r="I117" i="94"/>
  <c r="K117" i="94" s="1"/>
  <c r="L117" i="94" s="1"/>
  <c r="J117" i="94"/>
  <c r="I118" i="94"/>
  <c r="K118" i="94" s="1"/>
  <c r="L118" i="94" s="1"/>
  <c r="J118" i="94"/>
  <c r="I119" i="94"/>
  <c r="J119" i="94"/>
  <c r="K119" i="94"/>
  <c r="L119" i="94" s="1"/>
  <c r="I120" i="94"/>
  <c r="J120" i="94"/>
  <c r="I121" i="94"/>
  <c r="K121" i="94" s="1"/>
  <c r="L121" i="94" s="1"/>
  <c r="J121" i="94"/>
  <c r="I122" i="94"/>
  <c r="K122" i="94" s="1"/>
  <c r="L122" i="94" s="1"/>
  <c r="J122" i="94"/>
  <c r="I123" i="94"/>
  <c r="J123" i="94"/>
  <c r="K123" i="94"/>
  <c r="L123" i="94" s="1"/>
  <c r="I124" i="94"/>
  <c r="K124" i="94" s="1"/>
  <c r="L124" i="94" s="1"/>
  <c r="J124" i="94"/>
  <c r="I125" i="94"/>
  <c r="J125" i="94"/>
  <c r="K125" i="94"/>
  <c r="L125" i="94" s="1"/>
  <c r="I126" i="94"/>
  <c r="K126" i="94" s="1"/>
  <c r="L126" i="94" s="1"/>
  <c r="J126" i="94"/>
  <c r="I127" i="94"/>
  <c r="J127" i="94"/>
  <c r="K127" i="94"/>
  <c r="L127" i="94" s="1"/>
  <c r="I128" i="94"/>
  <c r="J128" i="94"/>
  <c r="I129" i="94"/>
  <c r="K129" i="94" s="1"/>
  <c r="L129" i="94" s="1"/>
  <c r="J129" i="94"/>
  <c r="I130" i="94"/>
  <c r="K130" i="94" s="1"/>
  <c r="L130" i="94" s="1"/>
  <c r="J130" i="94"/>
  <c r="I37" i="93"/>
  <c r="J37" i="93"/>
  <c r="K37" i="93"/>
  <c r="L37" i="93"/>
  <c r="I26" i="93"/>
  <c r="J26" i="93"/>
  <c r="I27" i="93"/>
  <c r="K27" i="93" s="1"/>
  <c r="L27" i="93" s="1"/>
  <c r="V65" i="93" s="1"/>
  <c r="J27" i="93"/>
  <c r="I28" i="93"/>
  <c r="J28" i="93"/>
  <c r="K28" i="93"/>
  <c r="L28" i="93" s="1"/>
  <c r="V66" i="93" s="1"/>
  <c r="I29" i="93"/>
  <c r="J29" i="93"/>
  <c r="K29" i="93" s="1"/>
  <c r="L29" i="93" s="1"/>
  <c r="I30" i="93"/>
  <c r="J30" i="93"/>
  <c r="I31" i="93"/>
  <c r="J31" i="93"/>
  <c r="I32" i="93"/>
  <c r="J32" i="93"/>
  <c r="I33" i="93"/>
  <c r="J33" i="93"/>
  <c r="K33" i="93"/>
  <c r="L33" i="93" s="1"/>
  <c r="I34" i="93"/>
  <c r="J34" i="93"/>
  <c r="K34" i="93"/>
  <c r="L34" i="93" s="1"/>
  <c r="V72" i="93" s="1"/>
  <c r="I35" i="93"/>
  <c r="K35" i="93" s="1"/>
  <c r="L35" i="93" s="1"/>
  <c r="V73" i="93" s="1"/>
  <c r="J35" i="93"/>
  <c r="I36" i="93"/>
  <c r="J36" i="93"/>
  <c r="K36" i="93"/>
  <c r="L36" i="93" s="1"/>
  <c r="V75" i="93"/>
  <c r="I38" i="93"/>
  <c r="K38" i="93" s="1"/>
  <c r="L38" i="93" s="1"/>
  <c r="J38" i="93"/>
  <c r="I39" i="93"/>
  <c r="J39" i="93"/>
  <c r="K39" i="93" s="1"/>
  <c r="L39" i="93" s="1"/>
  <c r="V77" i="93" s="1"/>
  <c r="I40" i="93"/>
  <c r="J40" i="93"/>
  <c r="K40" i="93"/>
  <c r="L40" i="93" s="1"/>
  <c r="I41" i="93"/>
  <c r="J41" i="93"/>
  <c r="K41" i="93"/>
  <c r="L41" i="93" s="1"/>
  <c r="I42" i="93"/>
  <c r="J42" i="93"/>
  <c r="K42" i="93" s="1"/>
  <c r="L42" i="93" s="1"/>
  <c r="I43" i="93"/>
  <c r="J43" i="93"/>
  <c r="I44" i="93"/>
  <c r="K44" i="93" s="1"/>
  <c r="L44" i="93" s="1"/>
  <c r="J44" i="93"/>
  <c r="I45" i="93"/>
  <c r="J45" i="93"/>
  <c r="K45" i="93"/>
  <c r="L45" i="93"/>
  <c r="I131" i="93"/>
  <c r="K131" i="93" s="1"/>
  <c r="L131" i="93" s="1"/>
  <c r="J131" i="93"/>
  <c r="I132" i="93"/>
  <c r="J132" i="93"/>
  <c r="K132" i="93"/>
  <c r="L132" i="93" s="1"/>
  <c r="I133" i="93"/>
  <c r="J133" i="93"/>
  <c r="K133" i="93"/>
  <c r="L133" i="93" s="1"/>
  <c r="V86" i="93" s="1"/>
  <c r="I134" i="93"/>
  <c r="J134" i="93"/>
  <c r="K134" i="93"/>
  <c r="L134" i="93" s="1"/>
  <c r="I135" i="93"/>
  <c r="K135" i="93" s="1"/>
  <c r="L135" i="93" s="1"/>
  <c r="V88" i="93" s="1"/>
  <c r="J135" i="93"/>
  <c r="I136" i="93"/>
  <c r="K136" i="93" s="1"/>
  <c r="J136" i="93"/>
  <c r="L136" i="93"/>
  <c r="V89" i="93"/>
  <c r="I137" i="93"/>
  <c r="K137" i="93" s="1"/>
  <c r="L137" i="93" s="1"/>
  <c r="J137" i="93"/>
  <c r="I138" i="93"/>
  <c r="J138" i="93"/>
  <c r="K138" i="93"/>
  <c r="L138" i="93"/>
  <c r="I139" i="93"/>
  <c r="J139" i="93"/>
  <c r="K139" i="93" s="1"/>
  <c r="L139" i="93" s="1"/>
  <c r="V92" i="93" s="1"/>
  <c r="I140" i="93"/>
  <c r="J140" i="93"/>
  <c r="K140" i="93"/>
  <c r="L140" i="93" s="1"/>
  <c r="V93" i="93" s="1"/>
  <c r="I141" i="93"/>
  <c r="K141" i="93" s="1"/>
  <c r="L141" i="93" s="1"/>
  <c r="J141" i="93"/>
  <c r="I142" i="93"/>
  <c r="K142" i="93" s="1"/>
  <c r="J142" i="93"/>
  <c r="L142" i="93"/>
  <c r="I143" i="93"/>
  <c r="K143" i="93" s="1"/>
  <c r="L143" i="93" s="1"/>
  <c r="J143" i="93"/>
  <c r="I144" i="93"/>
  <c r="J144" i="93"/>
  <c r="I145" i="93"/>
  <c r="K145" i="93" s="1"/>
  <c r="L145" i="93" s="1"/>
  <c r="V98" i="93" s="1"/>
  <c r="J145" i="93"/>
  <c r="I146" i="93"/>
  <c r="J146" i="93"/>
  <c r="K146" i="93"/>
  <c r="L146" i="93"/>
  <c r="V99" i="93" s="1"/>
  <c r="I147" i="93"/>
  <c r="K147" i="93" s="1"/>
  <c r="L147" i="93" s="1"/>
  <c r="V100" i="93" s="1"/>
  <c r="J147" i="93"/>
  <c r="I148" i="93"/>
  <c r="J148" i="93"/>
  <c r="K148" i="93" s="1"/>
  <c r="L148" i="93" s="1"/>
  <c r="V101" i="93" s="1"/>
  <c r="I149" i="93"/>
  <c r="K149" i="93" s="1"/>
  <c r="L149" i="93" s="1"/>
  <c r="V102" i="93" s="1"/>
  <c r="J149" i="93"/>
  <c r="I150" i="93"/>
  <c r="J150" i="93"/>
  <c r="K150" i="93"/>
  <c r="L150" i="93"/>
  <c r="V103" i="93" s="1"/>
  <c r="I151" i="93"/>
  <c r="J151" i="93"/>
  <c r="K151" i="93"/>
  <c r="L151" i="93" s="1"/>
  <c r="V104" i="93" s="1"/>
  <c r="I46" i="93"/>
  <c r="K46" i="93" s="1"/>
  <c r="L46" i="93" s="1"/>
  <c r="J46" i="93"/>
  <c r="I47" i="93"/>
  <c r="J47" i="93"/>
  <c r="K47" i="93" s="1"/>
  <c r="L47" i="93" s="1"/>
  <c r="I48" i="93"/>
  <c r="K48" i="93" s="1"/>
  <c r="J48" i="93"/>
  <c r="L48" i="93"/>
  <c r="I49" i="93"/>
  <c r="K49" i="93" s="1"/>
  <c r="L49" i="93" s="1"/>
  <c r="J49" i="93"/>
  <c r="I50" i="93"/>
  <c r="J50" i="93"/>
  <c r="K50" i="93"/>
  <c r="L50" i="93"/>
  <c r="I51" i="93"/>
  <c r="J51" i="93"/>
  <c r="K51" i="93"/>
  <c r="L51" i="93" s="1"/>
  <c r="I52" i="93"/>
  <c r="K52" i="93" s="1"/>
  <c r="J52" i="93"/>
  <c r="L52" i="93"/>
  <c r="I53" i="93"/>
  <c r="J53" i="93"/>
  <c r="K53" i="93"/>
  <c r="L53" i="93" s="1"/>
  <c r="I54" i="93"/>
  <c r="J54" i="93"/>
  <c r="K54" i="93"/>
  <c r="L54" i="93" s="1"/>
  <c r="I55" i="93"/>
  <c r="J55" i="93"/>
  <c r="K55" i="93"/>
  <c r="L55" i="93"/>
  <c r="I56" i="93"/>
  <c r="K56" i="93" s="1"/>
  <c r="L56" i="93" s="1"/>
  <c r="J56" i="93"/>
  <c r="I57" i="93"/>
  <c r="J57" i="93"/>
  <c r="K57" i="93"/>
  <c r="L57" i="93"/>
  <c r="I58" i="93"/>
  <c r="J58" i="93"/>
  <c r="K58" i="93"/>
  <c r="L58" i="93"/>
  <c r="I59" i="93"/>
  <c r="J59" i="93"/>
  <c r="K59" i="93" s="1"/>
  <c r="L59" i="93" s="1"/>
  <c r="I60" i="93"/>
  <c r="J60" i="93"/>
  <c r="I61" i="93"/>
  <c r="J61" i="93"/>
  <c r="K61" i="93"/>
  <c r="L61" i="93" s="1"/>
  <c r="I62" i="93"/>
  <c r="J62" i="93"/>
  <c r="I63" i="93"/>
  <c r="J63" i="93"/>
  <c r="K63" i="93" s="1"/>
  <c r="L63" i="93" s="1"/>
  <c r="I64" i="93"/>
  <c r="J64" i="93"/>
  <c r="I65" i="93"/>
  <c r="K65" i="93" s="1"/>
  <c r="L65" i="93" s="1"/>
  <c r="J65" i="93"/>
  <c r="I66" i="93"/>
  <c r="J66" i="93"/>
  <c r="K66" i="93"/>
  <c r="L66" i="93" s="1"/>
  <c r="I67" i="93"/>
  <c r="J67" i="93"/>
  <c r="K67" i="93" s="1"/>
  <c r="L67" i="93" s="1"/>
  <c r="I68" i="93"/>
  <c r="K68" i="93" s="1"/>
  <c r="J68" i="93"/>
  <c r="L68" i="93"/>
  <c r="I69" i="93"/>
  <c r="J69" i="93"/>
  <c r="K69" i="93"/>
  <c r="L69" i="93" s="1"/>
  <c r="I70" i="93"/>
  <c r="J70" i="93"/>
  <c r="K70" i="93"/>
  <c r="L70" i="93" s="1"/>
  <c r="I71" i="93"/>
  <c r="J71" i="93"/>
  <c r="K71" i="93"/>
  <c r="L71" i="93" s="1"/>
  <c r="I72" i="93"/>
  <c r="J72" i="93"/>
  <c r="I73" i="93"/>
  <c r="J73" i="93"/>
  <c r="I74" i="93"/>
  <c r="J74" i="93"/>
  <c r="K74" i="93"/>
  <c r="L74" i="93"/>
  <c r="I75" i="93"/>
  <c r="J75" i="93"/>
  <c r="K75" i="93" s="1"/>
  <c r="L75" i="93" s="1"/>
  <c r="I76" i="93"/>
  <c r="J76" i="93"/>
  <c r="I77" i="93"/>
  <c r="J77" i="93"/>
  <c r="K77" i="93" s="1"/>
  <c r="L77" i="93" s="1"/>
  <c r="I78" i="93"/>
  <c r="J78" i="93"/>
  <c r="I79" i="93"/>
  <c r="J79" i="93"/>
  <c r="K79" i="93"/>
  <c r="L79" i="93"/>
  <c r="I80" i="93"/>
  <c r="J80" i="93"/>
  <c r="I81" i="93"/>
  <c r="K81" i="93" s="1"/>
  <c r="J81" i="93"/>
  <c r="L81" i="93"/>
  <c r="I82" i="93"/>
  <c r="J82" i="93"/>
  <c r="K82" i="93"/>
  <c r="L82" i="93" s="1"/>
  <c r="I83" i="93"/>
  <c r="J83" i="93"/>
  <c r="K83" i="93"/>
  <c r="L83" i="93"/>
  <c r="I84" i="93"/>
  <c r="K84" i="93" s="1"/>
  <c r="J84" i="93"/>
  <c r="L84" i="93"/>
  <c r="I85" i="93"/>
  <c r="J85" i="93"/>
  <c r="I86" i="93"/>
  <c r="K86" i="93" s="1"/>
  <c r="L86" i="93" s="1"/>
  <c r="J86" i="93"/>
  <c r="I87" i="93"/>
  <c r="J87" i="93"/>
  <c r="K87" i="93"/>
  <c r="L87" i="93" s="1"/>
  <c r="I88" i="93"/>
  <c r="J88" i="93"/>
  <c r="I89" i="93"/>
  <c r="K89" i="93" s="1"/>
  <c r="L89" i="93" s="1"/>
  <c r="J89" i="93"/>
  <c r="I90" i="93"/>
  <c r="J90" i="93"/>
  <c r="K90" i="93"/>
  <c r="L90" i="93" s="1"/>
  <c r="I91" i="93"/>
  <c r="J91" i="93"/>
  <c r="K91" i="93" s="1"/>
  <c r="L91" i="93" s="1"/>
  <c r="I92" i="93"/>
  <c r="K92" i="93" s="1"/>
  <c r="L92" i="93" s="1"/>
  <c r="J92" i="93"/>
  <c r="I93" i="93"/>
  <c r="J93" i="93"/>
  <c r="K93" i="93"/>
  <c r="L93" i="93"/>
  <c r="I94" i="93"/>
  <c r="J94" i="93"/>
  <c r="I95" i="93"/>
  <c r="J95" i="93"/>
  <c r="K95" i="93"/>
  <c r="L95" i="93"/>
  <c r="I96" i="93"/>
  <c r="J96" i="93"/>
  <c r="I97" i="93"/>
  <c r="K97" i="93" s="1"/>
  <c r="J97" i="93"/>
  <c r="L97" i="93"/>
  <c r="I98" i="93"/>
  <c r="K98" i="93" s="1"/>
  <c r="L98" i="93" s="1"/>
  <c r="J98" i="93"/>
  <c r="I99" i="93"/>
  <c r="J99" i="93"/>
  <c r="K99" i="93"/>
  <c r="L99" i="93" s="1"/>
  <c r="I100" i="93"/>
  <c r="K100" i="93" s="1"/>
  <c r="J100" i="93"/>
  <c r="L100" i="93"/>
  <c r="I101" i="93"/>
  <c r="J101" i="93"/>
  <c r="I102" i="93"/>
  <c r="J102" i="93"/>
  <c r="K102" i="93"/>
  <c r="L102" i="93"/>
  <c r="I103" i="93"/>
  <c r="J103" i="93"/>
  <c r="K103" i="93"/>
  <c r="L103" i="93"/>
  <c r="I104" i="93"/>
  <c r="K104" i="93" s="1"/>
  <c r="L104" i="93" s="1"/>
  <c r="J104" i="93"/>
  <c r="I105" i="93"/>
  <c r="J105" i="93"/>
  <c r="K105" i="93"/>
  <c r="L105" i="93"/>
  <c r="I106" i="93"/>
  <c r="J106" i="93"/>
  <c r="K106" i="93"/>
  <c r="L106" i="93" s="1"/>
  <c r="I107" i="93"/>
  <c r="J107" i="93"/>
  <c r="K107" i="93" s="1"/>
  <c r="L107" i="93" s="1"/>
  <c r="I108" i="93"/>
  <c r="K108" i="93" s="1"/>
  <c r="L108" i="93" s="1"/>
  <c r="J108" i="93"/>
  <c r="I109" i="93"/>
  <c r="J109" i="93"/>
  <c r="K109" i="93"/>
  <c r="L109" i="93"/>
  <c r="I110" i="93"/>
  <c r="K110" i="93" s="1"/>
  <c r="L110" i="93" s="1"/>
  <c r="J110" i="93"/>
  <c r="I111" i="93"/>
  <c r="J111" i="93"/>
  <c r="K111" i="93" s="1"/>
  <c r="L111" i="93" s="1"/>
  <c r="I112" i="93"/>
  <c r="K112" i="93" s="1"/>
  <c r="J112" i="93"/>
  <c r="L112" i="93"/>
  <c r="I113" i="93"/>
  <c r="K113" i="93" s="1"/>
  <c r="L113" i="93" s="1"/>
  <c r="J113" i="93"/>
  <c r="I114" i="93"/>
  <c r="J114" i="93"/>
  <c r="K114" i="93"/>
  <c r="L114" i="93"/>
  <c r="I115" i="93"/>
  <c r="J115" i="93"/>
  <c r="K115" i="93"/>
  <c r="L115" i="93" s="1"/>
  <c r="I116" i="93"/>
  <c r="K116" i="93" s="1"/>
  <c r="J116" i="93"/>
  <c r="L116" i="93"/>
  <c r="I117" i="93"/>
  <c r="J117" i="93"/>
  <c r="K117" i="93"/>
  <c r="L117" i="93" s="1"/>
  <c r="I118" i="93"/>
  <c r="J118" i="93"/>
  <c r="K118" i="93"/>
  <c r="L118" i="93"/>
  <c r="I119" i="93"/>
  <c r="J119" i="93"/>
  <c r="K119" i="93"/>
  <c r="L119" i="93"/>
  <c r="I120" i="93"/>
  <c r="K120" i="93" s="1"/>
  <c r="L120" i="93" s="1"/>
  <c r="J120" i="93"/>
  <c r="I121" i="93"/>
  <c r="J121" i="93"/>
  <c r="K121" i="93"/>
  <c r="L121" i="93" s="1"/>
  <c r="I122" i="93"/>
  <c r="J122" i="93"/>
  <c r="K122" i="93"/>
  <c r="L122" i="93"/>
  <c r="I123" i="93"/>
  <c r="J123" i="93"/>
  <c r="K123" i="93" s="1"/>
  <c r="L123" i="93" s="1"/>
  <c r="I124" i="93"/>
  <c r="J124" i="93"/>
  <c r="I125" i="93"/>
  <c r="J125" i="93"/>
  <c r="K125" i="93"/>
  <c r="L125" i="93" s="1"/>
  <c r="I126" i="93"/>
  <c r="J126" i="93"/>
  <c r="I127" i="93"/>
  <c r="J127" i="93"/>
  <c r="K127" i="93" s="1"/>
  <c r="L127" i="93" s="1"/>
  <c r="I128" i="93"/>
  <c r="J128" i="93"/>
  <c r="I129" i="93"/>
  <c r="K129" i="93" s="1"/>
  <c r="L129" i="93" s="1"/>
  <c r="J129" i="93"/>
  <c r="I130" i="93"/>
  <c r="J130" i="93"/>
  <c r="K130" i="93"/>
  <c r="L130" i="93" s="1"/>
  <c r="I37" i="111"/>
  <c r="J37" i="111"/>
  <c r="K37" i="111"/>
  <c r="L37" i="111" s="1"/>
  <c r="I26" i="111"/>
  <c r="J26" i="111"/>
  <c r="K26" i="111"/>
  <c r="L26" i="111" s="1"/>
  <c r="V64" i="111" s="1"/>
  <c r="I27" i="111"/>
  <c r="K27" i="111" s="1"/>
  <c r="L27" i="111" s="1"/>
  <c r="J27" i="111"/>
  <c r="V65" i="111"/>
  <c r="I28" i="111"/>
  <c r="K28" i="111" s="1"/>
  <c r="L28" i="111" s="1"/>
  <c r="V66" i="111" s="1"/>
  <c r="J28" i="111"/>
  <c r="I29" i="111"/>
  <c r="J29" i="111"/>
  <c r="K29" i="111"/>
  <c r="L29" i="111" s="1"/>
  <c r="I30" i="111"/>
  <c r="K30" i="111" s="1"/>
  <c r="L30" i="111" s="1"/>
  <c r="V68" i="111" s="1"/>
  <c r="J30" i="111"/>
  <c r="I31" i="111"/>
  <c r="J31" i="111"/>
  <c r="K31" i="111"/>
  <c r="L31" i="111"/>
  <c r="V69" i="111" s="1"/>
  <c r="I32" i="111"/>
  <c r="K32" i="111" s="1"/>
  <c r="L32" i="111" s="1"/>
  <c r="V70" i="111" s="1"/>
  <c r="J32" i="111"/>
  <c r="I33" i="111"/>
  <c r="J33" i="111"/>
  <c r="K33" i="111"/>
  <c r="L33" i="111"/>
  <c r="V71" i="111" s="1"/>
  <c r="I34" i="111"/>
  <c r="J34" i="111"/>
  <c r="K34" i="111" s="1"/>
  <c r="L34" i="111" s="1"/>
  <c r="V72" i="111" s="1"/>
  <c r="I35" i="111"/>
  <c r="J35" i="111"/>
  <c r="I36" i="111"/>
  <c r="K36" i="111" s="1"/>
  <c r="L36" i="111" s="1"/>
  <c r="V74" i="111" s="1"/>
  <c r="J36" i="111"/>
  <c r="I38" i="111"/>
  <c r="J38" i="111"/>
  <c r="K38" i="111" s="1"/>
  <c r="L38" i="111" s="1"/>
  <c r="I39" i="111"/>
  <c r="J39" i="111"/>
  <c r="I40" i="111"/>
  <c r="J40" i="111"/>
  <c r="K40" i="111"/>
  <c r="L40" i="111"/>
  <c r="I41" i="111"/>
  <c r="J41" i="111"/>
  <c r="K41" i="111"/>
  <c r="L41" i="111"/>
  <c r="V79" i="111" s="1"/>
  <c r="I42" i="111"/>
  <c r="J42" i="111"/>
  <c r="I43" i="111"/>
  <c r="J43" i="111"/>
  <c r="K43" i="111"/>
  <c r="L43" i="111"/>
  <c r="V81" i="111"/>
  <c r="I44" i="111"/>
  <c r="K44" i="111" s="1"/>
  <c r="L44" i="111" s="1"/>
  <c r="V82" i="111" s="1"/>
  <c r="J44" i="111"/>
  <c r="I45" i="111"/>
  <c r="J45" i="111"/>
  <c r="K45" i="111"/>
  <c r="L45" i="111" s="1"/>
  <c r="I131" i="111"/>
  <c r="J131" i="111"/>
  <c r="K131" i="111" s="1"/>
  <c r="L131" i="111" s="1"/>
  <c r="V84" i="111" s="1"/>
  <c r="I132" i="111"/>
  <c r="J132" i="111"/>
  <c r="I133" i="111"/>
  <c r="K133" i="111" s="1"/>
  <c r="L133" i="111" s="1"/>
  <c r="J133" i="111"/>
  <c r="I134" i="111"/>
  <c r="J134" i="111"/>
  <c r="K134" i="111"/>
  <c r="L134" i="111" s="1"/>
  <c r="I135" i="111"/>
  <c r="J135" i="111"/>
  <c r="K135" i="111"/>
  <c r="L135" i="111" s="1"/>
  <c r="V88" i="111" s="1"/>
  <c r="I136" i="111"/>
  <c r="J136" i="111"/>
  <c r="K136" i="111"/>
  <c r="L136" i="111" s="1"/>
  <c r="I137" i="111"/>
  <c r="K137" i="111" s="1"/>
  <c r="J137" i="111"/>
  <c r="L137" i="111"/>
  <c r="V90" i="111" s="1"/>
  <c r="I138" i="111"/>
  <c r="J138" i="111"/>
  <c r="K138" i="111"/>
  <c r="L138" i="111" s="1"/>
  <c r="I139" i="111"/>
  <c r="J139" i="111"/>
  <c r="K139" i="111"/>
  <c r="L139" i="111" s="1"/>
  <c r="V92" i="111" s="1"/>
  <c r="I140" i="111"/>
  <c r="J140" i="111"/>
  <c r="I141" i="111"/>
  <c r="J141" i="111"/>
  <c r="K141" i="111"/>
  <c r="L141" i="111" s="1"/>
  <c r="V94" i="111"/>
  <c r="I142" i="111"/>
  <c r="J142" i="111"/>
  <c r="K142" i="111"/>
  <c r="L142" i="111" s="1"/>
  <c r="V95" i="111" s="1"/>
  <c r="I143" i="111"/>
  <c r="J143" i="111"/>
  <c r="K143" i="111"/>
  <c r="L143" i="111" s="1"/>
  <c r="I144" i="111"/>
  <c r="K144" i="111" s="1"/>
  <c r="L144" i="111" s="1"/>
  <c r="J144" i="111"/>
  <c r="I145" i="111"/>
  <c r="K145" i="111" s="1"/>
  <c r="J145" i="111"/>
  <c r="L145" i="111"/>
  <c r="V98" i="111" s="1"/>
  <c r="I146" i="111"/>
  <c r="J146" i="111"/>
  <c r="I147" i="111"/>
  <c r="J147" i="111"/>
  <c r="K147" i="111"/>
  <c r="L147" i="111"/>
  <c r="V100" i="111"/>
  <c r="I148" i="111"/>
  <c r="K148" i="111" s="1"/>
  <c r="L148" i="111" s="1"/>
  <c r="V101" i="111" s="1"/>
  <c r="J148" i="111"/>
  <c r="I149" i="111"/>
  <c r="J149" i="111"/>
  <c r="K149" i="111"/>
  <c r="L149" i="111" s="1"/>
  <c r="V102" i="111" s="1"/>
  <c r="I150" i="111"/>
  <c r="J150" i="111"/>
  <c r="K150" i="111"/>
  <c r="L150" i="111"/>
  <c r="V103" i="111" s="1"/>
  <c r="I151" i="111"/>
  <c r="K151" i="111" s="1"/>
  <c r="L151" i="111" s="1"/>
  <c r="J151" i="111"/>
  <c r="I46" i="111"/>
  <c r="K46" i="111" s="1"/>
  <c r="L46" i="111" s="1"/>
  <c r="J46" i="111"/>
  <c r="I47" i="111"/>
  <c r="J47" i="111"/>
  <c r="K47" i="111"/>
  <c r="L47" i="111"/>
  <c r="I48" i="111"/>
  <c r="K48" i="111" s="1"/>
  <c r="L48" i="111" s="1"/>
  <c r="J48" i="111"/>
  <c r="I49" i="111"/>
  <c r="J49" i="111"/>
  <c r="K49" i="111"/>
  <c r="L49" i="111" s="1"/>
  <c r="I50" i="111"/>
  <c r="J50" i="111"/>
  <c r="I51" i="111"/>
  <c r="K51" i="111" s="1"/>
  <c r="L51" i="111" s="1"/>
  <c r="J51" i="111"/>
  <c r="I52" i="111"/>
  <c r="J52" i="111"/>
  <c r="K52" i="111"/>
  <c r="L52" i="111"/>
  <c r="I53" i="111"/>
  <c r="J53" i="111"/>
  <c r="K53" i="111"/>
  <c r="L53" i="111"/>
  <c r="I54" i="111"/>
  <c r="K54" i="111" s="1"/>
  <c r="L54" i="111" s="1"/>
  <c r="J54" i="111"/>
  <c r="I55" i="111"/>
  <c r="J55" i="111"/>
  <c r="K55" i="111"/>
  <c r="L55" i="111" s="1"/>
  <c r="I56" i="111"/>
  <c r="K56" i="111" s="1"/>
  <c r="L56" i="111" s="1"/>
  <c r="J56" i="111"/>
  <c r="I57" i="111"/>
  <c r="J57" i="111"/>
  <c r="K57" i="111"/>
  <c r="L57" i="111" s="1"/>
  <c r="I58" i="111"/>
  <c r="J58" i="111"/>
  <c r="I59" i="111"/>
  <c r="K59" i="111" s="1"/>
  <c r="L59" i="111" s="1"/>
  <c r="J59" i="111"/>
  <c r="I60" i="111"/>
  <c r="J60" i="111"/>
  <c r="K60" i="111"/>
  <c r="L60" i="111" s="1"/>
  <c r="I61" i="111"/>
  <c r="J61" i="111"/>
  <c r="K61" i="111"/>
  <c r="L61" i="111"/>
  <c r="I62" i="111"/>
  <c r="K62" i="111" s="1"/>
  <c r="L62" i="111" s="1"/>
  <c r="J62" i="111"/>
  <c r="I63" i="111"/>
  <c r="J63" i="111"/>
  <c r="K63" i="111" s="1"/>
  <c r="L63" i="111" s="1"/>
  <c r="I64" i="111"/>
  <c r="K64" i="111" s="1"/>
  <c r="L64" i="111" s="1"/>
  <c r="J64" i="111"/>
  <c r="I65" i="111"/>
  <c r="J65" i="111"/>
  <c r="K65" i="111"/>
  <c r="L65" i="111" s="1"/>
  <c r="I66" i="111"/>
  <c r="J66" i="111"/>
  <c r="I67" i="111"/>
  <c r="K67" i="111" s="1"/>
  <c r="L67" i="111" s="1"/>
  <c r="J67" i="111"/>
  <c r="I68" i="111"/>
  <c r="J68" i="111"/>
  <c r="K68" i="111" s="1"/>
  <c r="L68" i="111" s="1"/>
  <c r="I69" i="111"/>
  <c r="J69" i="111"/>
  <c r="K69" i="111"/>
  <c r="L69" i="111"/>
  <c r="I70" i="111"/>
  <c r="K70" i="111" s="1"/>
  <c r="L70" i="111" s="1"/>
  <c r="J70" i="111"/>
  <c r="I71" i="111"/>
  <c r="J71" i="111"/>
  <c r="K71" i="111"/>
  <c r="L71" i="111"/>
  <c r="I72" i="111"/>
  <c r="K72" i="111" s="1"/>
  <c r="L72" i="111" s="1"/>
  <c r="J72" i="111"/>
  <c r="I73" i="111"/>
  <c r="J73" i="111"/>
  <c r="K73" i="111"/>
  <c r="L73" i="111" s="1"/>
  <c r="I74" i="111"/>
  <c r="J74" i="111"/>
  <c r="I75" i="111"/>
  <c r="K75" i="111" s="1"/>
  <c r="L75" i="111" s="1"/>
  <c r="J75" i="111"/>
  <c r="I76" i="111"/>
  <c r="J76" i="111"/>
  <c r="K76" i="111"/>
  <c r="L76" i="111"/>
  <c r="I77" i="111"/>
  <c r="J77" i="111"/>
  <c r="K77" i="111"/>
  <c r="L77" i="111"/>
  <c r="I78" i="111"/>
  <c r="K78" i="111" s="1"/>
  <c r="L78" i="111" s="1"/>
  <c r="J78" i="111"/>
  <c r="I79" i="111"/>
  <c r="J79" i="111"/>
  <c r="K79" i="111"/>
  <c r="L79" i="111"/>
  <c r="I80" i="111"/>
  <c r="K80" i="111" s="1"/>
  <c r="L80" i="111" s="1"/>
  <c r="J80" i="111"/>
  <c r="I81" i="111"/>
  <c r="J81" i="111"/>
  <c r="K81" i="111"/>
  <c r="L81" i="111" s="1"/>
  <c r="I82" i="111"/>
  <c r="J82" i="111"/>
  <c r="I83" i="111"/>
  <c r="K83" i="111" s="1"/>
  <c r="L83" i="111" s="1"/>
  <c r="J83" i="111"/>
  <c r="I84" i="111"/>
  <c r="J84" i="111"/>
  <c r="K84" i="111"/>
  <c r="L84" i="111"/>
  <c r="I85" i="111"/>
  <c r="J85" i="111"/>
  <c r="K85" i="111"/>
  <c r="L85" i="111" s="1"/>
  <c r="I86" i="111"/>
  <c r="K86" i="111" s="1"/>
  <c r="L86" i="111" s="1"/>
  <c r="J86" i="111"/>
  <c r="I87" i="111"/>
  <c r="J87" i="111"/>
  <c r="K87" i="111"/>
  <c r="L87" i="111" s="1"/>
  <c r="I88" i="111"/>
  <c r="K88" i="111" s="1"/>
  <c r="L88" i="111" s="1"/>
  <c r="J88" i="111"/>
  <c r="I89" i="111"/>
  <c r="J89" i="111"/>
  <c r="K89" i="111"/>
  <c r="L89" i="111" s="1"/>
  <c r="I90" i="111"/>
  <c r="K90" i="111" s="1"/>
  <c r="L90" i="111" s="1"/>
  <c r="J90" i="111"/>
  <c r="I91" i="111"/>
  <c r="K91" i="111" s="1"/>
  <c r="L91" i="111" s="1"/>
  <c r="J91" i="111"/>
  <c r="I92" i="111"/>
  <c r="K92" i="111" s="1"/>
  <c r="L92" i="111" s="1"/>
  <c r="J92" i="111"/>
  <c r="I93" i="111"/>
  <c r="J93" i="111"/>
  <c r="K93" i="111"/>
  <c r="L93" i="111"/>
  <c r="I94" i="111"/>
  <c r="K94" i="111" s="1"/>
  <c r="L94" i="111" s="1"/>
  <c r="J94" i="111"/>
  <c r="I95" i="111"/>
  <c r="K95" i="111" s="1"/>
  <c r="L95" i="111" s="1"/>
  <c r="J95" i="111"/>
  <c r="I96" i="111"/>
  <c r="K96" i="111" s="1"/>
  <c r="L96" i="111" s="1"/>
  <c r="J96" i="111"/>
  <c r="I97" i="111"/>
  <c r="J97" i="111"/>
  <c r="K97" i="111"/>
  <c r="L97" i="111" s="1"/>
  <c r="I98" i="111"/>
  <c r="J98" i="111"/>
  <c r="I99" i="111"/>
  <c r="K99" i="111" s="1"/>
  <c r="L99" i="111" s="1"/>
  <c r="J99" i="111"/>
  <c r="I100" i="111"/>
  <c r="J100" i="111"/>
  <c r="K100" i="111"/>
  <c r="L100" i="111"/>
  <c r="I101" i="111"/>
  <c r="J101" i="111"/>
  <c r="K101" i="111"/>
  <c r="L101" i="111" s="1"/>
  <c r="I102" i="111"/>
  <c r="K102" i="111" s="1"/>
  <c r="L102" i="111" s="1"/>
  <c r="J102" i="111"/>
  <c r="I103" i="111"/>
  <c r="J103" i="111"/>
  <c r="K103" i="111"/>
  <c r="L103" i="111" s="1"/>
  <c r="I104" i="111"/>
  <c r="K104" i="111" s="1"/>
  <c r="L104" i="111" s="1"/>
  <c r="J104" i="111"/>
  <c r="I105" i="111"/>
  <c r="J105" i="111"/>
  <c r="K105" i="111"/>
  <c r="L105" i="111" s="1"/>
  <c r="I106" i="111"/>
  <c r="J106" i="111"/>
  <c r="I107" i="111"/>
  <c r="K107" i="111" s="1"/>
  <c r="L107" i="111" s="1"/>
  <c r="J107" i="111"/>
  <c r="I108" i="111"/>
  <c r="K108" i="111" s="1"/>
  <c r="L108" i="111" s="1"/>
  <c r="J108" i="111"/>
  <c r="I109" i="111"/>
  <c r="J109" i="111"/>
  <c r="K109" i="111"/>
  <c r="L109" i="111"/>
  <c r="I110" i="111"/>
  <c r="K110" i="111" s="1"/>
  <c r="L110" i="111" s="1"/>
  <c r="J110" i="111"/>
  <c r="I111" i="111"/>
  <c r="J111" i="111"/>
  <c r="K111" i="111"/>
  <c r="L111" i="111" s="1"/>
  <c r="I112" i="111"/>
  <c r="K112" i="111" s="1"/>
  <c r="J112" i="111"/>
  <c r="L112" i="111"/>
  <c r="I113" i="111"/>
  <c r="J113" i="111"/>
  <c r="K113" i="111"/>
  <c r="L113" i="111" s="1"/>
  <c r="I114" i="111"/>
  <c r="J114" i="111"/>
  <c r="I115" i="111"/>
  <c r="K115" i="111" s="1"/>
  <c r="L115" i="111" s="1"/>
  <c r="J115" i="111"/>
  <c r="I116" i="111"/>
  <c r="J116" i="111"/>
  <c r="K116" i="111"/>
  <c r="L116" i="111" s="1"/>
  <c r="I117" i="111"/>
  <c r="J117" i="111"/>
  <c r="K117" i="111"/>
  <c r="L117" i="111"/>
  <c r="I118" i="111"/>
  <c r="K118" i="111" s="1"/>
  <c r="L118" i="111" s="1"/>
  <c r="J118" i="111"/>
  <c r="I119" i="111"/>
  <c r="K119" i="111" s="1"/>
  <c r="L119" i="111" s="1"/>
  <c r="J119" i="111"/>
  <c r="I120" i="111"/>
  <c r="K120" i="111" s="1"/>
  <c r="L120" i="111" s="1"/>
  <c r="J120" i="111"/>
  <c r="I121" i="111"/>
  <c r="J121" i="111"/>
  <c r="K121" i="111"/>
  <c r="L121" i="111" s="1"/>
  <c r="I122" i="111"/>
  <c r="K122" i="111" s="1"/>
  <c r="L122" i="111" s="1"/>
  <c r="J122" i="111"/>
  <c r="I123" i="111"/>
  <c r="K123" i="111" s="1"/>
  <c r="J123" i="111"/>
  <c r="L123" i="111"/>
  <c r="I124" i="111"/>
  <c r="K124" i="111" s="1"/>
  <c r="L124" i="111" s="1"/>
  <c r="J124" i="111"/>
  <c r="I125" i="111"/>
  <c r="J125" i="111"/>
  <c r="K125" i="111"/>
  <c r="L125" i="111"/>
  <c r="I126" i="111"/>
  <c r="K126" i="111" s="1"/>
  <c r="L126" i="111" s="1"/>
  <c r="J126" i="111"/>
  <c r="I127" i="111"/>
  <c r="J127" i="111"/>
  <c r="K127" i="111"/>
  <c r="L127" i="111" s="1"/>
  <c r="I128" i="111"/>
  <c r="K128" i="111" s="1"/>
  <c r="J128" i="111"/>
  <c r="L128" i="111"/>
  <c r="I129" i="111"/>
  <c r="J129" i="111"/>
  <c r="K129" i="111"/>
  <c r="L129" i="111" s="1"/>
  <c r="I130" i="111"/>
  <c r="J130" i="111"/>
  <c r="I7" i="95"/>
  <c r="J7" i="95"/>
  <c r="I8" i="95"/>
  <c r="J8" i="95"/>
  <c r="K8" i="95"/>
  <c r="L8" i="95" s="1"/>
  <c r="I9" i="95"/>
  <c r="J9" i="95"/>
  <c r="K9" i="95"/>
  <c r="L9" i="95" s="1"/>
  <c r="I10" i="95"/>
  <c r="J10" i="95"/>
  <c r="K10" i="95" s="1"/>
  <c r="L10" i="95" s="1"/>
  <c r="I11" i="95"/>
  <c r="K11" i="95" s="1"/>
  <c r="J11" i="95"/>
  <c r="L11" i="95"/>
  <c r="I12" i="95"/>
  <c r="J12" i="95"/>
  <c r="K12" i="95"/>
  <c r="L12" i="95" s="1"/>
  <c r="I13" i="95"/>
  <c r="J13" i="95"/>
  <c r="K13" i="95"/>
  <c r="L13" i="95" s="1"/>
  <c r="I14" i="95"/>
  <c r="J14" i="95"/>
  <c r="K14" i="95" s="1"/>
  <c r="L14" i="95" s="1"/>
  <c r="I15" i="95"/>
  <c r="K15" i="95" s="1"/>
  <c r="L15" i="95" s="1"/>
  <c r="J15" i="95"/>
  <c r="I16" i="95"/>
  <c r="J16" i="95"/>
  <c r="K16" i="95"/>
  <c r="L16" i="95" s="1"/>
  <c r="I17" i="95"/>
  <c r="J17" i="95"/>
  <c r="K17" i="95"/>
  <c r="L17" i="95" s="1"/>
  <c r="I18" i="95"/>
  <c r="J18" i="95"/>
  <c r="K18" i="95" s="1"/>
  <c r="L18" i="95" s="1"/>
  <c r="I19" i="95"/>
  <c r="K19" i="95" s="1"/>
  <c r="J19" i="95"/>
  <c r="L19" i="95"/>
  <c r="I20" i="95"/>
  <c r="J20" i="95"/>
  <c r="K20" i="95"/>
  <c r="L20" i="95" s="1"/>
  <c r="I21" i="95"/>
  <c r="J21" i="95"/>
  <c r="K21" i="95"/>
  <c r="L21" i="95" s="1"/>
  <c r="I22" i="95"/>
  <c r="J22" i="95"/>
  <c r="K22" i="95" s="1"/>
  <c r="L22" i="95" s="1"/>
  <c r="I23" i="95"/>
  <c r="K23" i="95" s="1"/>
  <c r="L23" i="95" s="1"/>
  <c r="J23" i="95"/>
  <c r="I24" i="95"/>
  <c r="J24" i="95"/>
  <c r="K24" i="95"/>
  <c r="L24" i="95" s="1"/>
  <c r="I25" i="95"/>
  <c r="J25" i="95"/>
  <c r="K25" i="95"/>
  <c r="L25" i="95" s="1"/>
  <c r="I152" i="95"/>
  <c r="K152" i="95" s="1"/>
  <c r="J152" i="95"/>
  <c r="L152" i="95"/>
  <c r="I6" i="95"/>
  <c r="K6" i="95" s="1"/>
  <c r="L6" i="95" s="1"/>
  <c r="J6" i="95"/>
  <c r="I7" i="94"/>
  <c r="K7" i="94" s="1"/>
  <c r="L7" i="94" s="1"/>
  <c r="J7" i="94"/>
  <c r="I8" i="94"/>
  <c r="J8" i="94"/>
  <c r="K8" i="94"/>
  <c r="L8" i="94"/>
  <c r="I9" i="94"/>
  <c r="K9" i="94" s="1"/>
  <c r="J9" i="94"/>
  <c r="L9" i="94"/>
  <c r="I10" i="94"/>
  <c r="K10" i="94" s="1"/>
  <c r="L10" i="94" s="1"/>
  <c r="J10" i="94"/>
  <c r="I11" i="94"/>
  <c r="K11" i="94" s="1"/>
  <c r="L11" i="94" s="1"/>
  <c r="J11" i="94"/>
  <c r="I12" i="94"/>
  <c r="J12" i="94"/>
  <c r="K12" i="94" s="1"/>
  <c r="L12" i="94" s="1"/>
  <c r="I13" i="94"/>
  <c r="K13" i="94" s="1"/>
  <c r="J13" i="94"/>
  <c r="L13" i="94"/>
  <c r="I14" i="94"/>
  <c r="K14" i="94" s="1"/>
  <c r="L14" i="94" s="1"/>
  <c r="J14" i="94"/>
  <c r="I15" i="94"/>
  <c r="K15" i="94" s="1"/>
  <c r="L15" i="94" s="1"/>
  <c r="J15" i="94"/>
  <c r="I16" i="94"/>
  <c r="J16" i="94"/>
  <c r="K16" i="94"/>
  <c r="L16" i="94"/>
  <c r="I17" i="94"/>
  <c r="K17" i="94" s="1"/>
  <c r="J17" i="94"/>
  <c r="L17" i="94"/>
  <c r="I18" i="94"/>
  <c r="K18" i="94" s="1"/>
  <c r="L18" i="94" s="1"/>
  <c r="J18" i="94"/>
  <c r="I19" i="94"/>
  <c r="K19" i="94" s="1"/>
  <c r="L19" i="94" s="1"/>
  <c r="J19" i="94"/>
  <c r="I20" i="94"/>
  <c r="J20" i="94"/>
  <c r="K20" i="94" s="1"/>
  <c r="L20" i="94" s="1"/>
  <c r="I21" i="94"/>
  <c r="K21" i="94" s="1"/>
  <c r="J21" i="94"/>
  <c r="L21" i="94"/>
  <c r="I22" i="94"/>
  <c r="K22" i="94" s="1"/>
  <c r="L22" i="94" s="1"/>
  <c r="J22" i="94"/>
  <c r="I23" i="94"/>
  <c r="K23" i="94" s="1"/>
  <c r="L23" i="94" s="1"/>
  <c r="J23" i="94"/>
  <c r="I24" i="94"/>
  <c r="J24" i="94"/>
  <c r="K24" i="94"/>
  <c r="L24" i="94"/>
  <c r="I25" i="94"/>
  <c r="K25" i="94" s="1"/>
  <c r="J25" i="94"/>
  <c r="L25" i="94"/>
  <c r="I6" i="94"/>
  <c r="J6" i="94"/>
  <c r="K6" i="94"/>
  <c r="L6" i="94"/>
  <c r="I7" i="93"/>
  <c r="J7" i="93"/>
  <c r="K7" i="93"/>
  <c r="L7" i="93" s="1"/>
  <c r="I8" i="93"/>
  <c r="K8" i="93" s="1"/>
  <c r="L8" i="93" s="1"/>
  <c r="J8" i="93"/>
  <c r="I9" i="93"/>
  <c r="J9" i="93"/>
  <c r="K9" i="93"/>
  <c r="L9" i="93" s="1"/>
  <c r="I10" i="93"/>
  <c r="K10" i="93" s="1"/>
  <c r="L10" i="93" s="1"/>
  <c r="J10" i="93"/>
  <c r="I11" i="93"/>
  <c r="J11" i="93"/>
  <c r="K11" i="93"/>
  <c r="L11" i="93" s="1"/>
  <c r="I12" i="93"/>
  <c r="K12" i="93" s="1"/>
  <c r="L12" i="93" s="1"/>
  <c r="J12" i="93"/>
  <c r="I13" i="93"/>
  <c r="K13" i="93" s="1"/>
  <c r="L13" i="93" s="1"/>
  <c r="J13" i="93"/>
  <c r="I14" i="93"/>
  <c r="J14" i="93"/>
  <c r="K14" i="93"/>
  <c r="L14" i="93"/>
  <c r="I15" i="93"/>
  <c r="J15" i="93"/>
  <c r="K15" i="93"/>
  <c r="L15" i="93" s="1"/>
  <c r="I16" i="93"/>
  <c r="K16" i="93" s="1"/>
  <c r="L16" i="93" s="1"/>
  <c r="J16" i="93"/>
  <c r="I17" i="93"/>
  <c r="J17" i="93"/>
  <c r="K17" i="93"/>
  <c r="L17" i="93" s="1"/>
  <c r="I18" i="93"/>
  <c r="K18" i="93" s="1"/>
  <c r="L18" i="93" s="1"/>
  <c r="J18" i="93"/>
  <c r="I19" i="93"/>
  <c r="J19" i="93"/>
  <c r="K19" i="93"/>
  <c r="L19" i="93" s="1"/>
  <c r="I20" i="93"/>
  <c r="K20" i="93" s="1"/>
  <c r="L20" i="93" s="1"/>
  <c r="J20" i="93"/>
  <c r="I21" i="93"/>
  <c r="K21" i="93" s="1"/>
  <c r="L21" i="93" s="1"/>
  <c r="J21" i="93"/>
  <c r="I22" i="93"/>
  <c r="J22" i="93"/>
  <c r="K22" i="93"/>
  <c r="L22" i="93"/>
  <c r="I23" i="93"/>
  <c r="J23" i="93"/>
  <c r="K23" i="93"/>
  <c r="L23" i="93" s="1"/>
  <c r="I24" i="93"/>
  <c r="K24" i="93" s="1"/>
  <c r="L24" i="93" s="1"/>
  <c r="J24" i="93"/>
  <c r="I25" i="93"/>
  <c r="J25" i="93"/>
  <c r="K25" i="93"/>
  <c r="L25" i="93" s="1"/>
  <c r="I152" i="93"/>
  <c r="J152" i="93"/>
  <c r="K152" i="93" s="1"/>
  <c r="L152" i="93" s="1"/>
  <c r="I6" i="93"/>
  <c r="K6" i="93" s="1"/>
  <c r="J6" i="93"/>
  <c r="L6" i="93"/>
  <c r="I7" i="111"/>
  <c r="K7" i="111" s="1"/>
  <c r="L7" i="111" s="1"/>
  <c r="J7" i="111"/>
  <c r="I8" i="111"/>
  <c r="K8" i="111" s="1"/>
  <c r="L8" i="111" s="1"/>
  <c r="J8" i="111"/>
  <c r="I9" i="111"/>
  <c r="J9" i="111"/>
  <c r="K9" i="111"/>
  <c r="L9" i="111"/>
  <c r="I10" i="111"/>
  <c r="K10" i="111" s="1"/>
  <c r="J10" i="111"/>
  <c r="L10" i="111"/>
  <c r="I11" i="111"/>
  <c r="K11" i="111" s="1"/>
  <c r="L11" i="111" s="1"/>
  <c r="J11" i="111"/>
  <c r="I12" i="111"/>
  <c r="K12" i="111" s="1"/>
  <c r="L12" i="111" s="1"/>
  <c r="J12" i="111"/>
  <c r="I13" i="111"/>
  <c r="J13" i="111"/>
  <c r="K13" i="111" s="1"/>
  <c r="L13" i="111" s="1"/>
  <c r="I14" i="111"/>
  <c r="K14" i="111" s="1"/>
  <c r="J14" i="111"/>
  <c r="L14" i="111"/>
  <c r="I15" i="111"/>
  <c r="K15" i="111" s="1"/>
  <c r="L15" i="111" s="1"/>
  <c r="J15" i="111"/>
  <c r="I16" i="111"/>
  <c r="J16" i="111"/>
  <c r="K16" i="111" s="1"/>
  <c r="L16" i="111" s="1"/>
  <c r="I17" i="111"/>
  <c r="J17" i="111"/>
  <c r="K17" i="111"/>
  <c r="L17" i="111"/>
  <c r="I18" i="111"/>
  <c r="K18" i="111" s="1"/>
  <c r="J18" i="111"/>
  <c r="L18" i="111"/>
  <c r="I19" i="111"/>
  <c r="K19" i="111" s="1"/>
  <c r="L19" i="111" s="1"/>
  <c r="J19" i="111"/>
  <c r="I20" i="111"/>
  <c r="J20" i="111"/>
  <c r="I21" i="111"/>
  <c r="J21" i="111"/>
  <c r="K21" i="111" s="1"/>
  <c r="L21" i="111" s="1"/>
  <c r="I22" i="111"/>
  <c r="K22" i="111" s="1"/>
  <c r="J22" i="111"/>
  <c r="L22" i="111"/>
  <c r="I23" i="111"/>
  <c r="K23" i="111" s="1"/>
  <c r="L23" i="111" s="1"/>
  <c r="J23" i="111"/>
  <c r="I24" i="111"/>
  <c r="K24" i="111" s="1"/>
  <c r="L24" i="111" s="1"/>
  <c r="J24" i="111"/>
  <c r="I25" i="111"/>
  <c r="J25" i="111"/>
  <c r="K25" i="111"/>
  <c r="L25" i="111"/>
  <c r="I152" i="111"/>
  <c r="K152" i="111" s="1"/>
  <c r="L152" i="111" s="1"/>
  <c r="J152" i="111"/>
  <c r="I6" i="111"/>
  <c r="K6" i="111" s="1"/>
  <c r="L6" i="111" s="1"/>
  <c r="J6" i="111"/>
  <c r="I7" i="105"/>
  <c r="J7" i="105"/>
  <c r="K7" i="105"/>
  <c r="L7" i="105"/>
  <c r="I8" i="105"/>
  <c r="K8" i="105" s="1"/>
  <c r="L8" i="105" s="1"/>
  <c r="J8" i="105"/>
  <c r="I9" i="105"/>
  <c r="K9" i="105" s="1"/>
  <c r="L9" i="105" s="1"/>
  <c r="J9" i="105"/>
  <c r="I10" i="105"/>
  <c r="K10" i="105" s="1"/>
  <c r="L10" i="105" s="1"/>
  <c r="J10" i="105"/>
  <c r="I11" i="105"/>
  <c r="J11" i="105"/>
  <c r="K11" i="105"/>
  <c r="L11" i="105" s="1"/>
  <c r="I12" i="105"/>
  <c r="K12" i="105" s="1"/>
  <c r="L12" i="105" s="1"/>
  <c r="J12" i="105"/>
  <c r="I13" i="105"/>
  <c r="K13" i="105" s="1"/>
  <c r="L13" i="105" s="1"/>
  <c r="J13" i="105"/>
  <c r="I14" i="105"/>
  <c r="K14" i="105" s="1"/>
  <c r="L14" i="105" s="1"/>
  <c r="J14" i="105"/>
  <c r="I15" i="105"/>
  <c r="J15" i="105"/>
  <c r="K15" i="105"/>
  <c r="L15" i="105"/>
  <c r="I16" i="105"/>
  <c r="K16" i="105" s="1"/>
  <c r="L16" i="105" s="1"/>
  <c r="J16" i="105"/>
  <c r="I17" i="105"/>
  <c r="K17" i="105" s="1"/>
  <c r="L17" i="105" s="1"/>
  <c r="J17" i="105"/>
  <c r="I18" i="105"/>
  <c r="K18" i="105" s="1"/>
  <c r="L18" i="105" s="1"/>
  <c r="J18" i="105"/>
  <c r="I19" i="105"/>
  <c r="J19" i="105"/>
  <c r="K19" i="105"/>
  <c r="L19" i="105" s="1"/>
  <c r="I20" i="105"/>
  <c r="K20" i="105" s="1"/>
  <c r="L20" i="105" s="1"/>
  <c r="J20" i="105"/>
  <c r="I21" i="105"/>
  <c r="J21" i="105"/>
  <c r="I22" i="105"/>
  <c r="K22" i="105" s="1"/>
  <c r="L22" i="105" s="1"/>
  <c r="J22" i="105"/>
  <c r="I23" i="105"/>
  <c r="J23" i="105"/>
  <c r="K23" i="105"/>
  <c r="L23" i="105"/>
  <c r="I24" i="105"/>
  <c r="K24" i="105" s="1"/>
  <c r="L24" i="105" s="1"/>
  <c r="J24" i="105"/>
  <c r="I25" i="105"/>
  <c r="K25" i="105" s="1"/>
  <c r="L25" i="105" s="1"/>
  <c r="J25" i="105"/>
  <c r="I152" i="105"/>
  <c r="J152" i="105"/>
  <c r="K152" i="105" s="1"/>
  <c r="L152" i="105" s="1"/>
  <c r="I6" i="105"/>
  <c r="J6" i="105"/>
  <c r="K6" i="105"/>
  <c r="L6" i="105" s="1"/>
  <c r="I146" i="96"/>
  <c r="K146" i="96" s="1"/>
  <c r="L146" i="96" s="1"/>
  <c r="V99" i="96" s="1"/>
  <c r="J146" i="96"/>
  <c r="I26" i="96"/>
  <c r="J26" i="96"/>
  <c r="K26" i="96" s="1"/>
  <c r="L26" i="96" s="1"/>
  <c r="V64" i="96" s="1"/>
  <c r="I27" i="96"/>
  <c r="K27" i="96" s="1"/>
  <c r="L27" i="96" s="1"/>
  <c r="V65" i="96" s="1"/>
  <c r="J27" i="96"/>
  <c r="I28" i="96"/>
  <c r="K28" i="96" s="1"/>
  <c r="J28" i="96"/>
  <c r="L28" i="96"/>
  <c r="V66" i="96" s="1"/>
  <c r="I29" i="96"/>
  <c r="J29" i="96"/>
  <c r="K29" i="96" s="1"/>
  <c r="L29" i="96" s="1"/>
  <c r="V67" i="96" s="1"/>
  <c r="I30" i="96"/>
  <c r="K30" i="96" s="1"/>
  <c r="L30" i="96" s="1"/>
  <c r="V68" i="96" s="1"/>
  <c r="J30" i="96"/>
  <c r="I31" i="96"/>
  <c r="K31" i="96" s="1"/>
  <c r="L31" i="96" s="1"/>
  <c r="V69" i="96" s="1"/>
  <c r="J31" i="96"/>
  <c r="I32" i="96"/>
  <c r="J32" i="96"/>
  <c r="K32" i="96"/>
  <c r="L32" i="96" s="1"/>
  <c r="V70" i="96" s="1"/>
  <c r="I33" i="96"/>
  <c r="J33" i="96"/>
  <c r="K33" i="96"/>
  <c r="L33" i="96" s="1"/>
  <c r="V71" i="96" s="1"/>
  <c r="I34" i="96"/>
  <c r="K34" i="96" s="1"/>
  <c r="L34" i="96" s="1"/>
  <c r="V72" i="96" s="1"/>
  <c r="J34" i="96"/>
  <c r="I35" i="96"/>
  <c r="K35" i="96" s="1"/>
  <c r="J35" i="96"/>
  <c r="L35" i="96"/>
  <c r="V73" i="96" s="1"/>
  <c r="I36" i="96"/>
  <c r="K36" i="96" s="1"/>
  <c r="L36" i="96" s="1"/>
  <c r="V74" i="96" s="1"/>
  <c r="J36" i="96"/>
  <c r="I37" i="96"/>
  <c r="J37" i="96"/>
  <c r="K37" i="96" s="1"/>
  <c r="L37" i="96" s="1"/>
  <c r="V75" i="96" s="1"/>
  <c r="I38" i="96"/>
  <c r="J38" i="96"/>
  <c r="I39" i="96"/>
  <c r="J39" i="96"/>
  <c r="I40" i="96"/>
  <c r="J40" i="96"/>
  <c r="K40" i="96"/>
  <c r="L40" i="96"/>
  <c r="I41" i="96"/>
  <c r="J41" i="96"/>
  <c r="K41" i="96"/>
  <c r="L41" i="96" s="1"/>
  <c r="I42" i="96"/>
  <c r="J42" i="96"/>
  <c r="K42" i="96" s="1"/>
  <c r="L42" i="96" s="1"/>
  <c r="I43" i="96"/>
  <c r="K43" i="96" s="1"/>
  <c r="L43" i="96" s="1"/>
  <c r="J43" i="96"/>
  <c r="I44" i="96"/>
  <c r="K44" i="96" s="1"/>
  <c r="J44" i="96"/>
  <c r="L44" i="96"/>
  <c r="V82" i="96" s="1"/>
  <c r="I45" i="96"/>
  <c r="J45" i="96"/>
  <c r="K45" i="96" s="1"/>
  <c r="L45" i="96" s="1"/>
  <c r="I131" i="96"/>
  <c r="K131" i="96" s="1"/>
  <c r="L131" i="96" s="1"/>
  <c r="V84" i="96" s="1"/>
  <c r="J131" i="96"/>
  <c r="I132" i="96"/>
  <c r="K132" i="96" s="1"/>
  <c r="L132" i="96" s="1"/>
  <c r="V85" i="96" s="1"/>
  <c r="J132" i="96"/>
  <c r="I133" i="96"/>
  <c r="J133" i="96"/>
  <c r="K133" i="96"/>
  <c r="L133" i="96" s="1"/>
  <c r="I134" i="96"/>
  <c r="J134" i="96"/>
  <c r="K134" i="96"/>
  <c r="L134" i="96" s="1"/>
  <c r="V87" i="96" s="1"/>
  <c r="I135" i="96"/>
  <c r="K135" i="96" s="1"/>
  <c r="L135" i="96" s="1"/>
  <c r="J135" i="96"/>
  <c r="I136" i="96"/>
  <c r="K136" i="96" s="1"/>
  <c r="J136" i="96"/>
  <c r="L136" i="96"/>
  <c r="V89" i="96" s="1"/>
  <c r="I137" i="96"/>
  <c r="K137" i="96" s="1"/>
  <c r="L137" i="96" s="1"/>
  <c r="J137" i="96"/>
  <c r="I138" i="96"/>
  <c r="J138" i="96"/>
  <c r="K138" i="96" s="1"/>
  <c r="L138" i="96" s="1"/>
  <c r="I139" i="96"/>
  <c r="J139" i="96"/>
  <c r="I140" i="96"/>
  <c r="J140" i="96"/>
  <c r="I141" i="96"/>
  <c r="J141" i="96"/>
  <c r="K141" i="96"/>
  <c r="L141" i="96"/>
  <c r="V94" i="96" s="1"/>
  <c r="I142" i="96"/>
  <c r="J142" i="96"/>
  <c r="K142" i="96"/>
  <c r="L142" i="96" s="1"/>
  <c r="V95" i="96" s="1"/>
  <c r="I143" i="96"/>
  <c r="J143" i="96"/>
  <c r="K143" i="96" s="1"/>
  <c r="L143" i="96" s="1"/>
  <c r="I144" i="96"/>
  <c r="K144" i="96" s="1"/>
  <c r="L144" i="96" s="1"/>
  <c r="J144" i="96"/>
  <c r="I145" i="96"/>
  <c r="K145" i="96" s="1"/>
  <c r="J145" i="96"/>
  <c r="L145" i="96"/>
  <c r="V98" i="96" s="1"/>
  <c r="I147" i="96"/>
  <c r="K147" i="96" s="1"/>
  <c r="L147" i="96" s="1"/>
  <c r="V100" i="96" s="1"/>
  <c r="J147" i="96"/>
  <c r="I148" i="96"/>
  <c r="K148" i="96" s="1"/>
  <c r="L148" i="96" s="1"/>
  <c r="V101" i="96" s="1"/>
  <c r="J148" i="96"/>
  <c r="I149" i="96"/>
  <c r="K149" i="96" s="1"/>
  <c r="L149" i="96" s="1"/>
  <c r="V102" i="96" s="1"/>
  <c r="J149" i="96"/>
  <c r="I150" i="96"/>
  <c r="J150" i="96"/>
  <c r="K150" i="96" s="1"/>
  <c r="L150" i="96" s="1"/>
  <c r="V103" i="96" s="1"/>
  <c r="I151" i="96"/>
  <c r="J151" i="96"/>
  <c r="I146" i="116"/>
  <c r="K146" i="116" s="1"/>
  <c r="J146" i="116"/>
  <c r="L146" i="116"/>
  <c r="I26" i="116"/>
  <c r="K26" i="116" s="1"/>
  <c r="L26" i="116" s="1"/>
  <c r="V64" i="116" s="1"/>
  <c r="J26" i="116"/>
  <c r="I27" i="116"/>
  <c r="J27" i="116"/>
  <c r="K27" i="116"/>
  <c r="L27" i="116" s="1"/>
  <c r="V65" i="116" s="1"/>
  <c r="I28" i="116"/>
  <c r="J28" i="116"/>
  <c r="K28" i="116"/>
  <c r="L28" i="116" s="1"/>
  <c r="V66" i="116" s="1"/>
  <c r="I29" i="116"/>
  <c r="J29" i="116"/>
  <c r="K29" i="116"/>
  <c r="L29" i="116" s="1"/>
  <c r="V67" i="116" s="1"/>
  <c r="I30" i="116"/>
  <c r="K30" i="116" s="1"/>
  <c r="J30" i="116"/>
  <c r="L30" i="116"/>
  <c r="V68" i="116" s="1"/>
  <c r="I31" i="116"/>
  <c r="K31" i="116" s="1"/>
  <c r="L31" i="116" s="1"/>
  <c r="V69" i="116" s="1"/>
  <c r="J31" i="116"/>
  <c r="I32" i="116"/>
  <c r="J32" i="116"/>
  <c r="K32" i="116"/>
  <c r="L32" i="116" s="1"/>
  <c r="V70" i="116" s="1"/>
  <c r="I33" i="116"/>
  <c r="J33" i="116"/>
  <c r="I34" i="116"/>
  <c r="J34" i="116"/>
  <c r="I35" i="116"/>
  <c r="J35" i="116"/>
  <c r="K35" i="116"/>
  <c r="L35" i="116"/>
  <c r="V73" i="116" s="1"/>
  <c r="I36" i="116"/>
  <c r="J36" i="116"/>
  <c r="K36" i="116"/>
  <c r="L36" i="116" s="1"/>
  <c r="V74" i="116" s="1"/>
  <c r="I37" i="116"/>
  <c r="K37" i="116" s="1"/>
  <c r="L37" i="116" s="1"/>
  <c r="V75" i="116" s="1"/>
  <c r="J37" i="116"/>
  <c r="I38" i="116"/>
  <c r="K38" i="116" s="1"/>
  <c r="L38" i="116" s="1"/>
  <c r="J38" i="116"/>
  <c r="I39" i="116"/>
  <c r="K39" i="116" s="1"/>
  <c r="L39" i="116" s="1"/>
  <c r="J39" i="116"/>
  <c r="I40" i="116"/>
  <c r="J40" i="116"/>
  <c r="K40" i="116" s="1"/>
  <c r="L40" i="116" s="1"/>
  <c r="I41" i="116"/>
  <c r="K41" i="116" s="1"/>
  <c r="J41" i="116"/>
  <c r="L41" i="116"/>
  <c r="I42" i="116"/>
  <c r="J42" i="116"/>
  <c r="I43" i="116"/>
  <c r="J43" i="116"/>
  <c r="K43" i="116" s="1"/>
  <c r="L43" i="116" s="1"/>
  <c r="I44" i="116"/>
  <c r="J44" i="116"/>
  <c r="K44" i="116"/>
  <c r="L44" i="116" s="1"/>
  <c r="V82" i="116" s="1"/>
  <c r="I45" i="116"/>
  <c r="J45" i="116"/>
  <c r="K45" i="116"/>
  <c r="L45" i="116" s="1"/>
  <c r="V83" i="116" s="1"/>
  <c r="I131" i="116"/>
  <c r="K131" i="116" s="1"/>
  <c r="L131" i="116" s="1"/>
  <c r="V84" i="116" s="1"/>
  <c r="J131" i="116"/>
  <c r="I132" i="116"/>
  <c r="K132" i="116" s="1"/>
  <c r="L132" i="116" s="1"/>
  <c r="V85" i="116" s="1"/>
  <c r="J132" i="116"/>
  <c r="I133" i="116"/>
  <c r="K133" i="116" s="1"/>
  <c r="L133" i="116" s="1"/>
  <c r="V86" i="116" s="1"/>
  <c r="J133" i="116"/>
  <c r="I134" i="116"/>
  <c r="J134" i="116"/>
  <c r="I135" i="116"/>
  <c r="K135" i="116" s="1"/>
  <c r="L135" i="116" s="1"/>
  <c r="J135" i="116"/>
  <c r="I136" i="116"/>
  <c r="J136" i="116"/>
  <c r="K136" i="116" s="1"/>
  <c r="L136" i="116" s="1"/>
  <c r="I137" i="116"/>
  <c r="J137" i="116"/>
  <c r="K137" i="116"/>
  <c r="L137" i="116" s="1"/>
  <c r="V90" i="116" s="1"/>
  <c r="I138" i="116"/>
  <c r="K138" i="116" s="1"/>
  <c r="L138" i="116" s="1"/>
  <c r="J138" i="116"/>
  <c r="I139" i="116"/>
  <c r="J139" i="116"/>
  <c r="K139" i="116"/>
  <c r="L139" i="116" s="1"/>
  <c r="I140" i="116"/>
  <c r="K140" i="116" s="1"/>
  <c r="L140" i="116" s="1"/>
  <c r="J140" i="116"/>
  <c r="I141" i="116"/>
  <c r="J141" i="116"/>
  <c r="K141" i="116" s="1"/>
  <c r="L141" i="116" s="1"/>
  <c r="I142" i="116"/>
  <c r="K142" i="116" s="1"/>
  <c r="L142" i="116" s="1"/>
  <c r="J142" i="116"/>
  <c r="I143" i="116"/>
  <c r="J143" i="116"/>
  <c r="I144" i="116"/>
  <c r="J144" i="116"/>
  <c r="K144" i="116"/>
  <c r="L144" i="116" s="1"/>
  <c r="I145" i="116"/>
  <c r="J145" i="116"/>
  <c r="K145" i="116"/>
  <c r="L145" i="116" s="1"/>
  <c r="V98" i="116" s="1"/>
  <c r="I147" i="116"/>
  <c r="K147" i="116" s="1"/>
  <c r="L147" i="116" s="1"/>
  <c r="V100" i="116" s="1"/>
  <c r="J147" i="116"/>
  <c r="I148" i="116"/>
  <c r="J148" i="116"/>
  <c r="K148" i="116" s="1"/>
  <c r="L148" i="116" s="1"/>
  <c r="V101" i="116" s="1"/>
  <c r="I149" i="116"/>
  <c r="J149" i="116"/>
  <c r="K149" i="116"/>
  <c r="L149" i="116" s="1"/>
  <c r="V102" i="116" s="1"/>
  <c r="I150" i="116"/>
  <c r="K150" i="116" s="1"/>
  <c r="L150" i="116" s="1"/>
  <c r="V103" i="116" s="1"/>
  <c r="J150" i="116"/>
  <c r="I151" i="116"/>
  <c r="J151" i="116"/>
  <c r="K151" i="116"/>
  <c r="L151" i="116" s="1"/>
  <c r="V104" i="116" s="1"/>
  <c r="I146" i="120"/>
  <c r="J146" i="120"/>
  <c r="K146" i="120" s="1"/>
  <c r="L146" i="120" s="1"/>
  <c r="I26" i="120"/>
  <c r="J26" i="120"/>
  <c r="K26" i="120"/>
  <c r="L26" i="120" s="1"/>
  <c r="V64" i="120" s="1"/>
  <c r="I27" i="120"/>
  <c r="K27" i="120" s="1"/>
  <c r="L27" i="120" s="1"/>
  <c r="V65" i="120" s="1"/>
  <c r="J27" i="120"/>
  <c r="I28" i="120"/>
  <c r="K28" i="120" s="1"/>
  <c r="J28" i="120"/>
  <c r="L28" i="120"/>
  <c r="V66" i="120" s="1"/>
  <c r="I29" i="120"/>
  <c r="J29" i="120"/>
  <c r="I30" i="120"/>
  <c r="J30" i="120"/>
  <c r="K30" i="120"/>
  <c r="L30" i="120" s="1"/>
  <c r="V68" i="120" s="1"/>
  <c r="I31" i="120"/>
  <c r="J31" i="120"/>
  <c r="K31" i="120" s="1"/>
  <c r="L31" i="120" s="1"/>
  <c r="V69" i="120" s="1"/>
  <c r="I32" i="120"/>
  <c r="J32" i="120"/>
  <c r="K32" i="120" s="1"/>
  <c r="L32" i="120" s="1"/>
  <c r="V70" i="120" s="1"/>
  <c r="I33" i="120"/>
  <c r="K33" i="120" s="1"/>
  <c r="L33" i="120" s="1"/>
  <c r="V71" i="120" s="1"/>
  <c r="J33" i="120"/>
  <c r="I34" i="120"/>
  <c r="K34" i="120" s="1"/>
  <c r="L34" i="120" s="1"/>
  <c r="V72" i="120" s="1"/>
  <c r="J34" i="120"/>
  <c r="I35" i="120"/>
  <c r="J35" i="120"/>
  <c r="K35" i="120"/>
  <c r="L35" i="120" s="1"/>
  <c r="V73" i="120" s="1"/>
  <c r="I36" i="120"/>
  <c r="K36" i="120" s="1"/>
  <c r="L36" i="120" s="1"/>
  <c r="V74" i="120" s="1"/>
  <c r="J36" i="120"/>
  <c r="I37" i="120"/>
  <c r="K37" i="120" s="1"/>
  <c r="J37" i="120"/>
  <c r="L37" i="120"/>
  <c r="V75" i="120" s="1"/>
  <c r="I38" i="120"/>
  <c r="J38" i="120"/>
  <c r="K38" i="120" s="1"/>
  <c r="L38" i="120" s="1"/>
  <c r="I39" i="120"/>
  <c r="J39" i="120"/>
  <c r="K39" i="120" s="1"/>
  <c r="L39" i="120" s="1"/>
  <c r="I40" i="120"/>
  <c r="K40" i="120" s="1"/>
  <c r="L40" i="120" s="1"/>
  <c r="J40" i="120"/>
  <c r="I41" i="120"/>
  <c r="J41" i="120"/>
  <c r="K41" i="120"/>
  <c r="L41" i="120"/>
  <c r="I42" i="120"/>
  <c r="K42" i="120" s="1"/>
  <c r="L42" i="120" s="1"/>
  <c r="J42" i="120"/>
  <c r="I43" i="120"/>
  <c r="J43" i="120"/>
  <c r="K43" i="120"/>
  <c r="L43" i="120" s="1"/>
  <c r="I44" i="120"/>
  <c r="K44" i="120" s="1"/>
  <c r="L44" i="120" s="1"/>
  <c r="J44" i="120"/>
  <c r="I45" i="120"/>
  <c r="K45" i="120" s="1"/>
  <c r="J45" i="120"/>
  <c r="L45" i="120"/>
  <c r="V83" i="120" s="1"/>
  <c r="I131" i="120"/>
  <c r="J131" i="120"/>
  <c r="K131" i="120" s="1"/>
  <c r="L131" i="120" s="1"/>
  <c r="V84" i="120" s="1"/>
  <c r="I132" i="120"/>
  <c r="J132" i="120"/>
  <c r="K132" i="120" s="1"/>
  <c r="L132" i="120" s="1"/>
  <c r="V85" i="120" s="1"/>
  <c r="I133" i="120"/>
  <c r="K133" i="120" s="1"/>
  <c r="L133" i="120" s="1"/>
  <c r="J133" i="120"/>
  <c r="I134" i="120"/>
  <c r="J134" i="120"/>
  <c r="K134" i="120"/>
  <c r="L134" i="120" s="1"/>
  <c r="I135" i="120"/>
  <c r="J135" i="120"/>
  <c r="K135" i="120"/>
  <c r="L135" i="120" s="1"/>
  <c r="I136" i="120"/>
  <c r="K136" i="120" s="1"/>
  <c r="L136" i="120" s="1"/>
  <c r="J136" i="120"/>
  <c r="I137" i="120"/>
  <c r="K137" i="120" s="1"/>
  <c r="J137" i="120"/>
  <c r="L137" i="120"/>
  <c r="V90" i="120" s="1"/>
  <c r="I138" i="120"/>
  <c r="K138" i="120" s="1"/>
  <c r="L138" i="120" s="1"/>
  <c r="J138" i="120"/>
  <c r="I139" i="120"/>
  <c r="J139" i="120"/>
  <c r="K139" i="120"/>
  <c r="L139" i="120" s="1"/>
  <c r="I140" i="120"/>
  <c r="J140" i="120"/>
  <c r="K140" i="120" s="1"/>
  <c r="L140" i="120" s="1"/>
  <c r="I141" i="120"/>
  <c r="J141" i="120"/>
  <c r="K141" i="120" s="1"/>
  <c r="L141" i="120" s="1"/>
  <c r="I142" i="120"/>
  <c r="K142" i="120" s="1"/>
  <c r="L142" i="120" s="1"/>
  <c r="J142" i="120"/>
  <c r="I143" i="120"/>
  <c r="J143" i="120"/>
  <c r="K143" i="120"/>
  <c r="L143" i="120" s="1"/>
  <c r="I144" i="120"/>
  <c r="K144" i="120" s="1"/>
  <c r="L144" i="120" s="1"/>
  <c r="J144" i="120"/>
  <c r="I145" i="120"/>
  <c r="K145" i="120" s="1"/>
  <c r="J145" i="120"/>
  <c r="L145" i="120"/>
  <c r="V98" i="120" s="1"/>
  <c r="I147" i="120"/>
  <c r="K147" i="120" s="1"/>
  <c r="L147" i="120" s="1"/>
  <c r="V100" i="120" s="1"/>
  <c r="J147" i="120"/>
  <c r="I148" i="120"/>
  <c r="J148" i="120"/>
  <c r="K148" i="120" s="1"/>
  <c r="L148" i="120" s="1"/>
  <c r="V101" i="120" s="1"/>
  <c r="I149" i="120"/>
  <c r="K149" i="120" s="1"/>
  <c r="L149" i="120" s="1"/>
  <c r="V102" i="120" s="1"/>
  <c r="J149" i="120"/>
  <c r="I150" i="120"/>
  <c r="J150" i="120"/>
  <c r="I151" i="120"/>
  <c r="J151" i="120"/>
  <c r="K151" i="120" s="1"/>
  <c r="L151" i="120" s="1"/>
  <c r="V104" i="120" s="1"/>
  <c r="I146" i="121"/>
  <c r="K146" i="121" s="1"/>
  <c r="L146" i="121" s="1"/>
  <c r="J146" i="121"/>
  <c r="I26" i="121"/>
  <c r="J26" i="121"/>
  <c r="K26" i="121"/>
  <c r="L26" i="121" s="1"/>
  <c r="V64" i="121" s="1"/>
  <c r="I27" i="121"/>
  <c r="K27" i="121" s="1"/>
  <c r="L27" i="121" s="1"/>
  <c r="V65" i="121" s="1"/>
  <c r="J27" i="121"/>
  <c r="I28" i="121"/>
  <c r="J28" i="121"/>
  <c r="K28" i="121"/>
  <c r="L28" i="121" s="1"/>
  <c r="V66" i="121" s="1"/>
  <c r="I29" i="121"/>
  <c r="K29" i="121" s="1"/>
  <c r="L29" i="121" s="1"/>
  <c r="V67" i="121" s="1"/>
  <c r="J29" i="121"/>
  <c r="I30" i="121"/>
  <c r="J30" i="121"/>
  <c r="K30" i="121" s="1"/>
  <c r="L30" i="121" s="1"/>
  <c r="V68" i="121" s="1"/>
  <c r="I31" i="121"/>
  <c r="K31" i="121" s="1"/>
  <c r="L31" i="121" s="1"/>
  <c r="V69" i="121" s="1"/>
  <c r="J31" i="121"/>
  <c r="I32" i="121"/>
  <c r="J32" i="121"/>
  <c r="I33" i="121"/>
  <c r="J33" i="121"/>
  <c r="K33" i="121" s="1"/>
  <c r="L33" i="121" s="1"/>
  <c r="V71" i="121" s="1"/>
  <c r="I34" i="121"/>
  <c r="J34" i="121"/>
  <c r="K34" i="121"/>
  <c r="L34" i="121" s="1"/>
  <c r="V72" i="121" s="1"/>
  <c r="I35" i="121"/>
  <c r="K35" i="121" s="1"/>
  <c r="L35" i="121" s="1"/>
  <c r="V73" i="121" s="1"/>
  <c r="J35" i="121"/>
  <c r="I36" i="121"/>
  <c r="J36" i="121"/>
  <c r="K36" i="121"/>
  <c r="L36" i="121" s="1"/>
  <c r="V74" i="121" s="1"/>
  <c r="I37" i="121"/>
  <c r="K37" i="121" s="1"/>
  <c r="L37" i="121" s="1"/>
  <c r="V75" i="121" s="1"/>
  <c r="J37" i="121"/>
  <c r="I38" i="121"/>
  <c r="J38" i="121"/>
  <c r="K38" i="121" s="1"/>
  <c r="L38" i="121" s="1"/>
  <c r="I39" i="121"/>
  <c r="K39" i="121" s="1"/>
  <c r="L39" i="121" s="1"/>
  <c r="J39" i="121"/>
  <c r="I40" i="121"/>
  <c r="J40" i="121"/>
  <c r="I41" i="121"/>
  <c r="J41" i="121"/>
  <c r="K41" i="121" s="1"/>
  <c r="L41" i="121" s="1"/>
  <c r="I42" i="121"/>
  <c r="J42" i="121"/>
  <c r="K42" i="121" s="1"/>
  <c r="L42" i="121" s="1"/>
  <c r="I43" i="121"/>
  <c r="J43" i="121"/>
  <c r="K43" i="121"/>
  <c r="L43" i="121" s="1"/>
  <c r="V81" i="121" s="1"/>
  <c r="I44" i="121"/>
  <c r="K44" i="121" s="1"/>
  <c r="L44" i="121" s="1"/>
  <c r="J44" i="121"/>
  <c r="I45" i="121"/>
  <c r="J45" i="121"/>
  <c r="K45" i="121"/>
  <c r="L45" i="121"/>
  <c r="V83" i="121" s="1"/>
  <c r="I131" i="121"/>
  <c r="K131" i="121" s="1"/>
  <c r="L131" i="121" s="1"/>
  <c r="J131" i="121"/>
  <c r="I132" i="121"/>
  <c r="J132" i="121"/>
  <c r="I133" i="121"/>
  <c r="K133" i="121" s="1"/>
  <c r="L133" i="121" s="1"/>
  <c r="J133" i="121"/>
  <c r="I134" i="121"/>
  <c r="J134" i="121"/>
  <c r="K134" i="121" s="1"/>
  <c r="L134" i="121" s="1"/>
  <c r="I135" i="121"/>
  <c r="J135" i="121"/>
  <c r="K135" i="121" s="1"/>
  <c r="L135" i="121" s="1"/>
  <c r="I136" i="121"/>
  <c r="J136" i="121"/>
  <c r="K136" i="121"/>
  <c r="L136" i="121" s="1"/>
  <c r="V89" i="121" s="1"/>
  <c r="I137" i="121"/>
  <c r="K137" i="121" s="1"/>
  <c r="L137" i="121" s="1"/>
  <c r="J137" i="121"/>
  <c r="I138" i="121"/>
  <c r="J138" i="121"/>
  <c r="K138" i="121"/>
  <c r="L138" i="121" s="1"/>
  <c r="I139" i="121"/>
  <c r="K139" i="121" s="1"/>
  <c r="L139" i="121" s="1"/>
  <c r="J139" i="121"/>
  <c r="I140" i="121"/>
  <c r="J140" i="121"/>
  <c r="I141" i="121"/>
  <c r="K141" i="121" s="1"/>
  <c r="L141" i="121" s="1"/>
  <c r="J141" i="121"/>
  <c r="I142" i="121"/>
  <c r="J142" i="121"/>
  <c r="K142" i="121" s="1"/>
  <c r="L142" i="121" s="1"/>
  <c r="I143" i="121"/>
  <c r="J143" i="121"/>
  <c r="K143" i="121"/>
  <c r="L143" i="121" s="1"/>
  <c r="V96" i="121" s="1"/>
  <c r="I144" i="121"/>
  <c r="K144" i="121" s="1"/>
  <c r="L144" i="121" s="1"/>
  <c r="J144" i="121"/>
  <c r="I145" i="121"/>
  <c r="J145" i="121"/>
  <c r="K145" i="121"/>
  <c r="L145" i="121" s="1"/>
  <c r="I147" i="121"/>
  <c r="J147" i="121"/>
  <c r="K147" i="121" s="1"/>
  <c r="L147" i="121" s="1"/>
  <c r="V100" i="121" s="1"/>
  <c r="I148" i="121"/>
  <c r="J148" i="121"/>
  <c r="K148" i="121"/>
  <c r="L148" i="121" s="1"/>
  <c r="V101" i="121" s="1"/>
  <c r="I149" i="121"/>
  <c r="K149" i="121" s="1"/>
  <c r="L149" i="121" s="1"/>
  <c r="V102" i="121" s="1"/>
  <c r="J149" i="121"/>
  <c r="I150" i="121"/>
  <c r="J150" i="121"/>
  <c r="K150" i="121" s="1"/>
  <c r="L150" i="121" s="1"/>
  <c r="V103" i="121" s="1"/>
  <c r="I151" i="121"/>
  <c r="J151" i="121"/>
  <c r="K151" i="121"/>
  <c r="L151" i="121" s="1"/>
  <c r="V104" i="121" s="1"/>
  <c r="I146" i="122"/>
  <c r="J146" i="122"/>
  <c r="K146" i="122" s="1"/>
  <c r="L146" i="122" s="1"/>
  <c r="I26" i="122"/>
  <c r="K26" i="122" s="1"/>
  <c r="L26" i="122" s="1"/>
  <c r="V64" i="122" s="1"/>
  <c r="J26" i="122"/>
  <c r="I27" i="122"/>
  <c r="J27" i="122"/>
  <c r="K27" i="122"/>
  <c r="L27" i="122" s="1"/>
  <c r="V65" i="122" s="1"/>
  <c r="I28" i="122"/>
  <c r="K28" i="122" s="1"/>
  <c r="L28" i="122" s="1"/>
  <c r="V66" i="122" s="1"/>
  <c r="J28" i="122"/>
  <c r="I29" i="122"/>
  <c r="K29" i="122" s="1"/>
  <c r="L29" i="122" s="1"/>
  <c r="V67" i="122" s="1"/>
  <c r="J29" i="122"/>
  <c r="I30" i="122"/>
  <c r="J30" i="122"/>
  <c r="K30" i="122" s="1"/>
  <c r="L30" i="122" s="1"/>
  <c r="V68" i="122" s="1"/>
  <c r="I31" i="122"/>
  <c r="K31" i="122" s="1"/>
  <c r="L31" i="122" s="1"/>
  <c r="V69" i="122" s="1"/>
  <c r="J31" i="122"/>
  <c r="I32" i="122"/>
  <c r="J32" i="122"/>
  <c r="K32" i="122" s="1"/>
  <c r="L32" i="122" s="1"/>
  <c r="V70" i="122" s="1"/>
  <c r="I33" i="122"/>
  <c r="J33" i="122"/>
  <c r="K33" i="122"/>
  <c r="L33" i="122" s="1"/>
  <c r="V71" i="122" s="1"/>
  <c r="I34" i="122"/>
  <c r="K34" i="122" s="1"/>
  <c r="L34" i="122" s="1"/>
  <c r="V72" i="122" s="1"/>
  <c r="J34" i="122"/>
  <c r="I35" i="122"/>
  <c r="J35" i="122"/>
  <c r="K35" i="122"/>
  <c r="L35" i="122" s="1"/>
  <c r="V73" i="122" s="1"/>
  <c r="I36" i="122"/>
  <c r="K36" i="122" s="1"/>
  <c r="L36" i="122" s="1"/>
  <c r="V74" i="122" s="1"/>
  <c r="J36" i="122"/>
  <c r="I37" i="122"/>
  <c r="K37" i="122" s="1"/>
  <c r="L37" i="122" s="1"/>
  <c r="V75" i="122" s="1"/>
  <c r="J37" i="122"/>
  <c r="I38" i="122"/>
  <c r="J38" i="122"/>
  <c r="K38" i="122" s="1"/>
  <c r="L38" i="122" s="1"/>
  <c r="I39" i="122"/>
  <c r="K39" i="122" s="1"/>
  <c r="L39" i="122" s="1"/>
  <c r="J39" i="122"/>
  <c r="I40" i="122"/>
  <c r="J40" i="122"/>
  <c r="K40" i="122" s="1"/>
  <c r="L40" i="122" s="1"/>
  <c r="I41" i="122"/>
  <c r="J41" i="122"/>
  <c r="K41" i="122"/>
  <c r="L41" i="122" s="1"/>
  <c r="I42" i="122"/>
  <c r="K42" i="122" s="1"/>
  <c r="L42" i="122" s="1"/>
  <c r="J42" i="122"/>
  <c r="I43" i="122"/>
  <c r="J43" i="122"/>
  <c r="K43" i="122"/>
  <c r="L43" i="122" s="1"/>
  <c r="I44" i="122"/>
  <c r="K44" i="122" s="1"/>
  <c r="L44" i="122" s="1"/>
  <c r="J44" i="122"/>
  <c r="I45" i="122"/>
  <c r="K45" i="122" s="1"/>
  <c r="L45" i="122" s="1"/>
  <c r="J45" i="122"/>
  <c r="I131" i="122"/>
  <c r="J131" i="122"/>
  <c r="K131" i="122" s="1"/>
  <c r="L131" i="122" s="1"/>
  <c r="I132" i="122"/>
  <c r="K132" i="122" s="1"/>
  <c r="L132" i="122" s="1"/>
  <c r="J132" i="122"/>
  <c r="I133" i="122"/>
  <c r="J133" i="122"/>
  <c r="K133" i="122" s="1"/>
  <c r="L133" i="122" s="1"/>
  <c r="I134" i="122"/>
  <c r="J134" i="122"/>
  <c r="K134" i="122"/>
  <c r="L134" i="122" s="1"/>
  <c r="I135" i="122"/>
  <c r="K135" i="122" s="1"/>
  <c r="L135" i="122" s="1"/>
  <c r="J135" i="122"/>
  <c r="I136" i="122"/>
  <c r="J136" i="122"/>
  <c r="K136" i="122"/>
  <c r="L136" i="122" s="1"/>
  <c r="I137" i="122"/>
  <c r="K137" i="122" s="1"/>
  <c r="L137" i="122" s="1"/>
  <c r="J137" i="122"/>
  <c r="I138" i="122"/>
  <c r="K138" i="122" s="1"/>
  <c r="L138" i="122" s="1"/>
  <c r="J138" i="122"/>
  <c r="I139" i="122"/>
  <c r="J139" i="122"/>
  <c r="K139" i="122" s="1"/>
  <c r="L139" i="122" s="1"/>
  <c r="I140" i="122"/>
  <c r="K140" i="122" s="1"/>
  <c r="L140" i="122" s="1"/>
  <c r="J140" i="122"/>
  <c r="I141" i="122"/>
  <c r="J141" i="122"/>
  <c r="K141" i="122" s="1"/>
  <c r="L141" i="122" s="1"/>
  <c r="I142" i="122"/>
  <c r="J142" i="122"/>
  <c r="K142" i="122"/>
  <c r="L142" i="122" s="1"/>
  <c r="I143" i="122"/>
  <c r="K143" i="122" s="1"/>
  <c r="L143" i="122" s="1"/>
  <c r="J143" i="122"/>
  <c r="I144" i="122"/>
  <c r="J144" i="122"/>
  <c r="K144" i="122"/>
  <c r="L144" i="122" s="1"/>
  <c r="I145" i="122"/>
  <c r="K145" i="122" s="1"/>
  <c r="L145" i="122" s="1"/>
  <c r="J145" i="122"/>
  <c r="I147" i="122"/>
  <c r="K147" i="122" s="1"/>
  <c r="L147" i="122" s="1"/>
  <c r="V100" i="122" s="1"/>
  <c r="J147" i="122"/>
  <c r="I148" i="122"/>
  <c r="J148" i="122"/>
  <c r="K148" i="122"/>
  <c r="L148" i="122" s="1"/>
  <c r="V101" i="122" s="1"/>
  <c r="I149" i="122"/>
  <c r="K149" i="122" s="1"/>
  <c r="L149" i="122" s="1"/>
  <c r="V102" i="122" s="1"/>
  <c r="J149" i="122"/>
  <c r="I150" i="122"/>
  <c r="K150" i="122" s="1"/>
  <c r="L150" i="122" s="1"/>
  <c r="V103" i="122" s="1"/>
  <c r="J150" i="122"/>
  <c r="I151" i="122"/>
  <c r="J151" i="122"/>
  <c r="K151" i="122" s="1"/>
  <c r="L151" i="122" s="1"/>
  <c r="V104" i="122" s="1"/>
  <c r="I146" i="131"/>
  <c r="K146" i="131" s="1"/>
  <c r="L146" i="131" s="1"/>
  <c r="J146" i="131"/>
  <c r="I26" i="131"/>
  <c r="K26" i="131" s="1"/>
  <c r="L26" i="131" s="1"/>
  <c r="V64" i="131" s="1"/>
  <c r="J26" i="131"/>
  <c r="I27" i="131"/>
  <c r="J27" i="131"/>
  <c r="K27" i="131" s="1"/>
  <c r="L27" i="131" s="1"/>
  <c r="V65" i="131" s="1"/>
  <c r="I28" i="131"/>
  <c r="J28" i="131"/>
  <c r="K28" i="131"/>
  <c r="L28" i="131" s="1"/>
  <c r="V66" i="131" s="1"/>
  <c r="I29" i="131"/>
  <c r="K29" i="131" s="1"/>
  <c r="L29" i="131" s="1"/>
  <c r="V67" i="131" s="1"/>
  <c r="J29" i="131"/>
  <c r="I30" i="131"/>
  <c r="K30" i="131" s="1"/>
  <c r="L30" i="131" s="1"/>
  <c r="V68" i="131" s="1"/>
  <c r="J30" i="131"/>
  <c r="I31" i="131"/>
  <c r="K31" i="131" s="1"/>
  <c r="L31" i="131" s="1"/>
  <c r="V69" i="131" s="1"/>
  <c r="J31" i="131"/>
  <c r="I32" i="131"/>
  <c r="K32" i="131" s="1"/>
  <c r="L32" i="131" s="1"/>
  <c r="V70" i="131" s="1"/>
  <c r="J32" i="131"/>
  <c r="I33" i="131"/>
  <c r="J33" i="131"/>
  <c r="K33" i="131" s="1"/>
  <c r="L33" i="131" s="1"/>
  <c r="V71" i="131" s="1"/>
  <c r="I34" i="131"/>
  <c r="K34" i="131" s="1"/>
  <c r="L34" i="131" s="1"/>
  <c r="V72" i="131" s="1"/>
  <c r="J34" i="131"/>
  <c r="I35" i="131"/>
  <c r="J35" i="131"/>
  <c r="K35" i="131" s="1"/>
  <c r="L35" i="131" s="1"/>
  <c r="V73" i="131" s="1"/>
  <c r="I36" i="131"/>
  <c r="J36" i="131"/>
  <c r="K36" i="131"/>
  <c r="L36" i="131" s="1"/>
  <c r="V74" i="131" s="1"/>
  <c r="I37" i="131"/>
  <c r="K37" i="131" s="1"/>
  <c r="L37" i="131" s="1"/>
  <c r="V75" i="131" s="1"/>
  <c r="J37" i="131"/>
  <c r="I38" i="131"/>
  <c r="K38" i="131" s="1"/>
  <c r="L38" i="131" s="1"/>
  <c r="J38" i="131"/>
  <c r="I39" i="131"/>
  <c r="K39" i="131" s="1"/>
  <c r="L39" i="131" s="1"/>
  <c r="J39" i="131"/>
  <c r="I40" i="131"/>
  <c r="K40" i="131" s="1"/>
  <c r="L40" i="131" s="1"/>
  <c r="J40" i="131"/>
  <c r="I41" i="131"/>
  <c r="J41" i="131"/>
  <c r="K41" i="131" s="1"/>
  <c r="L41" i="131" s="1"/>
  <c r="I42" i="131"/>
  <c r="K42" i="131" s="1"/>
  <c r="L42" i="131" s="1"/>
  <c r="J42" i="131"/>
  <c r="I43" i="131"/>
  <c r="J43" i="131"/>
  <c r="K43" i="131" s="1"/>
  <c r="L43" i="131" s="1"/>
  <c r="I44" i="131"/>
  <c r="J44" i="131"/>
  <c r="K44" i="131"/>
  <c r="L44" i="131" s="1"/>
  <c r="I45" i="131"/>
  <c r="K45" i="131" s="1"/>
  <c r="L45" i="131" s="1"/>
  <c r="J45" i="131"/>
  <c r="I131" i="131"/>
  <c r="K131" i="131" s="1"/>
  <c r="L131" i="131" s="1"/>
  <c r="V84" i="131" s="1"/>
  <c r="J131" i="131"/>
  <c r="I132" i="131"/>
  <c r="K132" i="131" s="1"/>
  <c r="L132" i="131" s="1"/>
  <c r="V85" i="131" s="1"/>
  <c r="J132" i="131"/>
  <c r="I133" i="131"/>
  <c r="K133" i="131" s="1"/>
  <c r="L133" i="131" s="1"/>
  <c r="V86" i="131" s="1"/>
  <c r="J133" i="131"/>
  <c r="I134" i="131"/>
  <c r="J134" i="131"/>
  <c r="K134" i="131" s="1"/>
  <c r="L134" i="131" s="1"/>
  <c r="I135" i="131"/>
  <c r="K135" i="131" s="1"/>
  <c r="L135" i="131" s="1"/>
  <c r="J135" i="131"/>
  <c r="I136" i="131"/>
  <c r="J136" i="131"/>
  <c r="K136" i="131" s="1"/>
  <c r="L136" i="131" s="1"/>
  <c r="I137" i="131"/>
  <c r="J137" i="131"/>
  <c r="K137" i="131"/>
  <c r="L137" i="131" s="1"/>
  <c r="I138" i="131"/>
  <c r="K138" i="131" s="1"/>
  <c r="L138" i="131" s="1"/>
  <c r="J138" i="131"/>
  <c r="I139" i="131"/>
  <c r="K139" i="131" s="1"/>
  <c r="L139" i="131" s="1"/>
  <c r="J139" i="131"/>
  <c r="I140" i="131"/>
  <c r="K140" i="131" s="1"/>
  <c r="L140" i="131" s="1"/>
  <c r="J140" i="131"/>
  <c r="I141" i="131"/>
  <c r="K141" i="131" s="1"/>
  <c r="L141" i="131" s="1"/>
  <c r="J141" i="131"/>
  <c r="I142" i="131"/>
  <c r="J142" i="131"/>
  <c r="K142" i="131" s="1"/>
  <c r="L142" i="131" s="1"/>
  <c r="I143" i="131"/>
  <c r="K143" i="131" s="1"/>
  <c r="L143" i="131" s="1"/>
  <c r="J143" i="131"/>
  <c r="I144" i="131"/>
  <c r="J144" i="131"/>
  <c r="K144" i="131" s="1"/>
  <c r="L144" i="131" s="1"/>
  <c r="I145" i="131"/>
  <c r="J145" i="131"/>
  <c r="K145" i="131"/>
  <c r="L145" i="131" s="1"/>
  <c r="I147" i="131"/>
  <c r="K147" i="131" s="1"/>
  <c r="L147" i="131" s="1"/>
  <c r="V100" i="131" s="1"/>
  <c r="J147" i="131"/>
  <c r="I148" i="131"/>
  <c r="J148" i="131"/>
  <c r="K148" i="131" s="1"/>
  <c r="L148" i="131" s="1"/>
  <c r="V101" i="131" s="1"/>
  <c r="I149" i="131"/>
  <c r="J149" i="131"/>
  <c r="K149" i="131"/>
  <c r="L149" i="131" s="1"/>
  <c r="V102" i="131" s="1"/>
  <c r="I150" i="131"/>
  <c r="K150" i="131" s="1"/>
  <c r="L150" i="131" s="1"/>
  <c r="V103" i="131" s="1"/>
  <c r="J150" i="131"/>
  <c r="I151" i="131"/>
  <c r="K151" i="131" s="1"/>
  <c r="L151" i="131" s="1"/>
  <c r="V104" i="131" s="1"/>
  <c r="J151" i="131"/>
  <c r="I146" i="132"/>
  <c r="K146" i="132" s="1"/>
  <c r="L146" i="132" s="1"/>
  <c r="J146" i="132"/>
  <c r="I26" i="132"/>
  <c r="K26" i="132" s="1"/>
  <c r="L26" i="132" s="1"/>
  <c r="V64" i="132" s="1"/>
  <c r="J26" i="132"/>
  <c r="I27" i="132"/>
  <c r="K27" i="132" s="1"/>
  <c r="L27" i="132" s="1"/>
  <c r="V65" i="132" s="1"/>
  <c r="J27" i="132"/>
  <c r="I28" i="132"/>
  <c r="J28" i="132"/>
  <c r="K28" i="132" s="1"/>
  <c r="L28" i="132" s="1"/>
  <c r="V66" i="132" s="1"/>
  <c r="I29" i="132"/>
  <c r="K29" i="132" s="1"/>
  <c r="L29" i="132" s="1"/>
  <c r="V67" i="132" s="1"/>
  <c r="J29" i="132"/>
  <c r="I30" i="132"/>
  <c r="K30" i="132" s="1"/>
  <c r="L30" i="132" s="1"/>
  <c r="V68" i="132" s="1"/>
  <c r="J30" i="132"/>
  <c r="I31" i="132"/>
  <c r="J31" i="132"/>
  <c r="K31" i="132"/>
  <c r="L31" i="132" s="1"/>
  <c r="V69" i="132" s="1"/>
  <c r="I32" i="132"/>
  <c r="K32" i="132" s="1"/>
  <c r="L32" i="132" s="1"/>
  <c r="V70" i="132" s="1"/>
  <c r="J32" i="132"/>
  <c r="I33" i="132"/>
  <c r="K33" i="132" s="1"/>
  <c r="L33" i="132" s="1"/>
  <c r="V71" i="132" s="1"/>
  <c r="J33" i="132"/>
  <c r="I34" i="132"/>
  <c r="K34" i="132" s="1"/>
  <c r="L34" i="132" s="1"/>
  <c r="V72" i="132" s="1"/>
  <c r="J34" i="132"/>
  <c r="I35" i="132"/>
  <c r="K35" i="132" s="1"/>
  <c r="L35" i="132" s="1"/>
  <c r="V73" i="132" s="1"/>
  <c r="J35" i="132"/>
  <c r="I36" i="132"/>
  <c r="J36" i="132"/>
  <c r="K36" i="132" s="1"/>
  <c r="L36" i="132" s="1"/>
  <c r="V74" i="132" s="1"/>
  <c r="I37" i="132"/>
  <c r="K37" i="132" s="1"/>
  <c r="L37" i="132" s="1"/>
  <c r="V75" i="132" s="1"/>
  <c r="J37" i="132"/>
  <c r="I38" i="132"/>
  <c r="K38" i="132" s="1"/>
  <c r="L38" i="132" s="1"/>
  <c r="J38" i="132"/>
  <c r="I39" i="132"/>
  <c r="J39" i="132"/>
  <c r="K39" i="132"/>
  <c r="L39" i="132" s="1"/>
  <c r="I40" i="132"/>
  <c r="K40" i="132" s="1"/>
  <c r="L40" i="132" s="1"/>
  <c r="J40" i="132"/>
  <c r="I41" i="132"/>
  <c r="K41" i="132" s="1"/>
  <c r="L41" i="132" s="1"/>
  <c r="J41" i="132"/>
  <c r="I42" i="132"/>
  <c r="K42" i="132" s="1"/>
  <c r="L42" i="132" s="1"/>
  <c r="J42" i="132"/>
  <c r="I43" i="132"/>
  <c r="K43" i="132" s="1"/>
  <c r="L43" i="132" s="1"/>
  <c r="J43" i="132"/>
  <c r="I44" i="132"/>
  <c r="J44" i="132"/>
  <c r="K44" i="132" s="1"/>
  <c r="L44" i="132" s="1"/>
  <c r="I45" i="132"/>
  <c r="K45" i="132" s="1"/>
  <c r="L45" i="132" s="1"/>
  <c r="J45" i="132"/>
  <c r="I131" i="132"/>
  <c r="K131" i="132" s="1"/>
  <c r="L131" i="132" s="1"/>
  <c r="V84" i="132" s="1"/>
  <c r="J131" i="132"/>
  <c r="I132" i="132"/>
  <c r="J132" i="132"/>
  <c r="K132" i="132"/>
  <c r="L132" i="132" s="1"/>
  <c r="V85" i="132" s="1"/>
  <c r="I133" i="132"/>
  <c r="K133" i="132" s="1"/>
  <c r="L133" i="132" s="1"/>
  <c r="J133" i="132"/>
  <c r="I134" i="132"/>
  <c r="K134" i="132" s="1"/>
  <c r="L134" i="132" s="1"/>
  <c r="J134" i="132"/>
  <c r="I135" i="132"/>
  <c r="K135" i="132" s="1"/>
  <c r="L135" i="132" s="1"/>
  <c r="J135" i="132"/>
  <c r="I136" i="132"/>
  <c r="K136" i="132" s="1"/>
  <c r="L136" i="132" s="1"/>
  <c r="J136" i="132"/>
  <c r="I137" i="132"/>
  <c r="J137" i="132"/>
  <c r="K137" i="132" s="1"/>
  <c r="L137" i="132" s="1"/>
  <c r="I138" i="132"/>
  <c r="K138" i="132" s="1"/>
  <c r="L138" i="132" s="1"/>
  <c r="J138" i="132"/>
  <c r="I139" i="132"/>
  <c r="K139" i="132" s="1"/>
  <c r="L139" i="132" s="1"/>
  <c r="J139" i="132"/>
  <c r="I140" i="132"/>
  <c r="J140" i="132"/>
  <c r="K140" i="132"/>
  <c r="L140" i="132" s="1"/>
  <c r="I141" i="132"/>
  <c r="K141" i="132" s="1"/>
  <c r="L141" i="132" s="1"/>
  <c r="J141" i="132"/>
  <c r="I142" i="132"/>
  <c r="K142" i="132" s="1"/>
  <c r="L142" i="132" s="1"/>
  <c r="J142" i="132"/>
  <c r="I143" i="132"/>
  <c r="K143" i="132" s="1"/>
  <c r="L143" i="132" s="1"/>
  <c r="J143" i="132"/>
  <c r="I144" i="132"/>
  <c r="K144" i="132" s="1"/>
  <c r="L144" i="132" s="1"/>
  <c r="J144" i="132"/>
  <c r="I145" i="132"/>
  <c r="J145" i="132"/>
  <c r="K145" i="132" s="1"/>
  <c r="L145" i="132" s="1"/>
  <c r="I147" i="132"/>
  <c r="K147" i="132" s="1"/>
  <c r="L147" i="132" s="1"/>
  <c r="V100" i="132" s="1"/>
  <c r="J147" i="132"/>
  <c r="I148" i="132"/>
  <c r="K148" i="132" s="1"/>
  <c r="L148" i="132" s="1"/>
  <c r="V101" i="132" s="1"/>
  <c r="J148" i="132"/>
  <c r="I149" i="132"/>
  <c r="J149" i="132"/>
  <c r="K149" i="132" s="1"/>
  <c r="L149" i="132" s="1"/>
  <c r="V102" i="132" s="1"/>
  <c r="I150" i="132"/>
  <c r="K150" i="132" s="1"/>
  <c r="L150" i="132" s="1"/>
  <c r="V103" i="132" s="1"/>
  <c r="J150" i="132"/>
  <c r="I151" i="132"/>
  <c r="K151" i="132" s="1"/>
  <c r="L151" i="132" s="1"/>
  <c r="V104" i="132" s="1"/>
  <c r="J151" i="132"/>
  <c r="I146" i="134"/>
  <c r="K146" i="134" s="1"/>
  <c r="L146" i="134" s="1"/>
  <c r="V99" i="134" s="1"/>
  <c r="J146" i="134"/>
  <c r="I26" i="134"/>
  <c r="J26" i="134"/>
  <c r="K26" i="134"/>
  <c r="L26" i="134" s="1"/>
  <c r="V64" i="134" s="1"/>
  <c r="I27" i="134"/>
  <c r="K27" i="134" s="1"/>
  <c r="L27" i="134" s="1"/>
  <c r="V65" i="134" s="1"/>
  <c r="J27" i="134"/>
  <c r="I28" i="134"/>
  <c r="K28" i="134" s="1"/>
  <c r="L28" i="134" s="1"/>
  <c r="V66" i="134" s="1"/>
  <c r="J28" i="134"/>
  <c r="I29" i="134"/>
  <c r="K29" i="134" s="1"/>
  <c r="L29" i="134" s="1"/>
  <c r="V67" i="134" s="1"/>
  <c r="J29" i="134"/>
  <c r="I30" i="134"/>
  <c r="K30" i="134" s="1"/>
  <c r="L30" i="134" s="1"/>
  <c r="V68" i="134" s="1"/>
  <c r="J30" i="134"/>
  <c r="I31" i="134"/>
  <c r="J31" i="134"/>
  <c r="K31" i="134" s="1"/>
  <c r="L31" i="134" s="1"/>
  <c r="V69" i="134" s="1"/>
  <c r="I32" i="134"/>
  <c r="K32" i="134" s="1"/>
  <c r="L32" i="134" s="1"/>
  <c r="V70" i="134" s="1"/>
  <c r="J32" i="134"/>
  <c r="I33" i="134"/>
  <c r="K33" i="134" s="1"/>
  <c r="L33" i="134" s="1"/>
  <c r="V71" i="134" s="1"/>
  <c r="J33" i="134"/>
  <c r="I34" i="134"/>
  <c r="J34" i="134"/>
  <c r="K34" i="134"/>
  <c r="L34" i="134" s="1"/>
  <c r="V72" i="134" s="1"/>
  <c r="I35" i="134"/>
  <c r="K35" i="134" s="1"/>
  <c r="L35" i="134" s="1"/>
  <c r="V73" i="134" s="1"/>
  <c r="J35" i="134"/>
  <c r="I36" i="134"/>
  <c r="K36" i="134" s="1"/>
  <c r="L36" i="134" s="1"/>
  <c r="V74" i="134" s="1"/>
  <c r="J36" i="134"/>
  <c r="I37" i="134"/>
  <c r="K37" i="134" s="1"/>
  <c r="L37" i="134" s="1"/>
  <c r="V75" i="134" s="1"/>
  <c r="J37" i="134"/>
  <c r="I38" i="134"/>
  <c r="K38" i="134" s="1"/>
  <c r="L38" i="134" s="1"/>
  <c r="J38" i="134"/>
  <c r="I39" i="134"/>
  <c r="J39" i="134"/>
  <c r="K39" i="134" s="1"/>
  <c r="L39" i="134" s="1"/>
  <c r="V77" i="134" s="1"/>
  <c r="I40" i="134"/>
  <c r="K40" i="134" s="1"/>
  <c r="L40" i="134" s="1"/>
  <c r="J40" i="134"/>
  <c r="I41" i="134"/>
  <c r="K41" i="134" s="1"/>
  <c r="L41" i="134" s="1"/>
  <c r="J41" i="134"/>
  <c r="I42" i="134"/>
  <c r="J42" i="134"/>
  <c r="K42" i="134"/>
  <c r="L42" i="134" s="1"/>
  <c r="I43" i="134"/>
  <c r="K43" i="134" s="1"/>
  <c r="L43" i="134" s="1"/>
  <c r="J43" i="134"/>
  <c r="I44" i="134"/>
  <c r="K44" i="134" s="1"/>
  <c r="L44" i="134" s="1"/>
  <c r="J44" i="134"/>
  <c r="I45" i="134"/>
  <c r="K45" i="134" s="1"/>
  <c r="L45" i="134" s="1"/>
  <c r="J45" i="134"/>
  <c r="I131" i="134"/>
  <c r="K131" i="134" s="1"/>
  <c r="L131" i="134" s="1"/>
  <c r="J131" i="134"/>
  <c r="I132" i="134"/>
  <c r="J132" i="134"/>
  <c r="K132" i="134" s="1"/>
  <c r="L132" i="134" s="1"/>
  <c r="I133" i="134"/>
  <c r="K133" i="134" s="1"/>
  <c r="L133" i="134" s="1"/>
  <c r="V86" i="134" s="1"/>
  <c r="J133" i="134"/>
  <c r="I134" i="134"/>
  <c r="J134" i="134"/>
  <c r="I135" i="134"/>
  <c r="J135" i="134"/>
  <c r="K135" i="134"/>
  <c r="L135" i="134" s="1"/>
  <c r="I136" i="134"/>
  <c r="K136" i="134" s="1"/>
  <c r="L136" i="134" s="1"/>
  <c r="J136" i="134"/>
  <c r="I137" i="134"/>
  <c r="J137" i="134"/>
  <c r="K137" i="134"/>
  <c r="L137" i="134" s="1"/>
  <c r="I138" i="134"/>
  <c r="K138" i="134" s="1"/>
  <c r="L138" i="134" s="1"/>
  <c r="J138" i="134"/>
  <c r="I139" i="134"/>
  <c r="K139" i="134" s="1"/>
  <c r="L139" i="134" s="1"/>
  <c r="J139" i="134"/>
  <c r="I140" i="134"/>
  <c r="J140" i="134"/>
  <c r="K140" i="134" s="1"/>
  <c r="L140" i="134" s="1"/>
  <c r="I141" i="134"/>
  <c r="K141" i="134" s="1"/>
  <c r="L141" i="134" s="1"/>
  <c r="J141" i="134"/>
  <c r="I142" i="134"/>
  <c r="K142" i="134" s="1"/>
  <c r="L142" i="134" s="1"/>
  <c r="J142" i="134"/>
  <c r="I143" i="134"/>
  <c r="J143" i="134"/>
  <c r="K143" i="134"/>
  <c r="L143" i="134" s="1"/>
  <c r="V96" i="134"/>
  <c r="I144" i="134"/>
  <c r="K144" i="134" s="1"/>
  <c r="L144" i="134" s="1"/>
  <c r="J144" i="134"/>
  <c r="I145" i="134"/>
  <c r="K145" i="134" s="1"/>
  <c r="L145" i="134" s="1"/>
  <c r="J145" i="134"/>
  <c r="I147" i="134"/>
  <c r="J147" i="134"/>
  <c r="K147" i="134"/>
  <c r="L147" i="134" s="1"/>
  <c r="V100" i="134" s="1"/>
  <c r="I148" i="134"/>
  <c r="K148" i="134" s="1"/>
  <c r="L148" i="134" s="1"/>
  <c r="V101" i="134" s="1"/>
  <c r="J148" i="134"/>
  <c r="I149" i="134"/>
  <c r="J149" i="134"/>
  <c r="K149" i="134"/>
  <c r="L149" i="134" s="1"/>
  <c r="V102" i="134" s="1"/>
  <c r="I150" i="134"/>
  <c r="K150" i="134" s="1"/>
  <c r="J150" i="134"/>
  <c r="L150" i="134"/>
  <c r="V103" i="134" s="1"/>
  <c r="I151" i="134"/>
  <c r="K151" i="134" s="1"/>
  <c r="L151" i="134" s="1"/>
  <c r="V104" i="134" s="1"/>
  <c r="J151" i="134"/>
  <c r="I146" i="135"/>
  <c r="J146" i="135"/>
  <c r="I26" i="135"/>
  <c r="J26" i="135"/>
  <c r="K26" i="135" s="1"/>
  <c r="L26" i="135" s="1"/>
  <c r="V64" i="135" s="1"/>
  <c r="I38" i="135"/>
  <c r="K38" i="135" s="1"/>
  <c r="L38" i="135" s="1"/>
  <c r="V76" i="135" s="1"/>
  <c r="J38" i="135"/>
  <c r="I145" i="135"/>
  <c r="J145" i="135"/>
  <c r="K145" i="135" s="1"/>
  <c r="L145" i="135" s="1"/>
  <c r="I144" i="135"/>
  <c r="J144" i="135"/>
  <c r="K144" i="135" s="1"/>
  <c r="L144" i="135"/>
  <c r="I143" i="135"/>
  <c r="J143" i="135"/>
  <c r="K143" i="135" s="1"/>
  <c r="L143" i="135" s="1"/>
  <c r="I142" i="135"/>
  <c r="J142" i="135"/>
  <c r="I141" i="135"/>
  <c r="J141" i="135"/>
  <c r="K141" i="135" s="1"/>
  <c r="L141" i="135" s="1"/>
  <c r="I140" i="135"/>
  <c r="J140" i="135"/>
  <c r="K140" i="135" s="1"/>
  <c r="L140" i="135" s="1"/>
  <c r="I139" i="135"/>
  <c r="J139" i="135"/>
  <c r="K139" i="135" s="1"/>
  <c r="L139" i="135" s="1"/>
  <c r="I138" i="135"/>
  <c r="J138" i="135"/>
  <c r="I137" i="135"/>
  <c r="J137" i="135"/>
  <c r="K137" i="135" s="1"/>
  <c r="L137" i="135" s="1"/>
  <c r="I136" i="135"/>
  <c r="J136" i="135"/>
  <c r="K136" i="135" s="1"/>
  <c r="L136" i="135"/>
  <c r="I135" i="135"/>
  <c r="J135" i="135"/>
  <c r="I134" i="135"/>
  <c r="J134" i="135"/>
  <c r="K134" i="135" s="1"/>
  <c r="L134" i="135" s="1"/>
  <c r="I133" i="135"/>
  <c r="J133" i="135"/>
  <c r="K133" i="135" s="1"/>
  <c r="L133" i="135" s="1"/>
  <c r="I132" i="135"/>
  <c r="J132" i="135"/>
  <c r="K132" i="135" s="1"/>
  <c r="L132" i="135" s="1"/>
  <c r="I131" i="135"/>
  <c r="J131" i="135"/>
  <c r="I130" i="96"/>
  <c r="J130" i="96"/>
  <c r="K130" i="96" s="1"/>
  <c r="L130" i="96" s="1"/>
  <c r="I130" i="116"/>
  <c r="K130" i="116" s="1"/>
  <c r="J130" i="116"/>
  <c r="L130" i="116"/>
  <c r="I130" i="120"/>
  <c r="K130" i="120" s="1"/>
  <c r="L130" i="120" s="1"/>
  <c r="J130" i="120"/>
  <c r="I130" i="121"/>
  <c r="J130" i="121"/>
  <c r="K130" i="121" s="1"/>
  <c r="L130" i="121" s="1"/>
  <c r="I130" i="122"/>
  <c r="J130" i="122"/>
  <c r="K130" i="122" s="1"/>
  <c r="L130" i="122" s="1"/>
  <c r="I130" i="131"/>
  <c r="K130" i="131" s="1"/>
  <c r="J130" i="131"/>
  <c r="L130" i="131"/>
  <c r="I130" i="132"/>
  <c r="K130" i="132" s="1"/>
  <c r="L130" i="132" s="1"/>
  <c r="J130" i="132"/>
  <c r="I130" i="134"/>
  <c r="J130" i="134"/>
  <c r="K130" i="134" s="1"/>
  <c r="L130" i="134" s="1"/>
  <c r="I130" i="135"/>
  <c r="J130" i="135"/>
  <c r="K130" i="135" s="1"/>
  <c r="L130" i="135" s="1"/>
  <c r="I129" i="96"/>
  <c r="J129" i="96"/>
  <c r="K129" i="96" s="1"/>
  <c r="L129" i="96" s="1"/>
  <c r="I129" i="116"/>
  <c r="K129" i="116" s="1"/>
  <c r="J129" i="116"/>
  <c r="L129" i="116"/>
  <c r="I129" i="120"/>
  <c r="K129" i="120" s="1"/>
  <c r="L129" i="120" s="1"/>
  <c r="J129" i="120"/>
  <c r="I129" i="121"/>
  <c r="J129" i="121"/>
  <c r="K129" i="121"/>
  <c r="L129" i="121" s="1"/>
  <c r="I129" i="122"/>
  <c r="J129" i="122"/>
  <c r="K129" i="122"/>
  <c r="L129" i="122" s="1"/>
  <c r="I129" i="131"/>
  <c r="K129" i="131" s="1"/>
  <c r="J129" i="131"/>
  <c r="L129" i="131"/>
  <c r="I129" i="132"/>
  <c r="K129" i="132" s="1"/>
  <c r="L129" i="132" s="1"/>
  <c r="J129" i="132"/>
  <c r="I129" i="134"/>
  <c r="J129" i="134"/>
  <c r="K129" i="134"/>
  <c r="L129" i="134" s="1"/>
  <c r="I129" i="135"/>
  <c r="J129" i="135"/>
  <c r="K129" i="135"/>
  <c r="L129" i="135" s="1"/>
  <c r="I128" i="96"/>
  <c r="J128" i="96"/>
  <c r="K128" i="96"/>
  <c r="L128" i="96" s="1"/>
  <c r="I128" i="116"/>
  <c r="K128" i="116" s="1"/>
  <c r="L128" i="116" s="1"/>
  <c r="J128" i="116"/>
  <c r="I128" i="120"/>
  <c r="K128" i="120" s="1"/>
  <c r="L128" i="120" s="1"/>
  <c r="J128" i="120"/>
  <c r="I128" i="121"/>
  <c r="K128" i="121" s="1"/>
  <c r="L128" i="121" s="1"/>
  <c r="J128" i="121"/>
  <c r="I128" i="122"/>
  <c r="J128" i="122"/>
  <c r="K128" i="122"/>
  <c r="L128" i="122" s="1"/>
  <c r="I128" i="131"/>
  <c r="K128" i="131" s="1"/>
  <c r="L128" i="131" s="1"/>
  <c r="J128" i="131"/>
  <c r="I128" i="132"/>
  <c r="K128" i="132" s="1"/>
  <c r="L128" i="132" s="1"/>
  <c r="J128" i="132"/>
  <c r="I128" i="134"/>
  <c r="K128" i="134" s="1"/>
  <c r="L128" i="134" s="1"/>
  <c r="J128" i="134"/>
  <c r="I128" i="135"/>
  <c r="K128" i="135" s="1"/>
  <c r="L128" i="135" s="1"/>
  <c r="J128" i="135"/>
  <c r="I127" i="96"/>
  <c r="J127" i="96"/>
  <c r="K127" i="96"/>
  <c r="L127" i="96" s="1"/>
  <c r="I127" i="116"/>
  <c r="K127" i="116" s="1"/>
  <c r="J127" i="116"/>
  <c r="L127" i="116"/>
  <c r="I127" i="120"/>
  <c r="K127" i="120" s="1"/>
  <c r="L127" i="120" s="1"/>
  <c r="J127" i="120"/>
  <c r="I127" i="121"/>
  <c r="J127" i="121"/>
  <c r="K127" i="121"/>
  <c r="L127" i="121" s="1"/>
  <c r="I127" i="122"/>
  <c r="J127" i="122"/>
  <c r="K127" i="122"/>
  <c r="L127" i="122" s="1"/>
  <c r="I127" i="131"/>
  <c r="K127" i="131" s="1"/>
  <c r="J127" i="131"/>
  <c r="L127" i="131"/>
  <c r="I127" i="132"/>
  <c r="K127" i="132" s="1"/>
  <c r="L127" i="132" s="1"/>
  <c r="J127" i="132"/>
  <c r="I127" i="134"/>
  <c r="J127" i="134"/>
  <c r="K127" i="134"/>
  <c r="L127" i="134" s="1"/>
  <c r="I127" i="135"/>
  <c r="J127" i="135"/>
  <c r="K127" i="135"/>
  <c r="L127" i="135" s="1"/>
  <c r="I126" i="96"/>
  <c r="J126" i="96"/>
  <c r="K126" i="96"/>
  <c r="L126" i="96" s="1"/>
  <c r="I126" i="116"/>
  <c r="K126" i="116" s="1"/>
  <c r="L126" i="116" s="1"/>
  <c r="J126" i="116"/>
  <c r="I126" i="120"/>
  <c r="K126" i="120" s="1"/>
  <c r="L126" i="120" s="1"/>
  <c r="J126" i="120"/>
  <c r="I126" i="121"/>
  <c r="K126" i="121" s="1"/>
  <c r="L126" i="121" s="1"/>
  <c r="J126" i="121"/>
  <c r="I126" i="122"/>
  <c r="J126" i="122"/>
  <c r="K126" i="122"/>
  <c r="L126" i="122" s="1"/>
  <c r="I126" i="131"/>
  <c r="K126" i="131" s="1"/>
  <c r="L126" i="131" s="1"/>
  <c r="J126" i="131"/>
  <c r="I126" i="132"/>
  <c r="K126" i="132" s="1"/>
  <c r="L126" i="132" s="1"/>
  <c r="J126" i="132"/>
  <c r="I126" i="134"/>
  <c r="K126" i="134" s="1"/>
  <c r="L126" i="134" s="1"/>
  <c r="J126" i="134"/>
  <c r="I126" i="135"/>
  <c r="K126" i="135" s="1"/>
  <c r="L126" i="135" s="1"/>
  <c r="J126" i="135"/>
  <c r="I125" i="96"/>
  <c r="J125" i="96"/>
  <c r="K125" i="96" s="1"/>
  <c r="L125" i="96" s="1"/>
  <c r="I125" i="116"/>
  <c r="K125" i="116" s="1"/>
  <c r="L125" i="116" s="1"/>
  <c r="J125" i="116"/>
  <c r="I125" i="120"/>
  <c r="J125" i="120"/>
  <c r="K125" i="120"/>
  <c r="L125" i="120" s="1"/>
  <c r="I125" i="121"/>
  <c r="K125" i="121" s="1"/>
  <c r="L125" i="121" s="1"/>
  <c r="J125" i="121"/>
  <c r="I125" i="122"/>
  <c r="J125" i="122"/>
  <c r="K125" i="122"/>
  <c r="L125" i="122" s="1"/>
  <c r="I125" i="131"/>
  <c r="K125" i="131" s="1"/>
  <c r="J125" i="131"/>
  <c r="L125" i="131"/>
  <c r="I125" i="132"/>
  <c r="K125" i="132" s="1"/>
  <c r="L125" i="132" s="1"/>
  <c r="J125" i="132"/>
  <c r="I125" i="134"/>
  <c r="J125" i="134"/>
  <c r="K125" i="134" s="1"/>
  <c r="L125" i="134" s="1"/>
  <c r="I125" i="135"/>
  <c r="J125" i="135"/>
  <c r="K125" i="135" s="1"/>
  <c r="L125" i="135" s="1"/>
  <c r="I124" i="96"/>
  <c r="J124" i="96"/>
  <c r="K124" i="96"/>
  <c r="L124" i="96" s="1"/>
  <c r="I124" i="116"/>
  <c r="K124" i="116" s="1"/>
  <c r="J124" i="116"/>
  <c r="L124" i="116"/>
  <c r="I124" i="120"/>
  <c r="J124" i="120"/>
  <c r="K124" i="120"/>
  <c r="L124" i="120" s="1"/>
  <c r="I124" i="121"/>
  <c r="K124" i="121" s="1"/>
  <c r="L124" i="121" s="1"/>
  <c r="J124" i="121"/>
  <c r="I124" i="122"/>
  <c r="J124" i="122"/>
  <c r="K124" i="122" s="1"/>
  <c r="L124" i="122" s="1"/>
  <c r="I124" i="131"/>
  <c r="K124" i="131" s="1"/>
  <c r="L124" i="131" s="1"/>
  <c r="J124" i="131"/>
  <c r="I124" i="132"/>
  <c r="K124" i="132" s="1"/>
  <c r="L124" i="132" s="1"/>
  <c r="J124" i="132"/>
  <c r="I124" i="134"/>
  <c r="J124" i="134"/>
  <c r="K124" i="134"/>
  <c r="L124" i="134" s="1"/>
  <c r="I124" i="135"/>
  <c r="J124" i="135"/>
  <c r="K124" i="135"/>
  <c r="L124" i="135" s="1"/>
  <c r="I123" i="96"/>
  <c r="J123" i="96"/>
  <c r="K123" i="96" s="1"/>
  <c r="L123" i="96" s="1"/>
  <c r="I123" i="116"/>
  <c r="K123" i="116" s="1"/>
  <c r="J123" i="116"/>
  <c r="L123" i="116"/>
  <c r="I123" i="120"/>
  <c r="K123" i="120" s="1"/>
  <c r="L123" i="120" s="1"/>
  <c r="J123" i="120"/>
  <c r="I123" i="121"/>
  <c r="J123" i="121"/>
  <c r="K123" i="121" s="1"/>
  <c r="L123" i="121" s="1"/>
  <c r="I123" i="122"/>
  <c r="J123" i="122"/>
  <c r="K123" i="122"/>
  <c r="L123" i="122" s="1"/>
  <c r="I123" i="131"/>
  <c r="K123" i="131" s="1"/>
  <c r="L123" i="131" s="1"/>
  <c r="J123" i="131"/>
  <c r="I123" i="132"/>
  <c r="J123" i="132"/>
  <c r="K123" i="132" s="1"/>
  <c r="L123" i="132" s="1"/>
  <c r="I123" i="134"/>
  <c r="K123" i="134" s="1"/>
  <c r="L123" i="134" s="1"/>
  <c r="J123" i="134"/>
  <c r="I123" i="135"/>
  <c r="J123" i="135"/>
  <c r="I122" i="96"/>
  <c r="J122" i="96"/>
  <c r="K122" i="96" s="1"/>
  <c r="L122" i="96" s="1"/>
  <c r="I122" i="116"/>
  <c r="K122" i="116" s="1"/>
  <c r="J122" i="116"/>
  <c r="L122" i="116"/>
  <c r="I122" i="120"/>
  <c r="K122" i="120" s="1"/>
  <c r="L122" i="120" s="1"/>
  <c r="J122" i="120"/>
  <c r="I122" i="121"/>
  <c r="J122" i="121"/>
  <c r="K122" i="121"/>
  <c r="L122" i="121" s="1"/>
  <c r="I122" i="122"/>
  <c r="J122" i="122"/>
  <c r="K122" i="122" s="1"/>
  <c r="L122" i="122" s="1"/>
  <c r="I122" i="131"/>
  <c r="K122" i="131" s="1"/>
  <c r="L122" i="131" s="1"/>
  <c r="J122" i="131"/>
  <c r="I122" i="132"/>
  <c r="J122" i="132"/>
  <c r="K122" i="132"/>
  <c r="L122" i="132" s="1"/>
  <c r="I122" i="134"/>
  <c r="K122" i="134" s="1"/>
  <c r="L122" i="134" s="1"/>
  <c r="J122" i="134"/>
  <c r="I122" i="135"/>
  <c r="J122" i="135"/>
  <c r="K122" i="135" s="1"/>
  <c r="L122" i="135" s="1"/>
  <c r="I121" i="96"/>
  <c r="J121" i="96"/>
  <c r="K121" i="96"/>
  <c r="L121" i="96" s="1"/>
  <c r="I121" i="116"/>
  <c r="K121" i="116" s="1"/>
  <c r="J121" i="116"/>
  <c r="L121" i="116"/>
  <c r="I121" i="120"/>
  <c r="K121" i="120" s="1"/>
  <c r="L121" i="120" s="1"/>
  <c r="J121" i="120"/>
  <c r="I121" i="121"/>
  <c r="J121" i="121"/>
  <c r="K121" i="121" s="1"/>
  <c r="L121" i="121" s="1"/>
  <c r="I121" i="122"/>
  <c r="J121" i="122"/>
  <c r="K121" i="122" s="1"/>
  <c r="L121" i="122" s="1"/>
  <c r="I121" i="131"/>
  <c r="K121" i="131" s="1"/>
  <c r="L121" i="131" s="1"/>
  <c r="J121" i="131"/>
  <c r="I121" i="132"/>
  <c r="J121" i="132"/>
  <c r="K121" i="132" s="1"/>
  <c r="L121" i="132" s="1"/>
  <c r="I121" i="134"/>
  <c r="K121" i="134" s="1"/>
  <c r="L121" i="134" s="1"/>
  <c r="J121" i="134"/>
  <c r="I121" i="135"/>
  <c r="K121" i="135" s="1"/>
  <c r="L121" i="135" s="1"/>
  <c r="J121" i="135"/>
  <c r="I120" i="96"/>
  <c r="J120" i="96"/>
  <c r="K120" i="96" s="1"/>
  <c r="L120" i="96" s="1"/>
  <c r="I120" i="116"/>
  <c r="K120" i="116" s="1"/>
  <c r="L120" i="116" s="1"/>
  <c r="J120" i="116"/>
  <c r="I120" i="120"/>
  <c r="K120" i="120" s="1"/>
  <c r="L120" i="120" s="1"/>
  <c r="J120" i="120"/>
  <c r="I120" i="121"/>
  <c r="J120" i="121"/>
  <c r="K120" i="121"/>
  <c r="L120" i="121" s="1"/>
  <c r="I120" i="122"/>
  <c r="J120" i="122"/>
  <c r="K120" i="122"/>
  <c r="L120" i="122" s="1"/>
  <c r="I120" i="131"/>
  <c r="K120" i="131" s="1"/>
  <c r="J120" i="131"/>
  <c r="L120" i="131"/>
  <c r="I120" i="132"/>
  <c r="J120" i="132"/>
  <c r="K120" i="132"/>
  <c r="L120" i="132" s="1"/>
  <c r="I120" i="134"/>
  <c r="K120" i="134" s="1"/>
  <c r="L120" i="134" s="1"/>
  <c r="J120" i="134"/>
  <c r="I120" i="135"/>
  <c r="J120" i="135"/>
  <c r="I119" i="96"/>
  <c r="J119" i="96"/>
  <c r="K119" i="96"/>
  <c r="L119" i="96" s="1"/>
  <c r="I119" i="116"/>
  <c r="K119" i="116" s="1"/>
  <c r="L119" i="116" s="1"/>
  <c r="J119" i="116"/>
  <c r="I119" i="120"/>
  <c r="J119" i="120"/>
  <c r="K119" i="120" s="1"/>
  <c r="L119" i="120" s="1"/>
  <c r="I119" i="121"/>
  <c r="K119" i="121" s="1"/>
  <c r="L119" i="121" s="1"/>
  <c r="J119" i="121"/>
  <c r="I119" i="122"/>
  <c r="J119" i="122"/>
  <c r="K119" i="122" s="1"/>
  <c r="L119" i="122" s="1"/>
  <c r="I119" i="131"/>
  <c r="K119" i="131" s="1"/>
  <c r="J119" i="131"/>
  <c r="L119" i="131"/>
  <c r="I119" i="132"/>
  <c r="K119" i="132" s="1"/>
  <c r="L119" i="132" s="1"/>
  <c r="J119" i="132"/>
  <c r="I119" i="134"/>
  <c r="J119" i="134"/>
  <c r="K119" i="134" s="1"/>
  <c r="L119" i="134" s="1"/>
  <c r="I119" i="135"/>
  <c r="J119" i="135"/>
  <c r="K119" i="135"/>
  <c r="L119" i="135" s="1"/>
  <c r="I118" i="96"/>
  <c r="J118" i="96"/>
  <c r="K118" i="96" s="1"/>
  <c r="L118" i="96" s="1"/>
  <c r="I118" i="116"/>
  <c r="K118" i="116" s="1"/>
  <c r="L118" i="116" s="1"/>
  <c r="J118" i="116"/>
  <c r="I118" i="120"/>
  <c r="J118" i="120"/>
  <c r="K118" i="120"/>
  <c r="L118" i="120" s="1"/>
  <c r="I118" i="121"/>
  <c r="K118" i="121" s="1"/>
  <c r="L118" i="121" s="1"/>
  <c r="J118" i="121"/>
  <c r="I118" i="122"/>
  <c r="J118" i="122"/>
  <c r="K118" i="122" s="1"/>
  <c r="L118" i="122" s="1"/>
  <c r="I118" i="131"/>
  <c r="K118" i="131" s="1"/>
  <c r="J118" i="131"/>
  <c r="L118" i="131"/>
  <c r="I118" i="132"/>
  <c r="K118" i="132" s="1"/>
  <c r="L118" i="132" s="1"/>
  <c r="J118" i="132"/>
  <c r="I118" i="134"/>
  <c r="J118" i="134"/>
  <c r="K118" i="134"/>
  <c r="L118" i="134" s="1"/>
  <c r="I118" i="135"/>
  <c r="J118" i="135"/>
  <c r="K118" i="135" s="1"/>
  <c r="L118" i="135" s="1"/>
  <c r="I117" i="96"/>
  <c r="J117" i="96"/>
  <c r="K117" i="96" s="1"/>
  <c r="L117" i="96" s="1"/>
  <c r="I117" i="116"/>
  <c r="K117" i="116" s="1"/>
  <c r="L117" i="116" s="1"/>
  <c r="J117" i="116"/>
  <c r="I117" i="120"/>
  <c r="J117" i="120"/>
  <c r="K117" i="120" s="1"/>
  <c r="L117" i="120" s="1"/>
  <c r="I117" i="121"/>
  <c r="K117" i="121" s="1"/>
  <c r="L117" i="121" s="1"/>
  <c r="J117" i="121"/>
  <c r="I117" i="122"/>
  <c r="J117" i="122"/>
  <c r="K117" i="122"/>
  <c r="L117" i="122" s="1"/>
  <c r="I117" i="131"/>
  <c r="K117" i="131" s="1"/>
  <c r="J117" i="131"/>
  <c r="L117" i="131"/>
  <c r="I117" i="132"/>
  <c r="K117" i="132" s="1"/>
  <c r="L117" i="132" s="1"/>
  <c r="J117" i="132"/>
  <c r="I117" i="134"/>
  <c r="J117" i="134"/>
  <c r="K117" i="134" s="1"/>
  <c r="L117" i="134" s="1"/>
  <c r="I117" i="135"/>
  <c r="J117" i="135"/>
  <c r="K117" i="135" s="1"/>
  <c r="L117" i="135" s="1"/>
  <c r="I116" i="96"/>
  <c r="J116" i="96"/>
  <c r="K116" i="96" s="1"/>
  <c r="L116" i="96" s="1"/>
  <c r="I116" i="116"/>
  <c r="K116" i="116" s="1"/>
  <c r="L116" i="116" s="1"/>
  <c r="J116" i="116"/>
  <c r="I116" i="120"/>
  <c r="K116" i="120" s="1"/>
  <c r="L116" i="120" s="1"/>
  <c r="J116" i="120"/>
  <c r="I116" i="121"/>
  <c r="J116" i="121"/>
  <c r="K116" i="121" s="1"/>
  <c r="L116" i="121" s="1"/>
  <c r="I116" i="122"/>
  <c r="J116" i="122"/>
  <c r="K116" i="122" s="1"/>
  <c r="L116" i="122" s="1"/>
  <c r="I116" i="131"/>
  <c r="K116" i="131" s="1"/>
  <c r="L116" i="131" s="1"/>
  <c r="J116" i="131"/>
  <c r="I116" i="132"/>
  <c r="K116" i="132" s="1"/>
  <c r="L116" i="132" s="1"/>
  <c r="J116" i="132"/>
  <c r="I116" i="134"/>
  <c r="J116" i="134"/>
  <c r="K116" i="134" s="1"/>
  <c r="L116" i="134" s="1"/>
  <c r="I116" i="135"/>
  <c r="J116" i="135"/>
  <c r="I115" i="96"/>
  <c r="J115" i="96"/>
  <c r="K115" i="96" s="1"/>
  <c r="L115" i="96" s="1"/>
  <c r="I115" i="116"/>
  <c r="K115" i="116" s="1"/>
  <c r="L115" i="116" s="1"/>
  <c r="J115" i="116"/>
  <c r="I115" i="120"/>
  <c r="K115" i="120" s="1"/>
  <c r="L115" i="120" s="1"/>
  <c r="J115" i="120"/>
  <c r="I115" i="121"/>
  <c r="J115" i="121"/>
  <c r="K115" i="121" s="1"/>
  <c r="L115" i="121" s="1"/>
  <c r="I115" i="122"/>
  <c r="J115" i="122"/>
  <c r="K115" i="122" s="1"/>
  <c r="L115" i="122" s="1"/>
  <c r="I115" i="131"/>
  <c r="K115" i="131" s="1"/>
  <c r="L115" i="131" s="1"/>
  <c r="J115" i="131"/>
  <c r="I115" i="132"/>
  <c r="K115" i="132" s="1"/>
  <c r="L115" i="132" s="1"/>
  <c r="J115" i="132"/>
  <c r="I115" i="134"/>
  <c r="J115" i="134"/>
  <c r="K115" i="134" s="1"/>
  <c r="L115" i="134" s="1"/>
  <c r="I115" i="135"/>
  <c r="J115" i="135"/>
  <c r="K115" i="135" s="1"/>
  <c r="L115" i="135" s="1"/>
  <c r="I114" i="96"/>
  <c r="J114" i="96"/>
  <c r="K114" i="96" s="1"/>
  <c r="L114" i="96" s="1"/>
  <c r="I114" i="116"/>
  <c r="K114" i="116" s="1"/>
  <c r="L114" i="116" s="1"/>
  <c r="J114" i="116"/>
  <c r="I114" i="120"/>
  <c r="K114" i="120" s="1"/>
  <c r="L114" i="120" s="1"/>
  <c r="J114" i="120"/>
  <c r="I114" i="121"/>
  <c r="J114" i="121"/>
  <c r="K114" i="121" s="1"/>
  <c r="L114" i="121" s="1"/>
  <c r="I114" i="122"/>
  <c r="J114" i="122"/>
  <c r="K114" i="122" s="1"/>
  <c r="L114" i="122" s="1"/>
  <c r="I114" i="131"/>
  <c r="K114" i="131" s="1"/>
  <c r="L114" i="131" s="1"/>
  <c r="J114" i="131"/>
  <c r="I114" i="132"/>
  <c r="K114" i="132" s="1"/>
  <c r="L114" i="132" s="1"/>
  <c r="J114" i="132"/>
  <c r="I114" i="134"/>
  <c r="J114" i="134"/>
  <c r="K114" i="134" s="1"/>
  <c r="L114" i="134" s="1"/>
  <c r="I114" i="135"/>
  <c r="J114" i="135"/>
  <c r="K114" i="135" s="1"/>
  <c r="L114" i="135" s="1"/>
  <c r="I113" i="96"/>
  <c r="J113" i="96"/>
  <c r="K113" i="96" s="1"/>
  <c r="L113" i="96" s="1"/>
  <c r="I113" i="116"/>
  <c r="K113" i="116" s="1"/>
  <c r="L113" i="116" s="1"/>
  <c r="J113" i="116"/>
  <c r="I113" i="120"/>
  <c r="K113" i="120" s="1"/>
  <c r="L113" i="120" s="1"/>
  <c r="J113" i="120"/>
  <c r="I113" i="121"/>
  <c r="J113" i="121"/>
  <c r="K113" i="121" s="1"/>
  <c r="L113" i="121" s="1"/>
  <c r="I113" i="122"/>
  <c r="J113" i="122"/>
  <c r="K113" i="122" s="1"/>
  <c r="L113" i="122" s="1"/>
  <c r="I113" i="131"/>
  <c r="K113" i="131" s="1"/>
  <c r="L113" i="131" s="1"/>
  <c r="J113" i="131"/>
  <c r="I113" i="132"/>
  <c r="K113" i="132" s="1"/>
  <c r="L113" i="132" s="1"/>
  <c r="J113" i="132"/>
  <c r="I113" i="134"/>
  <c r="J113" i="134"/>
  <c r="K113" i="134" s="1"/>
  <c r="L113" i="134" s="1"/>
  <c r="I113" i="135"/>
  <c r="J113" i="135"/>
  <c r="K113" i="135" s="1"/>
  <c r="L113" i="135" s="1"/>
  <c r="I112" i="96"/>
  <c r="J112" i="96"/>
  <c r="K112" i="96" s="1"/>
  <c r="L112" i="96" s="1"/>
  <c r="I112" i="116"/>
  <c r="K112" i="116" s="1"/>
  <c r="L112" i="116" s="1"/>
  <c r="J112" i="116"/>
  <c r="I112" i="120"/>
  <c r="K112" i="120" s="1"/>
  <c r="L112" i="120" s="1"/>
  <c r="J112" i="120"/>
  <c r="I112" i="121"/>
  <c r="J112" i="121"/>
  <c r="K112" i="121" s="1"/>
  <c r="L112" i="121" s="1"/>
  <c r="I112" i="122"/>
  <c r="J112" i="122"/>
  <c r="K112" i="122" s="1"/>
  <c r="L112" i="122" s="1"/>
  <c r="I112" i="131"/>
  <c r="K112" i="131" s="1"/>
  <c r="L112" i="131" s="1"/>
  <c r="J112" i="131"/>
  <c r="I112" i="132"/>
  <c r="K112" i="132" s="1"/>
  <c r="L112" i="132" s="1"/>
  <c r="J112" i="132"/>
  <c r="I112" i="134"/>
  <c r="J112" i="134"/>
  <c r="K112" i="134" s="1"/>
  <c r="L112" i="134" s="1"/>
  <c r="I112" i="135"/>
  <c r="J112" i="135"/>
  <c r="I111" i="96"/>
  <c r="J111" i="96"/>
  <c r="K111" i="96" s="1"/>
  <c r="L111" i="96" s="1"/>
  <c r="I111" i="116"/>
  <c r="K111" i="116" s="1"/>
  <c r="L111" i="116" s="1"/>
  <c r="J111" i="116"/>
  <c r="I111" i="120"/>
  <c r="K111" i="120" s="1"/>
  <c r="L111" i="120" s="1"/>
  <c r="J111" i="120"/>
  <c r="I111" i="121"/>
  <c r="J111" i="121"/>
  <c r="K111" i="121" s="1"/>
  <c r="L111" i="121" s="1"/>
  <c r="I111" i="122"/>
  <c r="J111" i="122"/>
  <c r="K111" i="122" s="1"/>
  <c r="L111" i="122" s="1"/>
  <c r="I111" i="131"/>
  <c r="K111" i="131" s="1"/>
  <c r="L111" i="131" s="1"/>
  <c r="J111" i="131"/>
  <c r="I111" i="132"/>
  <c r="K111" i="132" s="1"/>
  <c r="L111" i="132" s="1"/>
  <c r="J111" i="132"/>
  <c r="I111" i="134"/>
  <c r="J111" i="134"/>
  <c r="K111" i="134"/>
  <c r="L111" i="134" s="1"/>
  <c r="I111" i="135"/>
  <c r="J111" i="135"/>
  <c r="K111" i="135" s="1"/>
  <c r="L111" i="135" s="1"/>
  <c r="I110" i="96"/>
  <c r="J110" i="96"/>
  <c r="K110" i="96" s="1"/>
  <c r="L110" i="96" s="1"/>
  <c r="I110" i="116"/>
  <c r="K110" i="116" s="1"/>
  <c r="L110" i="116" s="1"/>
  <c r="J110" i="116"/>
  <c r="I110" i="120"/>
  <c r="K110" i="120" s="1"/>
  <c r="L110" i="120" s="1"/>
  <c r="J110" i="120"/>
  <c r="I110" i="121"/>
  <c r="J110" i="121"/>
  <c r="K110" i="121"/>
  <c r="L110" i="121" s="1"/>
  <c r="I110" i="122"/>
  <c r="J110" i="122"/>
  <c r="K110" i="122" s="1"/>
  <c r="L110" i="122" s="1"/>
  <c r="I110" i="131"/>
  <c r="K110" i="131" s="1"/>
  <c r="L110" i="131" s="1"/>
  <c r="J110" i="131"/>
  <c r="I110" i="132"/>
  <c r="K110" i="132" s="1"/>
  <c r="L110" i="132" s="1"/>
  <c r="J110" i="132"/>
  <c r="I110" i="134"/>
  <c r="J110" i="134"/>
  <c r="K110" i="134"/>
  <c r="L110" i="134" s="1"/>
  <c r="I110" i="135"/>
  <c r="J110" i="135"/>
  <c r="I109" i="96"/>
  <c r="J109" i="96"/>
  <c r="K109" i="96" s="1"/>
  <c r="L109" i="96" s="1"/>
  <c r="I109" i="116"/>
  <c r="K109" i="116" s="1"/>
  <c r="L109" i="116" s="1"/>
  <c r="J109" i="116"/>
  <c r="I109" i="120"/>
  <c r="K109" i="120" s="1"/>
  <c r="L109" i="120" s="1"/>
  <c r="J109" i="120"/>
  <c r="I109" i="121"/>
  <c r="J109" i="121"/>
  <c r="K109" i="121"/>
  <c r="L109" i="121" s="1"/>
  <c r="I109" i="122"/>
  <c r="J109" i="122"/>
  <c r="K109" i="122" s="1"/>
  <c r="L109" i="122" s="1"/>
  <c r="I109" i="131"/>
  <c r="K109" i="131" s="1"/>
  <c r="L109" i="131" s="1"/>
  <c r="J109" i="131"/>
  <c r="I109" i="132"/>
  <c r="K109" i="132" s="1"/>
  <c r="L109" i="132" s="1"/>
  <c r="J109" i="132"/>
  <c r="I109" i="134"/>
  <c r="J109" i="134"/>
  <c r="K109" i="134"/>
  <c r="L109" i="134" s="1"/>
  <c r="I109" i="135"/>
  <c r="J109" i="135"/>
  <c r="K109" i="135" s="1"/>
  <c r="L109" i="135" s="1"/>
  <c r="I108" i="96"/>
  <c r="J108" i="96"/>
  <c r="K108" i="96" s="1"/>
  <c r="L108" i="96" s="1"/>
  <c r="I108" i="116"/>
  <c r="K108" i="116" s="1"/>
  <c r="L108" i="116" s="1"/>
  <c r="J108" i="116"/>
  <c r="I108" i="120"/>
  <c r="K108" i="120" s="1"/>
  <c r="L108" i="120" s="1"/>
  <c r="J108" i="120"/>
  <c r="I108" i="121"/>
  <c r="J108" i="121"/>
  <c r="K108" i="121"/>
  <c r="L108" i="121" s="1"/>
  <c r="I108" i="122"/>
  <c r="J108" i="122"/>
  <c r="K108" i="122" s="1"/>
  <c r="L108" i="122" s="1"/>
  <c r="I108" i="131"/>
  <c r="K108" i="131" s="1"/>
  <c r="L108" i="131" s="1"/>
  <c r="J108" i="131"/>
  <c r="I108" i="132"/>
  <c r="K108" i="132" s="1"/>
  <c r="L108" i="132" s="1"/>
  <c r="J108" i="132"/>
  <c r="I108" i="134"/>
  <c r="J108" i="134"/>
  <c r="K108" i="134"/>
  <c r="L108" i="134" s="1"/>
  <c r="I108" i="135"/>
  <c r="J108" i="135"/>
  <c r="I107" i="96"/>
  <c r="J107" i="96"/>
  <c r="K107" i="96" s="1"/>
  <c r="L107" i="96" s="1"/>
  <c r="I107" i="116"/>
  <c r="K107" i="116" s="1"/>
  <c r="L107" i="116" s="1"/>
  <c r="J107" i="116"/>
  <c r="I107" i="120"/>
  <c r="K107" i="120" s="1"/>
  <c r="L107" i="120" s="1"/>
  <c r="J107" i="120"/>
  <c r="I107" i="121"/>
  <c r="J107" i="121"/>
  <c r="K107" i="121"/>
  <c r="L107" i="121" s="1"/>
  <c r="I107" i="122"/>
  <c r="J107" i="122"/>
  <c r="K107" i="122" s="1"/>
  <c r="L107" i="122" s="1"/>
  <c r="I107" i="131"/>
  <c r="K107" i="131" s="1"/>
  <c r="L107" i="131" s="1"/>
  <c r="J107" i="131"/>
  <c r="I107" i="132"/>
  <c r="K107" i="132" s="1"/>
  <c r="L107" i="132" s="1"/>
  <c r="J107" i="132"/>
  <c r="I107" i="134"/>
  <c r="J107" i="134"/>
  <c r="K107" i="134"/>
  <c r="L107" i="134" s="1"/>
  <c r="I107" i="135"/>
  <c r="J107" i="135"/>
  <c r="K107" i="135" s="1"/>
  <c r="L107" i="135" s="1"/>
  <c r="I106" i="96"/>
  <c r="J106" i="96"/>
  <c r="K106" i="96" s="1"/>
  <c r="L106" i="96" s="1"/>
  <c r="I106" i="116"/>
  <c r="K106" i="116" s="1"/>
  <c r="L106" i="116" s="1"/>
  <c r="J106" i="116"/>
  <c r="I106" i="120"/>
  <c r="K106" i="120" s="1"/>
  <c r="L106" i="120" s="1"/>
  <c r="J106" i="120"/>
  <c r="I106" i="121"/>
  <c r="J106" i="121"/>
  <c r="K106" i="121"/>
  <c r="L106" i="121" s="1"/>
  <c r="I106" i="122"/>
  <c r="J106" i="122"/>
  <c r="K106" i="122" s="1"/>
  <c r="L106" i="122" s="1"/>
  <c r="I106" i="131"/>
  <c r="K106" i="131" s="1"/>
  <c r="L106" i="131" s="1"/>
  <c r="J106" i="131"/>
  <c r="I106" i="132"/>
  <c r="K106" i="132" s="1"/>
  <c r="L106" i="132" s="1"/>
  <c r="J106" i="132"/>
  <c r="I106" i="134"/>
  <c r="J106" i="134"/>
  <c r="K106" i="134"/>
  <c r="L106" i="134" s="1"/>
  <c r="I106" i="135"/>
  <c r="J106" i="135"/>
  <c r="I105" i="96"/>
  <c r="J105" i="96"/>
  <c r="K105" i="96" s="1"/>
  <c r="L105" i="96" s="1"/>
  <c r="I105" i="116"/>
  <c r="K105" i="116" s="1"/>
  <c r="L105" i="116" s="1"/>
  <c r="J105" i="116"/>
  <c r="I105" i="120"/>
  <c r="K105" i="120" s="1"/>
  <c r="L105" i="120" s="1"/>
  <c r="J105" i="120"/>
  <c r="I105" i="121"/>
  <c r="J105" i="121"/>
  <c r="K105" i="121"/>
  <c r="L105" i="121" s="1"/>
  <c r="I105" i="122"/>
  <c r="J105" i="122"/>
  <c r="K105" i="122" s="1"/>
  <c r="L105" i="122" s="1"/>
  <c r="I105" i="131"/>
  <c r="K105" i="131" s="1"/>
  <c r="L105" i="131" s="1"/>
  <c r="J105" i="131"/>
  <c r="I105" i="132"/>
  <c r="K105" i="132" s="1"/>
  <c r="L105" i="132" s="1"/>
  <c r="J105" i="132"/>
  <c r="I105" i="134"/>
  <c r="J105" i="134"/>
  <c r="K105" i="134"/>
  <c r="L105" i="134" s="1"/>
  <c r="I105" i="135"/>
  <c r="J105" i="135"/>
  <c r="K105" i="135" s="1"/>
  <c r="L105" i="135" s="1"/>
  <c r="I104" i="96"/>
  <c r="J104" i="96"/>
  <c r="K104" i="96" s="1"/>
  <c r="L104" i="96" s="1"/>
  <c r="I104" i="116"/>
  <c r="K104" i="116" s="1"/>
  <c r="L104" i="116" s="1"/>
  <c r="J104" i="116"/>
  <c r="I104" i="120"/>
  <c r="K104" i="120" s="1"/>
  <c r="L104" i="120" s="1"/>
  <c r="J104" i="120"/>
  <c r="I104" i="121"/>
  <c r="J104" i="121"/>
  <c r="K104" i="121"/>
  <c r="L104" i="121" s="1"/>
  <c r="I104" i="122"/>
  <c r="J104" i="122"/>
  <c r="K104" i="122" s="1"/>
  <c r="L104" i="122" s="1"/>
  <c r="I104" i="131"/>
  <c r="K104" i="131" s="1"/>
  <c r="L104" i="131" s="1"/>
  <c r="J104" i="131"/>
  <c r="I104" i="132"/>
  <c r="K104" i="132" s="1"/>
  <c r="L104" i="132" s="1"/>
  <c r="J104" i="132"/>
  <c r="I104" i="134"/>
  <c r="J104" i="134"/>
  <c r="K104" i="134"/>
  <c r="L104" i="134" s="1"/>
  <c r="I104" i="135"/>
  <c r="J104" i="135"/>
  <c r="I103" i="96"/>
  <c r="J103" i="96"/>
  <c r="K103" i="96" s="1"/>
  <c r="L103" i="96" s="1"/>
  <c r="I103" i="116"/>
  <c r="K103" i="116" s="1"/>
  <c r="L103" i="116" s="1"/>
  <c r="J103" i="116"/>
  <c r="I103" i="120"/>
  <c r="K103" i="120" s="1"/>
  <c r="L103" i="120" s="1"/>
  <c r="J103" i="120"/>
  <c r="I103" i="121"/>
  <c r="J103" i="121"/>
  <c r="K103" i="121"/>
  <c r="L103" i="121" s="1"/>
  <c r="I103" i="122"/>
  <c r="J103" i="122"/>
  <c r="K103" i="122" s="1"/>
  <c r="L103" i="122" s="1"/>
  <c r="I103" i="131"/>
  <c r="K103" i="131" s="1"/>
  <c r="L103" i="131" s="1"/>
  <c r="J103" i="131"/>
  <c r="I103" i="132"/>
  <c r="K103" i="132" s="1"/>
  <c r="L103" i="132" s="1"/>
  <c r="J103" i="132"/>
  <c r="I103" i="134"/>
  <c r="J103" i="134"/>
  <c r="K103" i="134"/>
  <c r="L103" i="134" s="1"/>
  <c r="I103" i="135"/>
  <c r="J103" i="135"/>
  <c r="K103" i="135" s="1"/>
  <c r="L103" i="135" s="1"/>
  <c r="I102" i="96"/>
  <c r="J102" i="96"/>
  <c r="K102" i="96" s="1"/>
  <c r="L102" i="96" s="1"/>
  <c r="I102" i="116"/>
  <c r="K102" i="116" s="1"/>
  <c r="L102" i="116" s="1"/>
  <c r="J102" i="116"/>
  <c r="I102" i="120"/>
  <c r="K102" i="120" s="1"/>
  <c r="L102" i="120" s="1"/>
  <c r="J102" i="120"/>
  <c r="I102" i="121"/>
  <c r="J102" i="121"/>
  <c r="K102" i="121"/>
  <c r="L102" i="121" s="1"/>
  <c r="I102" i="122"/>
  <c r="J102" i="122"/>
  <c r="K102" i="122" s="1"/>
  <c r="L102" i="122" s="1"/>
  <c r="I102" i="131"/>
  <c r="K102" i="131" s="1"/>
  <c r="L102" i="131" s="1"/>
  <c r="J102" i="131"/>
  <c r="I102" i="132"/>
  <c r="K102" i="132" s="1"/>
  <c r="L102" i="132" s="1"/>
  <c r="J102" i="132"/>
  <c r="I102" i="134"/>
  <c r="J102" i="134"/>
  <c r="K102" i="134"/>
  <c r="L102" i="134" s="1"/>
  <c r="I102" i="135"/>
  <c r="J102" i="135"/>
  <c r="K102" i="135" s="1"/>
  <c r="L102" i="135" s="1"/>
  <c r="I101" i="96"/>
  <c r="J101" i="96"/>
  <c r="K101" i="96" s="1"/>
  <c r="L101" i="96" s="1"/>
  <c r="I101" i="116"/>
  <c r="K101" i="116" s="1"/>
  <c r="L101" i="116" s="1"/>
  <c r="J101" i="116"/>
  <c r="I101" i="120"/>
  <c r="K101" i="120" s="1"/>
  <c r="L101" i="120" s="1"/>
  <c r="J101" i="120"/>
  <c r="I101" i="121"/>
  <c r="J101" i="121"/>
  <c r="K101" i="121"/>
  <c r="L101" i="121" s="1"/>
  <c r="I101" i="122"/>
  <c r="J101" i="122"/>
  <c r="K101" i="122" s="1"/>
  <c r="L101" i="122" s="1"/>
  <c r="I101" i="131"/>
  <c r="K101" i="131" s="1"/>
  <c r="L101" i="131" s="1"/>
  <c r="J101" i="131"/>
  <c r="I101" i="132"/>
  <c r="K101" i="132" s="1"/>
  <c r="L101" i="132" s="1"/>
  <c r="J101" i="132"/>
  <c r="I101" i="134"/>
  <c r="J101" i="134"/>
  <c r="K101" i="134"/>
  <c r="L101" i="134" s="1"/>
  <c r="I101" i="135"/>
  <c r="J101" i="135"/>
  <c r="K101" i="135" s="1"/>
  <c r="L101" i="135" s="1"/>
  <c r="I100" i="96"/>
  <c r="J100" i="96"/>
  <c r="K100" i="96" s="1"/>
  <c r="L100" i="96" s="1"/>
  <c r="I100" i="116"/>
  <c r="K100" i="116" s="1"/>
  <c r="L100" i="116" s="1"/>
  <c r="J100" i="116"/>
  <c r="I100" i="120"/>
  <c r="K100" i="120" s="1"/>
  <c r="L100" i="120" s="1"/>
  <c r="J100" i="120"/>
  <c r="I100" i="121"/>
  <c r="J100" i="121"/>
  <c r="K100" i="121"/>
  <c r="L100" i="121" s="1"/>
  <c r="I100" i="122"/>
  <c r="J100" i="122"/>
  <c r="K100" i="122" s="1"/>
  <c r="L100" i="122" s="1"/>
  <c r="I100" i="131"/>
  <c r="K100" i="131" s="1"/>
  <c r="L100" i="131" s="1"/>
  <c r="J100" i="131"/>
  <c r="I100" i="132"/>
  <c r="K100" i="132" s="1"/>
  <c r="L100" i="132" s="1"/>
  <c r="J100" i="132"/>
  <c r="I100" i="134"/>
  <c r="J100" i="134"/>
  <c r="K100" i="134"/>
  <c r="L100" i="134" s="1"/>
  <c r="I100" i="135"/>
  <c r="J100" i="135"/>
  <c r="K100" i="135" s="1"/>
  <c r="L100" i="135" s="1"/>
  <c r="I99" i="96"/>
  <c r="J99" i="96"/>
  <c r="K99" i="96" s="1"/>
  <c r="L99" i="96" s="1"/>
  <c r="I99" i="116"/>
  <c r="K99" i="116" s="1"/>
  <c r="L99" i="116" s="1"/>
  <c r="J99" i="116"/>
  <c r="I99" i="120"/>
  <c r="K99" i="120" s="1"/>
  <c r="L99" i="120" s="1"/>
  <c r="J99" i="120"/>
  <c r="I99" i="121"/>
  <c r="J99" i="121"/>
  <c r="K99" i="121"/>
  <c r="L99" i="121" s="1"/>
  <c r="I99" i="122"/>
  <c r="J99" i="122"/>
  <c r="K99" i="122" s="1"/>
  <c r="L99" i="122" s="1"/>
  <c r="I99" i="131"/>
  <c r="K99" i="131" s="1"/>
  <c r="L99" i="131" s="1"/>
  <c r="J99" i="131"/>
  <c r="I99" i="132"/>
  <c r="K99" i="132" s="1"/>
  <c r="L99" i="132" s="1"/>
  <c r="J99" i="132"/>
  <c r="I99" i="134"/>
  <c r="J99" i="134"/>
  <c r="K99" i="134"/>
  <c r="L99" i="134" s="1"/>
  <c r="I99" i="135"/>
  <c r="J99" i="135"/>
  <c r="K99" i="135" s="1"/>
  <c r="L99" i="135" s="1"/>
  <c r="I98" i="96"/>
  <c r="J98" i="96"/>
  <c r="K98" i="96" s="1"/>
  <c r="L98" i="96" s="1"/>
  <c r="I98" i="116"/>
  <c r="K98" i="116" s="1"/>
  <c r="L98" i="116" s="1"/>
  <c r="J98" i="116"/>
  <c r="I98" i="120"/>
  <c r="K98" i="120" s="1"/>
  <c r="L98" i="120" s="1"/>
  <c r="J98" i="120"/>
  <c r="I98" i="121"/>
  <c r="J98" i="121"/>
  <c r="K98" i="121"/>
  <c r="L98" i="121" s="1"/>
  <c r="I98" i="122"/>
  <c r="J98" i="122"/>
  <c r="K98" i="122" s="1"/>
  <c r="L98" i="122" s="1"/>
  <c r="I98" i="131"/>
  <c r="K98" i="131" s="1"/>
  <c r="L98" i="131" s="1"/>
  <c r="J98" i="131"/>
  <c r="I98" i="132"/>
  <c r="K98" i="132" s="1"/>
  <c r="L98" i="132" s="1"/>
  <c r="J98" i="132"/>
  <c r="I98" i="134"/>
  <c r="J98" i="134"/>
  <c r="K98" i="134"/>
  <c r="L98" i="134" s="1"/>
  <c r="I98" i="135"/>
  <c r="J98" i="135"/>
  <c r="K98" i="135" s="1"/>
  <c r="L98" i="135" s="1"/>
  <c r="I97" i="96"/>
  <c r="J97" i="96"/>
  <c r="K97" i="96" s="1"/>
  <c r="L97" i="96" s="1"/>
  <c r="I97" i="116"/>
  <c r="K97" i="116" s="1"/>
  <c r="L97" i="116" s="1"/>
  <c r="J97" i="116"/>
  <c r="I97" i="120"/>
  <c r="K97" i="120" s="1"/>
  <c r="L97" i="120" s="1"/>
  <c r="J97" i="120"/>
  <c r="I97" i="121"/>
  <c r="J97" i="121"/>
  <c r="K97" i="121"/>
  <c r="L97" i="121" s="1"/>
  <c r="I97" i="122"/>
  <c r="J97" i="122"/>
  <c r="K97" i="122" s="1"/>
  <c r="L97" i="122" s="1"/>
  <c r="I97" i="131"/>
  <c r="K97" i="131" s="1"/>
  <c r="L97" i="131" s="1"/>
  <c r="J97" i="131"/>
  <c r="I97" i="132"/>
  <c r="K97" i="132" s="1"/>
  <c r="L97" i="132" s="1"/>
  <c r="J97" i="132"/>
  <c r="I97" i="134"/>
  <c r="J97" i="134"/>
  <c r="K97" i="134"/>
  <c r="L97" i="134" s="1"/>
  <c r="I97" i="135"/>
  <c r="J97" i="135"/>
  <c r="K97" i="135" s="1"/>
  <c r="L97" i="135" s="1"/>
  <c r="I96" i="96"/>
  <c r="J96" i="96"/>
  <c r="K96" i="96" s="1"/>
  <c r="L96" i="96" s="1"/>
  <c r="I96" i="116"/>
  <c r="K96" i="116" s="1"/>
  <c r="L96" i="116" s="1"/>
  <c r="J96" i="116"/>
  <c r="I96" i="120"/>
  <c r="K96" i="120" s="1"/>
  <c r="L96" i="120" s="1"/>
  <c r="J96" i="120"/>
  <c r="I96" i="121"/>
  <c r="J96" i="121"/>
  <c r="K96" i="121"/>
  <c r="L96" i="121" s="1"/>
  <c r="I96" i="122"/>
  <c r="J96" i="122"/>
  <c r="K96" i="122" s="1"/>
  <c r="L96" i="122" s="1"/>
  <c r="I96" i="131"/>
  <c r="K96" i="131" s="1"/>
  <c r="L96" i="131" s="1"/>
  <c r="J96" i="131"/>
  <c r="I96" i="132"/>
  <c r="K96" i="132" s="1"/>
  <c r="L96" i="132" s="1"/>
  <c r="J96" i="132"/>
  <c r="I96" i="134"/>
  <c r="J96" i="134"/>
  <c r="K96" i="134"/>
  <c r="L96" i="134" s="1"/>
  <c r="I96" i="135"/>
  <c r="J96" i="135"/>
  <c r="K96" i="135" s="1"/>
  <c r="L96" i="135" s="1"/>
  <c r="I95" i="96"/>
  <c r="J95" i="96"/>
  <c r="K95" i="96" s="1"/>
  <c r="L95" i="96" s="1"/>
  <c r="I95" i="116"/>
  <c r="K95" i="116" s="1"/>
  <c r="L95" i="116" s="1"/>
  <c r="J95" i="116"/>
  <c r="I95" i="120"/>
  <c r="K95" i="120" s="1"/>
  <c r="L95" i="120" s="1"/>
  <c r="J95" i="120"/>
  <c r="I95" i="121"/>
  <c r="J95" i="121"/>
  <c r="K95" i="121"/>
  <c r="L95" i="121" s="1"/>
  <c r="I95" i="122"/>
  <c r="J95" i="122"/>
  <c r="K95" i="122" s="1"/>
  <c r="L95" i="122" s="1"/>
  <c r="I95" i="131"/>
  <c r="K95" i="131" s="1"/>
  <c r="L95" i="131" s="1"/>
  <c r="J95" i="131"/>
  <c r="I95" i="132"/>
  <c r="K95" i="132" s="1"/>
  <c r="L95" i="132" s="1"/>
  <c r="J95" i="132"/>
  <c r="I95" i="134"/>
  <c r="J95" i="134"/>
  <c r="K95" i="134"/>
  <c r="L95" i="134" s="1"/>
  <c r="I95" i="135"/>
  <c r="J95" i="135"/>
  <c r="K95" i="135" s="1"/>
  <c r="L95" i="135" s="1"/>
  <c r="I94" i="96"/>
  <c r="J94" i="96"/>
  <c r="K94" i="96" s="1"/>
  <c r="L94" i="96" s="1"/>
  <c r="I94" i="116"/>
  <c r="K94" i="116" s="1"/>
  <c r="L94" i="116" s="1"/>
  <c r="J94" i="116"/>
  <c r="I94" i="120"/>
  <c r="K94" i="120" s="1"/>
  <c r="L94" i="120" s="1"/>
  <c r="J94" i="120"/>
  <c r="I94" i="121"/>
  <c r="J94" i="121"/>
  <c r="K94" i="121" s="1"/>
  <c r="L94" i="121" s="1"/>
  <c r="I94" i="122"/>
  <c r="J94" i="122"/>
  <c r="K94" i="122" s="1"/>
  <c r="L94" i="122" s="1"/>
  <c r="I94" i="131"/>
  <c r="K94" i="131" s="1"/>
  <c r="L94" i="131" s="1"/>
  <c r="J94" i="131"/>
  <c r="I94" i="132"/>
  <c r="K94" i="132" s="1"/>
  <c r="L94" i="132" s="1"/>
  <c r="J94" i="132"/>
  <c r="I94" i="134"/>
  <c r="J94" i="134"/>
  <c r="K94" i="134"/>
  <c r="L94" i="134" s="1"/>
  <c r="I94" i="135"/>
  <c r="J94" i="135"/>
  <c r="K94" i="135" s="1"/>
  <c r="L94" i="135" s="1"/>
  <c r="I93" i="96"/>
  <c r="J93" i="96"/>
  <c r="K93" i="96" s="1"/>
  <c r="L93" i="96" s="1"/>
  <c r="I93" i="116"/>
  <c r="K93" i="116" s="1"/>
  <c r="L93" i="116" s="1"/>
  <c r="J93" i="116"/>
  <c r="I93" i="120"/>
  <c r="K93" i="120" s="1"/>
  <c r="L93" i="120" s="1"/>
  <c r="J93" i="120"/>
  <c r="I93" i="121"/>
  <c r="J93" i="121"/>
  <c r="K93" i="121"/>
  <c r="L93" i="121" s="1"/>
  <c r="I93" i="122"/>
  <c r="J93" i="122"/>
  <c r="K93" i="122" s="1"/>
  <c r="L93" i="122"/>
  <c r="I93" i="131"/>
  <c r="K93" i="131" s="1"/>
  <c r="L93" i="131" s="1"/>
  <c r="J93" i="131"/>
  <c r="I93" i="132"/>
  <c r="K93" i="132" s="1"/>
  <c r="L93" i="132" s="1"/>
  <c r="J93" i="132"/>
  <c r="I93" i="134"/>
  <c r="J93" i="134"/>
  <c r="K93" i="134" s="1"/>
  <c r="L93" i="134" s="1"/>
  <c r="I93" i="135"/>
  <c r="J93" i="135"/>
  <c r="K93" i="135" s="1"/>
  <c r="L93" i="135" s="1"/>
  <c r="I92" i="96"/>
  <c r="J92" i="96"/>
  <c r="K92" i="96" s="1"/>
  <c r="L92" i="96"/>
  <c r="I92" i="116"/>
  <c r="K92" i="116" s="1"/>
  <c r="L92" i="116" s="1"/>
  <c r="J92" i="116"/>
  <c r="I92" i="120"/>
  <c r="K92" i="120" s="1"/>
  <c r="L92" i="120" s="1"/>
  <c r="J92" i="120"/>
  <c r="I92" i="121"/>
  <c r="K92" i="121" s="1"/>
  <c r="L92" i="121" s="1"/>
  <c r="J92" i="121"/>
  <c r="I92" i="122"/>
  <c r="J92" i="122"/>
  <c r="K92" i="122" s="1"/>
  <c r="L92" i="122" s="1"/>
  <c r="I92" i="131"/>
  <c r="K92" i="131" s="1"/>
  <c r="L92" i="131" s="1"/>
  <c r="J92" i="131"/>
  <c r="I92" i="132"/>
  <c r="K92" i="132" s="1"/>
  <c r="L92" i="132" s="1"/>
  <c r="J92" i="132"/>
  <c r="I92" i="134"/>
  <c r="K92" i="134" s="1"/>
  <c r="L92" i="134" s="1"/>
  <c r="J92" i="134"/>
  <c r="I92" i="135"/>
  <c r="J92" i="135"/>
  <c r="K92" i="135" s="1"/>
  <c r="L92" i="135" s="1"/>
  <c r="I91" i="96"/>
  <c r="J91" i="96"/>
  <c r="K91" i="96" s="1"/>
  <c r="L91" i="96" s="1"/>
  <c r="I91" i="116"/>
  <c r="K91" i="116" s="1"/>
  <c r="L91" i="116" s="1"/>
  <c r="J91" i="116"/>
  <c r="I91" i="120"/>
  <c r="K91" i="120" s="1"/>
  <c r="L91" i="120" s="1"/>
  <c r="J91" i="120"/>
  <c r="I91" i="121"/>
  <c r="K91" i="121" s="1"/>
  <c r="L91" i="121" s="1"/>
  <c r="J91" i="121"/>
  <c r="I91" i="122"/>
  <c r="J91" i="122"/>
  <c r="K91" i="122"/>
  <c r="L91" i="122"/>
  <c r="I91" i="131"/>
  <c r="K91" i="131" s="1"/>
  <c r="L91" i="131" s="1"/>
  <c r="J91" i="131"/>
  <c r="I91" i="132"/>
  <c r="K91" i="132" s="1"/>
  <c r="L91" i="132" s="1"/>
  <c r="J91" i="132"/>
  <c r="I91" i="134"/>
  <c r="K91" i="134" s="1"/>
  <c r="L91" i="134" s="1"/>
  <c r="J91" i="134"/>
  <c r="I91" i="135"/>
  <c r="J91" i="135"/>
  <c r="K91" i="135"/>
  <c r="L91" i="135"/>
  <c r="I90" i="96"/>
  <c r="J90" i="96"/>
  <c r="K90" i="96" s="1"/>
  <c r="L90" i="96" s="1"/>
  <c r="I90" i="116"/>
  <c r="K90" i="116" s="1"/>
  <c r="J90" i="116"/>
  <c r="L90" i="116"/>
  <c r="I90" i="120"/>
  <c r="K90" i="120" s="1"/>
  <c r="L90" i="120" s="1"/>
  <c r="J90" i="120"/>
  <c r="I90" i="121"/>
  <c r="J90" i="121"/>
  <c r="K90" i="121"/>
  <c r="L90" i="121" s="1"/>
  <c r="I90" i="122"/>
  <c r="J90" i="122"/>
  <c r="K90" i="122" s="1"/>
  <c r="L90" i="122" s="1"/>
  <c r="I90" i="131"/>
  <c r="K90" i="131" s="1"/>
  <c r="J90" i="131"/>
  <c r="L90" i="131"/>
  <c r="I90" i="132"/>
  <c r="K90" i="132" s="1"/>
  <c r="L90" i="132" s="1"/>
  <c r="J90" i="132"/>
  <c r="I90" i="134"/>
  <c r="J90" i="134"/>
  <c r="K90" i="134"/>
  <c r="L90" i="134" s="1"/>
  <c r="I90" i="135"/>
  <c r="J90" i="135"/>
  <c r="K90" i="135" s="1"/>
  <c r="L90" i="135" s="1"/>
  <c r="I89" i="96"/>
  <c r="J89" i="96"/>
  <c r="K89" i="96"/>
  <c r="L89" i="96" s="1"/>
  <c r="I89" i="116"/>
  <c r="K89" i="116" s="1"/>
  <c r="L89" i="116" s="1"/>
  <c r="J89" i="116"/>
  <c r="I89" i="120"/>
  <c r="K89" i="120" s="1"/>
  <c r="L89" i="120" s="1"/>
  <c r="J89" i="120"/>
  <c r="I89" i="121"/>
  <c r="K89" i="121" s="1"/>
  <c r="L89" i="121" s="1"/>
  <c r="J89" i="121"/>
  <c r="I89" i="122"/>
  <c r="J89" i="122"/>
  <c r="K89" i="122" s="1"/>
  <c r="L89" i="122" s="1"/>
  <c r="I89" i="131"/>
  <c r="K89" i="131" s="1"/>
  <c r="L89" i="131" s="1"/>
  <c r="J89" i="131"/>
  <c r="I89" i="132"/>
  <c r="K89" i="132" s="1"/>
  <c r="L89" i="132" s="1"/>
  <c r="J89" i="132"/>
  <c r="I89" i="134"/>
  <c r="K89" i="134" s="1"/>
  <c r="L89" i="134" s="1"/>
  <c r="J89" i="134"/>
  <c r="I89" i="135"/>
  <c r="J89" i="135"/>
  <c r="I88" i="96"/>
  <c r="K88" i="96" s="1"/>
  <c r="L88" i="96" s="1"/>
  <c r="J88" i="96"/>
  <c r="I88" i="116"/>
  <c r="J88" i="116"/>
  <c r="K88" i="116"/>
  <c r="L88" i="116" s="1"/>
  <c r="I88" i="120"/>
  <c r="K88" i="120" s="1"/>
  <c r="L88" i="120" s="1"/>
  <c r="J88" i="120"/>
  <c r="I88" i="121"/>
  <c r="K88" i="121" s="1"/>
  <c r="L88" i="121" s="1"/>
  <c r="J88" i="121"/>
  <c r="I88" i="122"/>
  <c r="K88" i="122" s="1"/>
  <c r="L88" i="122" s="1"/>
  <c r="J88" i="122"/>
  <c r="I88" i="131"/>
  <c r="J88" i="131"/>
  <c r="K88" i="131"/>
  <c r="L88" i="131" s="1"/>
  <c r="I88" i="132"/>
  <c r="K88" i="132" s="1"/>
  <c r="L88" i="132" s="1"/>
  <c r="J88" i="132"/>
  <c r="I88" i="134"/>
  <c r="K88" i="134" s="1"/>
  <c r="L88" i="134" s="1"/>
  <c r="J88" i="134"/>
  <c r="I88" i="135"/>
  <c r="K88" i="135" s="1"/>
  <c r="L88" i="135" s="1"/>
  <c r="J88" i="135"/>
  <c r="I87" i="96"/>
  <c r="K87" i="96" s="1"/>
  <c r="L87" i="96" s="1"/>
  <c r="J87" i="96"/>
  <c r="I87" i="116"/>
  <c r="J87" i="116"/>
  <c r="K87" i="116"/>
  <c r="L87" i="116" s="1"/>
  <c r="I87" i="120"/>
  <c r="K87" i="120" s="1"/>
  <c r="L87" i="120" s="1"/>
  <c r="J87" i="120"/>
  <c r="I87" i="121"/>
  <c r="K87" i="121" s="1"/>
  <c r="L87" i="121" s="1"/>
  <c r="J87" i="121"/>
  <c r="I87" i="122"/>
  <c r="K87" i="122" s="1"/>
  <c r="L87" i="122" s="1"/>
  <c r="J87" i="122"/>
  <c r="I87" i="131"/>
  <c r="J87" i="131"/>
  <c r="K87" i="131"/>
  <c r="L87" i="131" s="1"/>
  <c r="I87" i="132"/>
  <c r="K87" i="132" s="1"/>
  <c r="L87" i="132" s="1"/>
  <c r="J87" i="132"/>
  <c r="I87" i="134"/>
  <c r="K87" i="134" s="1"/>
  <c r="L87" i="134" s="1"/>
  <c r="J87" i="134"/>
  <c r="I87" i="135"/>
  <c r="J87" i="135"/>
  <c r="I86" i="96"/>
  <c r="K86" i="96" s="1"/>
  <c r="L86" i="96" s="1"/>
  <c r="J86" i="96"/>
  <c r="I86" i="116"/>
  <c r="J86" i="116"/>
  <c r="K86" i="116"/>
  <c r="L86" i="116" s="1"/>
  <c r="I86" i="120"/>
  <c r="K86" i="120" s="1"/>
  <c r="L86" i="120" s="1"/>
  <c r="J86" i="120"/>
  <c r="I86" i="121"/>
  <c r="K86" i="121" s="1"/>
  <c r="L86" i="121" s="1"/>
  <c r="J86" i="121"/>
  <c r="I86" i="122"/>
  <c r="K86" i="122" s="1"/>
  <c r="L86" i="122" s="1"/>
  <c r="J86" i="122"/>
  <c r="I86" i="131"/>
  <c r="J86" i="131"/>
  <c r="K86" i="131"/>
  <c r="L86" i="131" s="1"/>
  <c r="I86" i="132"/>
  <c r="K86" i="132" s="1"/>
  <c r="L86" i="132" s="1"/>
  <c r="J86" i="132"/>
  <c r="I86" i="134"/>
  <c r="K86" i="134" s="1"/>
  <c r="L86" i="134" s="1"/>
  <c r="J86" i="134"/>
  <c r="I86" i="135"/>
  <c r="K86" i="135" s="1"/>
  <c r="L86" i="135" s="1"/>
  <c r="J86" i="135"/>
  <c r="I85" i="96"/>
  <c r="K85" i="96" s="1"/>
  <c r="L85" i="96" s="1"/>
  <c r="J85" i="96"/>
  <c r="I85" i="116"/>
  <c r="J85" i="116"/>
  <c r="K85" i="116"/>
  <c r="L85" i="116" s="1"/>
  <c r="I85" i="120"/>
  <c r="K85" i="120" s="1"/>
  <c r="L85" i="120" s="1"/>
  <c r="J85" i="120"/>
  <c r="I85" i="121"/>
  <c r="K85" i="121" s="1"/>
  <c r="L85" i="121" s="1"/>
  <c r="J85" i="121"/>
  <c r="I85" i="122"/>
  <c r="K85" i="122" s="1"/>
  <c r="L85" i="122" s="1"/>
  <c r="J85" i="122"/>
  <c r="I85" i="131"/>
  <c r="J85" i="131"/>
  <c r="K85" i="131"/>
  <c r="L85" i="131" s="1"/>
  <c r="I85" i="132"/>
  <c r="K85" i="132" s="1"/>
  <c r="L85" i="132" s="1"/>
  <c r="J85" i="132"/>
  <c r="I85" i="134"/>
  <c r="K85" i="134" s="1"/>
  <c r="L85" i="134" s="1"/>
  <c r="J85" i="134"/>
  <c r="I85" i="135"/>
  <c r="J85" i="135"/>
  <c r="I84" i="96"/>
  <c r="K84" i="96" s="1"/>
  <c r="L84" i="96" s="1"/>
  <c r="J84" i="96"/>
  <c r="I84" i="116"/>
  <c r="J84" i="116"/>
  <c r="K84" i="116"/>
  <c r="L84" i="116" s="1"/>
  <c r="I84" i="120"/>
  <c r="K84" i="120" s="1"/>
  <c r="L84" i="120" s="1"/>
  <c r="J84" i="120"/>
  <c r="I84" i="121"/>
  <c r="K84" i="121" s="1"/>
  <c r="L84" i="121" s="1"/>
  <c r="J84" i="121"/>
  <c r="I84" i="122"/>
  <c r="K84" i="122" s="1"/>
  <c r="L84" i="122" s="1"/>
  <c r="J84" i="122"/>
  <c r="I84" i="131"/>
  <c r="J84" i="131"/>
  <c r="K84" i="131"/>
  <c r="L84" i="131" s="1"/>
  <c r="I84" i="132"/>
  <c r="K84" i="132" s="1"/>
  <c r="L84" i="132" s="1"/>
  <c r="J84" i="132"/>
  <c r="I84" i="134"/>
  <c r="K84" i="134" s="1"/>
  <c r="L84" i="134" s="1"/>
  <c r="J84" i="134"/>
  <c r="I84" i="135"/>
  <c r="K84" i="135" s="1"/>
  <c r="L84" i="135" s="1"/>
  <c r="J84" i="135"/>
  <c r="I83" i="96"/>
  <c r="K83" i="96" s="1"/>
  <c r="L83" i="96" s="1"/>
  <c r="J83" i="96"/>
  <c r="I83" i="116"/>
  <c r="J83" i="116"/>
  <c r="K83" i="116"/>
  <c r="L83" i="116" s="1"/>
  <c r="I83" i="120"/>
  <c r="K83" i="120" s="1"/>
  <c r="L83" i="120" s="1"/>
  <c r="J83" i="120"/>
  <c r="I83" i="121"/>
  <c r="K83" i="121" s="1"/>
  <c r="L83" i="121" s="1"/>
  <c r="J83" i="121"/>
  <c r="I83" i="122"/>
  <c r="K83" i="122" s="1"/>
  <c r="L83" i="122" s="1"/>
  <c r="J83" i="122"/>
  <c r="I83" i="131"/>
  <c r="J83" i="131"/>
  <c r="K83" i="131"/>
  <c r="L83" i="131" s="1"/>
  <c r="I83" i="132"/>
  <c r="K83" i="132" s="1"/>
  <c r="L83" i="132" s="1"/>
  <c r="J83" i="132"/>
  <c r="I83" i="134"/>
  <c r="K83" i="134" s="1"/>
  <c r="L83" i="134" s="1"/>
  <c r="J83" i="134"/>
  <c r="I83" i="135"/>
  <c r="J83" i="135"/>
  <c r="I82" i="96"/>
  <c r="K82" i="96" s="1"/>
  <c r="L82" i="96" s="1"/>
  <c r="J82" i="96"/>
  <c r="I82" i="116"/>
  <c r="J82" i="116"/>
  <c r="K82" i="116"/>
  <c r="L82" i="116" s="1"/>
  <c r="I82" i="120"/>
  <c r="K82" i="120" s="1"/>
  <c r="L82" i="120" s="1"/>
  <c r="J82" i="120"/>
  <c r="I82" i="121"/>
  <c r="K82" i="121" s="1"/>
  <c r="L82" i="121" s="1"/>
  <c r="J82" i="121"/>
  <c r="I82" i="122"/>
  <c r="K82" i="122" s="1"/>
  <c r="L82" i="122" s="1"/>
  <c r="J82" i="122"/>
  <c r="I82" i="131"/>
  <c r="J82" i="131"/>
  <c r="K82" i="131"/>
  <c r="L82" i="131" s="1"/>
  <c r="I82" i="132"/>
  <c r="K82" i="132" s="1"/>
  <c r="L82" i="132" s="1"/>
  <c r="J82" i="132"/>
  <c r="I82" i="134"/>
  <c r="K82" i="134" s="1"/>
  <c r="L82" i="134" s="1"/>
  <c r="J82" i="134"/>
  <c r="I82" i="135"/>
  <c r="K82" i="135" s="1"/>
  <c r="L82" i="135" s="1"/>
  <c r="J82" i="135"/>
  <c r="I81" i="96"/>
  <c r="K81" i="96" s="1"/>
  <c r="L81" i="96" s="1"/>
  <c r="J81" i="96"/>
  <c r="I81" i="116"/>
  <c r="J81" i="116"/>
  <c r="K81" i="116"/>
  <c r="L81" i="116" s="1"/>
  <c r="I81" i="120"/>
  <c r="K81" i="120" s="1"/>
  <c r="L81" i="120" s="1"/>
  <c r="J81" i="120"/>
  <c r="I81" i="121"/>
  <c r="K81" i="121" s="1"/>
  <c r="L81" i="121" s="1"/>
  <c r="J81" i="121"/>
  <c r="I81" i="122"/>
  <c r="K81" i="122" s="1"/>
  <c r="L81" i="122" s="1"/>
  <c r="J81" i="122"/>
  <c r="I81" i="131"/>
  <c r="J81" i="131"/>
  <c r="K81" i="131"/>
  <c r="L81" i="131" s="1"/>
  <c r="I81" i="132"/>
  <c r="K81" i="132" s="1"/>
  <c r="L81" i="132" s="1"/>
  <c r="J81" i="132"/>
  <c r="I81" i="134"/>
  <c r="K81" i="134" s="1"/>
  <c r="L81" i="134" s="1"/>
  <c r="J81" i="134"/>
  <c r="I81" i="135"/>
  <c r="K81" i="135" s="1"/>
  <c r="L81" i="135" s="1"/>
  <c r="J81" i="135"/>
  <c r="I80" i="96"/>
  <c r="K80" i="96" s="1"/>
  <c r="L80" i="96" s="1"/>
  <c r="J80" i="96"/>
  <c r="I80" i="116"/>
  <c r="J80" i="116"/>
  <c r="K80" i="116"/>
  <c r="L80" i="116" s="1"/>
  <c r="I80" i="120"/>
  <c r="K80" i="120" s="1"/>
  <c r="L80" i="120" s="1"/>
  <c r="J80" i="120"/>
  <c r="I80" i="121"/>
  <c r="K80" i="121" s="1"/>
  <c r="L80" i="121" s="1"/>
  <c r="J80" i="121"/>
  <c r="I80" i="122"/>
  <c r="K80" i="122" s="1"/>
  <c r="L80" i="122" s="1"/>
  <c r="J80" i="122"/>
  <c r="I80" i="131"/>
  <c r="J80" i="131"/>
  <c r="K80" i="131"/>
  <c r="L80" i="131" s="1"/>
  <c r="I80" i="132"/>
  <c r="K80" i="132" s="1"/>
  <c r="L80" i="132" s="1"/>
  <c r="J80" i="132"/>
  <c r="I80" i="134"/>
  <c r="K80" i="134" s="1"/>
  <c r="L80" i="134" s="1"/>
  <c r="J80" i="134"/>
  <c r="I80" i="135"/>
  <c r="K80" i="135" s="1"/>
  <c r="L80" i="135" s="1"/>
  <c r="J80" i="135"/>
  <c r="I79" i="96"/>
  <c r="K79" i="96" s="1"/>
  <c r="L79" i="96" s="1"/>
  <c r="J79" i="96"/>
  <c r="I79" i="116"/>
  <c r="J79" i="116"/>
  <c r="K79" i="116"/>
  <c r="L79" i="116" s="1"/>
  <c r="I79" i="120"/>
  <c r="K79" i="120" s="1"/>
  <c r="L79" i="120" s="1"/>
  <c r="J79" i="120"/>
  <c r="I79" i="121"/>
  <c r="K79" i="121" s="1"/>
  <c r="L79" i="121" s="1"/>
  <c r="J79" i="121"/>
  <c r="I79" i="122"/>
  <c r="K79" i="122" s="1"/>
  <c r="L79" i="122" s="1"/>
  <c r="J79" i="122"/>
  <c r="I79" i="131"/>
  <c r="J79" i="131"/>
  <c r="K79" i="131"/>
  <c r="L79" i="131" s="1"/>
  <c r="I79" i="132"/>
  <c r="K79" i="132" s="1"/>
  <c r="L79" i="132" s="1"/>
  <c r="J79" i="132"/>
  <c r="I79" i="134"/>
  <c r="K79" i="134" s="1"/>
  <c r="L79" i="134" s="1"/>
  <c r="J79" i="134"/>
  <c r="I79" i="135"/>
  <c r="K79" i="135" s="1"/>
  <c r="L79" i="135" s="1"/>
  <c r="J79" i="135"/>
  <c r="I78" i="96"/>
  <c r="K78" i="96" s="1"/>
  <c r="L78" i="96" s="1"/>
  <c r="J78" i="96"/>
  <c r="I78" i="116"/>
  <c r="J78" i="116"/>
  <c r="K78" i="116"/>
  <c r="L78" i="116" s="1"/>
  <c r="I78" i="120"/>
  <c r="K78" i="120" s="1"/>
  <c r="L78" i="120" s="1"/>
  <c r="J78" i="120"/>
  <c r="I78" i="121"/>
  <c r="K78" i="121" s="1"/>
  <c r="L78" i="121" s="1"/>
  <c r="J78" i="121"/>
  <c r="I78" i="122"/>
  <c r="K78" i="122" s="1"/>
  <c r="L78" i="122" s="1"/>
  <c r="J78" i="122"/>
  <c r="I78" i="131"/>
  <c r="J78" i="131"/>
  <c r="K78" i="131"/>
  <c r="L78" i="131" s="1"/>
  <c r="I78" i="132"/>
  <c r="K78" i="132" s="1"/>
  <c r="L78" i="132" s="1"/>
  <c r="J78" i="132"/>
  <c r="I78" i="134"/>
  <c r="K78" i="134" s="1"/>
  <c r="L78" i="134" s="1"/>
  <c r="J78" i="134"/>
  <c r="I78" i="135"/>
  <c r="K78" i="135" s="1"/>
  <c r="L78" i="135" s="1"/>
  <c r="J78" i="135"/>
  <c r="I77" i="96"/>
  <c r="K77" i="96" s="1"/>
  <c r="L77" i="96" s="1"/>
  <c r="J77" i="96"/>
  <c r="I77" i="116"/>
  <c r="J77" i="116"/>
  <c r="K77" i="116"/>
  <c r="L77" i="116" s="1"/>
  <c r="I77" i="120"/>
  <c r="K77" i="120" s="1"/>
  <c r="L77" i="120" s="1"/>
  <c r="J77" i="120"/>
  <c r="I77" i="121"/>
  <c r="K77" i="121" s="1"/>
  <c r="L77" i="121" s="1"/>
  <c r="J77" i="121"/>
  <c r="I77" i="122"/>
  <c r="K77" i="122" s="1"/>
  <c r="L77" i="122" s="1"/>
  <c r="J77" i="122"/>
  <c r="I77" i="131"/>
  <c r="J77" i="131"/>
  <c r="K77" i="131"/>
  <c r="L77" i="131" s="1"/>
  <c r="I77" i="132"/>
  <c r="K77" i="132" s="1"/>
  <c r="L77" i="132" s="1"/>
  <c r="J77" i="132"/>
  <c r="I77" i="134"/>
  <c r="K77" i="134" s="1"/>
  <c r="L77" i="134" s="1"/>
  <c r="J77" i="134"/>
  <c r="I77" i="135"/>
  <c r="K77" i="135" s="1"/>
  <c r="L77" i="135" s="1"/>
  <c r="J77" i="135"/>
  <c r="I76" i="96"/>
  <c r="K76" i="96" s="1"/>
  <c r="L76" i="96" s="1"/>
  <c r="J76" i="96"/>
  <c r="I76" i="116"/>
  <c r="J76" i="116"/>
  <c r="K76" i="116"/>
  <c r="L76" i="116" s="1"/>
  <c r="I76" i="120"/>
  <c r="K76" i="120" s="1"/>
  <c r="L76" i="120" s="1"/>
  <c r="J76" i="120"/>
  <c r="I76" i="121"/>
  <c r="K76" i="121" s="1"/>
  <c r="L76" i="121" s="1"/>
  <c r="J76" i="121"/>
  <c r="I76" i="122"/>
  <c r="K76" i="122" s="1"/>
  <c r="L76" i="122" s="1"/>
  <c r="J76" i="122"/>
  <c r="I76" i="131"/>
  <c r="J76" i="131"/>
  <c r="K76" i="131"/>
  <c r="L76" i="131" s="1"/>
  <c r="I76" i="132"/>
  <c r="K76" i="132" s="1"/>
  <c r="L76" i="132" s="1"/>
  <c r="J76" i="132"/>
  <c r="I76" i="134"/>
  <c r="K76" i="134" s="1"/>
  <c r="L76" i="134" s="1"/>
  <c r="J76" i="134"/>
  <c r="I76" i="135"/>
  <c r="K76" i="135" s="1"/>
  <c r="L76" i="135" s="1"/>
  <c r="J76" i="135"/>
  <c r="I75" i="96"/>
  <c r="K75" i="96" s="1"/>
  <c r="L75" i="96" s="1"/>
  <c r="J75" i="96"/>
  <c r="I75" i="116"/>
  <c r="J75" i="116"/>
  <c r="K75" i="116"/>
  <c r="L75" i="116" s="1"/>
  <c r="I75" i="120"/>
  <c r="K75" i="120" s="1"/>
  <c r="L75" i="120" s="1"/>
  <c r="J75" i="120"/>
  <c r="I75" i="121"/>
  <c r="K75" i="121" s="1"/>
  <c r="L75" i="121" s="1"/>
  <c r="J75" i="121"/>
  <c r="I75" i="122"/>
  <c r="K75" i="122" s="1"/>
  <c r="L75" i="122" s="1"/>
  <c r="J75" i="122"/>
  <c r="I75" i="131"/>
  <c r="J75" i="131"/>
  <c r="K75" i="131"/>
  <c r="L75" i="131" s="1"/>
  <c r="I75" i="132"/>
  <c r="K75" i="132" s="1"/>
  <c r="L75" i="132" s="1"/>
  <c r="J75" i="132"/>
  <c r="I75" i="134"/>
  <c r="K75" i="134" s="1"/>
  <c r="L75" i="134" s="1"/>
  <c r="J75" i="134"/>
  <c r="I75" i="135"/>
  <c r="K75" i="135" s="1"/>
  <c r="L75" i="135" s="1"/>
  <c r="J75" i="135"/>
  <c r="I74" i="96"/>
  <c r="K74" i="96" s="1"/>
  <c r="L74" i="96" s="1"/>
  <c r="J74" i="96"/>
  <c r="I74" i="116"/>
  <c r="J74" i="116"/>
  <c r="K74" i="116"/>
  <c r="L74" i="116" s="1"/>
  <c r="I74" i="120"/>
  <c r="K74" i="120" s="1"/>
  <c r="L74" i="120" s="1"/>
  <c r="J74" i="120"/>
  <c r="I74" i="121"/>
  <c r="K74" i="121" s="1"/>
  <c r="L74" i="121" s="1"/>
  <c r="J74" i="121"/>
  <c r="I74" i="122"/>
  <c r="K74" i="122" s="1"/>
  <c r="L74" i="122" s="1"/>
  <c r="J74" i="122"/>
  <c r="I74" i="131"/>
  <c r="J74" i="131"/>
  <c r="K74" i="131"/>
  <c r="L74" i="131" s="1"/>
  <c r="I74" i="132"/>
  <c r="K74" i="132" s="1"/>
  <c r="L74" i="132" s="1"/>
  <c r="J74" i="132"/>
  <c r="I74" i="134"/>
  <c r="K74" i="134" s="1"/>
  <c r="L74" i="134" s="1"/>
  <c r="J74" i="134"/>
  <c r="I74" i="135"/>
  <c r="K74" i="135" s="1"/>
  <c r="L74" i="135" s="1"/>
  <c r="J74" i="135"/>
  <c r="I73" i="96"/>
  <c r="K73" i="96" s="1"/>
  <c r="L73" i="96" s="1"/>
  <c r="J73" i="96"/>
  <c r="I73" i="116"/>
  <c r="J73" i="116"/>
  <c r="K73" i="116"/>
  <c r="L73" i="116" s="1"/>
  <c r="I73" i="120"/>
  <c r="K73" i="120" s="1"/>
  <c r="L73" i="120" s="1"/>
  <c r="J73" i="120"/>
  <c r="I73" i="121"/>
  <c r="K73" i="121" s="1"/>
  <c r="L73" i="121" s="1"/>
  <c r="J73" i="121"/>
  <c r="I73" i="122"/>
  <c r="K73" i="122" s="1"/>
  <c r="L73" i="122" s="1"/>
  <c r="J73" i="122"/>
  <c r="I73" i="131"/>
  <c r="J73" i="131"/>
  <c r="K73" i="131"/>
  <c r="L73" i="131" s="1"/>
  <c r="I73" i="132"/>
  <c r="K73" i="132" s="1"/>
  <c r="L73" i="132" s="1"/>
  <c r="J73" i="132"/>
  <c r="I73" i="134"/>
  <c r="K73" i="134" s="1"/>
  <c r="L73" i="134" s="1"/>
  <c r="J73" i="134"/>
  <c r="I73" i="135"/>
  <c r="K73" i="135" s="1"/>
  <c r="L73" i="135" s="1"/>
  <c r="J73" i="135"/>
  <c r="I72" i="96"/>
  <c r="K72" i="96" s="1"/>
  <c r="L72" i="96" s="1"/>
  <c r="J72" i="96"/>
  <c r="I72" i="116"/>
  <c r="J72" i="116"/>
  <c r="K72" i="116"/>
  <c r="L72" i="116" s="1"/>
  <c r="I72" i="120"/>
  <c r="K72" i="120" s="1"/>
  <c r="L72" i="120" s="1"/>
  <c r="J72" i="120"/>
  <c r="I72" i="121"/>
  <c r="K72" i="121" s="1"/>
  <c r="L72" i="121" s="1"/>
  <c r="J72" i="121"/>
  <c r="I72" i="122"/>
  <c r="K72" i="122" s="1"/>
  <c r="L72" i="122" s="1"/>
  <c r="J72" i="122"/>
  <c r="I72" i="131"/>
  <c r="J72" i="131"/>
  <c r="K72" i="131"/>
  <c r="L72" i="131" s="1"/>
  <c r="I72" i="132"/>
  <c r="K72" i="132" s="1"/>
  <c r="L72" i="132" s="1"/>
  <c r="J72" i="132"/>
  <c r="I72" i="134"/>
  <c r="K72" i="134" s="1"/>
  <c r="L72" i="134" s="1"/>
  <c r="J72" i="134"/>
  <c r="I72" i="135"/>
  <c r="K72" i="135" s="1"/>
  <c r="L72" i="135" s="1"/>
  <c r="J72" i="135"/>
  <c r="I71" i="96"/>
  <c r="K71" i="96" s="1"/>
  <c r="L71" i="96" s="1"/>
  <c r="J71" i="96"/>
  <c r="I71" i="116"/>
  <c r="J71" i="116"/>
  <c r="K71" i="116"/>
  <c r="L71" i="116" s="1"/>
  <c r="I71" i="120"/>
  <c r="K71" i="120" s="1"/>
  <c r="L71" i="120" s="1"/>
  <c r="J71" i="120"/>
  <c r="I71" i="121"/>
  <c r="K71" i="121" s="1"/>
  <c r="L71" i="121" s="1"/>
  <c r="J71" i="121"/>
  <c r="I71" i="122"/>
  <c r="K71" i="122" s="1"/>
  <c r="L71" i="122" s="1"/>
  <c r="J71" i="122"/>
  <c r="I71" i="131"/>
  <c r="J71" i="131"/>
  <c r="K71" i="131"/>
  <c r="L71" i="131" s="1"/>
  <c r="I71" i="132"/>
  <c r="K71" i="132" s="1"/>
  <c r="L71" i="132" s="1"/>
  <c r="J71" i="132"/>
  <c r="I71" i="134"/>
  <c r="K71" i="134" s="1"/>
  <c r="L71" i="134" s="1"/>
  <c r="J71" i="134"/>
  <c r="I71" i="135"/>
  <c r="K71" i="135" s="1"/>
  <c r="L71" i="135" s="1"/>
  <c r="J71" i="135"/>
  <c r="I70" i="96"/>
  <c r="K70" i="96" s="1"/>
  <c r="L70" i="96" s="1"/>
  <c r="J70" i="96"/>
  <c r="I70" i="116"/>
  <c r="J70" i="116"/>
  <c r="K70" i="116"/>
  <c r="L70" i="116" s="1"/>
  <c r="I70" i="120"/>
  <c r="K70" i="120" s="1"/>
  <c r="L70" i="120" s="1"/>
  <c r="J70" i="120"/>
  <c r="I70" i="121"/>
  <c r="K70" i="121" s="1"/>
  <c r="L70" i="121" s="1"/>
  <c r="J70" i="121"/>
  <c r="I70" i="122"/>
  <c r="K70" i="122" s="1"/>
  <c r="L70" i="122" s="1"/>
  <c r="J70" i="122"/>
  <c r="I70" i="131"/>
  <c r="J70" i="131"/>
  <c r="K70" i="131"/>
  <c r="L70" i="131" s="1"/>
  <c r="I70" i="132"/>
  <c r="K70" i="132" s="1"/>
  <c r="L70" i="132" s="1"/>
  <c r="J70" i="132"/>
  <c r="I70" i="134"/>
  <c r="K70" i="134" s="1"/>
  <c r="L70" i="134" s="1"/>
  <c r="J70" i="134"/>
  <c r="I70" i="135"/>
  <c r="K70" i="135" s="1"/>
  <c r="L70" i="135" s="1"/>
  <c r="J70" i="135"/>
  <c r="I69" i="96"/>
  <c r="K69" i="96" s="1"/>
  <c r="L69" i="96" s="1"/>
  <c r="J69" i="96"/>
  <c r="I69" i="116"/>
  <c r="J69" i="116"/>
  <c r="K69" i="116"/>
  <c r="L69" i="116" s="1"/>
  <c r="I69" i="120"/>
  <c r="K69" i="120" s="1"/>
  <c r="L69" i="120" s="1"/>
  <c r="J69" i="120"/>
  <c r="I69" i="121"/>
  <c r="K69" i="121" s="1"/>
  <c r="L69" i="121" s="1"/>
  <c r="J69" i="121"/>
  <c r="I69" i="122"/>
  <c r="K69" i="122" s="1"/>
  <c r="L69" i="122" s="1"/>
  <c r="J69" i="122"/>
  <c r="I69" i="131"/>
  <c r="J69" i="131"/>
  <c r="K69" i="131"/>
  <c r="L69" i="131" s="1"/>
  <c r="I69" i="132"/>
  <c r="K69" i="132" s="1"/>
  <c r="L69" i="132" s="1"/>
  <c r="J69" i="132"/>
  <c r="I69" i="134"/>
  <c r="K69" i="134" s="1"/>
  <c r="L69" i="134" s="1"/>
  <c r="J69" i="134"/>
  <c r="I69" i="135"/>
  <c r="K69" i="135" s="1"/>
  <c r="L69" i="135" s="1"/>
  <c r="J69" i="135"/>
  <c r="I68" i="96"/>
  <c r="K68" i="96" s="1"/>
  <c r="L68" i="96" s="1"/>
  <c r="J68" i="96"/>
  <c r="I68" i="116"/>
  <c r="J68" i="116"/>
  <c r="K68" i="116"/>
  <c r="L68" i="116" s="1"/>
  <c r="I68" i="120"/>
  <c r="K68" i="120" s="1"/>
  <c r="L68" i="120" s="1"/>
  <c r="J68" i="120"/>
  <c r="I68" i="121"/>
  <c r="K68" i="121" s="1"/>
  <c r="L68" i="121" s="1"/>
  <c r="J68" i="121"/>
  <c r="I68" i="122"/>
  <c r="K68" i="122" s="1"/>
  <c r="L68" i="122" s="1"/>
  <c r="J68" i="122"/>
  <c r="I68" i="131"/>
  <c r="J68" i="131"/>
  <c r="K68" i="131"/>
  <c r="L68" i="131" s="1"/>
  <c r="I68" i="132"/>
  <c r="K68" i="132" s="1"/>
  <c r="L68" i="132" s="1"/>
  <c r="J68" i="132"/>
  <c r="I68" i="134"/>
  <c r="K68" i="134" s="1"/>
  <c r="L68" i="134" s="1"/>
  <c r="J68" i="134"/>
  <c r="I68" i="135"/>
  <c r="K68" i="135" s="1"/>
  <c r="L68" i="135" s="1"/>
  <c r="J68" i="135"/>
  <c r="I67" i="96"/>
  <c r="K67" i="96" s="1"/>
  <c r="L67" i="96" s="1"/>
  <c r="J67" i="96"/>
  <c r="I67" i="116"/>
  <c r="J67" i="116"/>
  <c r="K67" i="116"/>
  <c r="L67" i="116" s="1"/>
  <c r="I67" i="120"/>
  <c r="K67" i="120" s="1"/>
  <c r="J67" i="120"/>
  <c r="L67" i="120"/>
  <c r="I67" i="121"/>
  <c r="K67" i="121" s="1"/>
  <c r="L67" i="121" s="1"/>
  <c r="J67" i="121"/>
  <c r="I67" i="122"/>
  <c r="K67" i="122" s="1"/>
  <c r="L67" i="122" s="1"/>
  <c r="J67" i="122"/>
  <c r="I67" i="131"/>
  <c r="J67" i="131"/>
  <c r="K67" i="131" s="1"/>
  <c r="L67" i="131" s="1"/>
  <c r="I67" i="132"/>
  <c r="K67" i="132" s="1"/>
  <c r="L67" i="132" s="1"/>
  <c r="J67" i="132"/>
  <c r="I67" i="134"/>
  <c r="K67" i="134" s="1"/>
  <c r="L67" i="134" s="1"/>
  <c r="J67" i="134"/>
  <c r="I67" i="135"/>
  <c r="K67" i="135" s="1"/>
  <c r="L67" i="135" s="1"/>
  <c r="J67" i="135"/>
  <c r="I66" i="96"/>
  <c r="K66" i="96" s="1"/>
  <c r="L66" i="96" s="1"/>
  <c r="J66" i="96"/>
  <c r="I66" i="116"/>
  <c r="J66" i="116"/>
  <c r="K66" i="116" s="1"/>
  <c r="L66" i="116" s="1"/>
  <c r="I66" i="120"/>
  <c r="K66" i="120" s="1"/>
  <c r="L66" i="120" s="1"/>
  <c r="J66" i="120"/>
  <c r="I66" i="121"/>
  <c r="K66" i="121" s="1"/>
  <c r="L66" i="121" s="1"/>
  <c r="J66" i="121"/>
  <c r="I66" i="122"/>
  <c r="K66" i="122" s="1"/>
  <c r="L66" i="122" s="1"/>
  <c r="J66" i="122"/>
  <c r="I66" i="131"/>
  <c r="J66" i="131"/>
  <c r="K66" i="131" s="1"/>
  <c r="L66" i="131" s="1"/>
  <c r="I66" i="132"/>
  <c r="K66" i="132" s="1"/>
  <c r="J66" i="132"/>
  <c r="L66" i="132"/>
  <c r="I66" i="134"/>
  <c r="K66" i="134" s="1"/>
  <c r="L66" i="134" s="1"/>
  <c r="J66" i="134"/>
  <c r="I66" i="135"/>
  <c r="J66" i="135"/>
  <c r="I65" i="96"/>
  <c r="K65" i="96" s="1"/>
  <c r="L65" i="96" s="1"/>
  <c r="J65" i="96"/>
  <c r="I65" i="116"/>
  <c r="J65" i="116"/>
  <c r="K65" i="116" s="1"/>
  <c r="L65" i="116" s="1"/>
  <c r="I65" i="120"/>
  <c r="K65" i="120" s="1"/>
  <c r="J65" i="120"/>
  <c r="L65" i="120"/>
  <c r="I65" i="121"/>
  <c r="K65" i="121" s="1"/>
  <c r="L65" i="121" s="1"/>
  <c r="J65" i="121"/>
  <c r="I65" i="122"/>
  <c r="K65" i="122" s="1"/>
  <c r="L65" i="122" s="1"/>
  <c r="J65" i="122"/>
  <c r="I65" i="131"/>
  <c r="J65" i="131"/>
  <c r="K65" i="131"/>
  <c r="L65" i="131" s="1"/>
  <c r="I65" i="132"/>
  <c r="K65" i="132" s="1"/>
  <c r="L65" i="132" s="1"/>
  <c r="J65" i="132"/>
  <c r="I65" i="134"/>
  <c r="K65" i="134" s="1"/>
  <c r="L65" i="134" s="1"/>
  <c r="J65" i="134"/>
  <c r="I65" i="135"/>
  <c r="J65" i="135"/>
  <c r="I64" i="96"/>
  <c r="K64" i="96" s="1"/>
  <c r="L64" i="96" s="1"/>
  <c r="J64" i="96"/>
  <c r="I64" i="116"/>
  <c r="J64" i="116"/>
  <c r="K64" i="116" s="1"/>
  <c r="L64" i="116" s="1"/>
  <c r="I64" i="120"/>
  <c r="K64" i="120" s="1"/>
  <c r="L64" i="120" s="1"/>
  <c r="J64" i="120"/>
  <c r="I64" i="121"/>
  <c r="K64" i="121" s="1"/>
  <c r="L64" i="121" s="1"/>
  <c r="J64" i="121"/>
  <c r="I64" i="122"/>
  <c r="K64" i="122" s="1"/>
  <c r="L64" i="122" s="1"/>
  <c r="J64" i="122"/>
  <c r="I64" i="131"/>
  <c r="J64" i="131"/>
  <c r="K64" i="131"/>
  <c r="L64" i="131" s="1"/>
  <c r="I64" i="132"/>
  <c r="K64" i="132" s="1"/>
  <c r="J64" i="132"/>
  <c r="L64" i="132"/>
  <c r="I64" i="134"/>
  <c r="K64" i="134" s="1"/>
  <c r="L64" i="134" s="1"/>
  <c r="J64" i="134"/>
  <c r="I64" i="135"/>
  <c r="J64" i="135"/>
  <c r="I63" i="96"/>
  <c r="K63" i="96" s="1"/>
  <c r="L63" i="96" s="1"/>
  <c r="J63" i="96"/>
  <c r="I63" i="116"/>
  <c r="J63" i="116"/>
  <c r="K63" i="116" s="1"/>
  <c r="L63" i="116" s="1"/>
  <c r="I63" i="120"/>
  <c r="K63" i="120" s="1"/>
  <c r="L63" i="120" s="1"/>
  <c r="J63" i="120"/>
  <c r="I63" i="121"/>
  <c r="K63" i="121" s="1"/>
  <c r="L63" i="121" s="1"/>
  <c r="J63" i="121"/>
  <c r="I63" i="122"/>
  <c r="K63" i="122" s="1"/>
  <c r="L63" i="122" s="1"/>
  <c r="J63" i="122"/>
  <c r="I63" i="131"/>
  <c r="J63" i="131"/>
  <c r="K63" i="131"/>
  <c r="L63" i="131" s="1"/>
  <c r="I63" i="132"/>
  <c r="K63" i="132" s="1"/>
  <c r="J63" i="132"/>
  <c r="L63" i="132"/>
  <c r="I63" i="134"/>
  <c r="K63" i="134" s="1"/>
  <c r="L63" i="134" s="1"/>
  <c r="J63" i="134"/>
  <c r="I63" i="135"/>
  <c r="J63" i="135"/>
  <c r="I62" i="96"/>
  <c r="K62" i="96" s="1"/>
  <c r="L62" i="96" s="1"/>
  <c r="J62" i="96"/>
  <c r="I62" i="116"/>
  <c r="J62" i="116"/>
  <c r="K62" i="116" s="1"/>
  <c r="L62" i="116" s="1"/>
  <c r="I62" i="120"/>
  <c r="K62" i="120" s="1"/>
  <c r="J62" i="120"/>
  <c r="L62" i="120"/>
  <c r="I62" i="121"/>
  <c r="K62" i="121" s="1"/>
  <c r="L62" i="121" s="1"/>
  <c r="J62" i="121"/>
  <c r="I62" i="122"/>
  <c r="K62" i="122" s="1"/>
  <c r="L62" i="122" s="1"/>
  <c r="J62" i="122"/>
  <c r="I62" i="131"/>
  <c r="J62" i="131"/>
  <c r="K62" i="131" s="1"/>
  <c r="L62" i="131" s="1"/>
  <c r="I62" i="132"/>
  <c r="K62" i="132" s="1"/>
  <c r="L62" i="132" s="1"/>
  <c r="J62" i="132"/>
  <c r="I62" i="134"/>
  <c r="K62" i="134" s="1"/>
  <c r="L62" i="134" s="1"/>
  <c r="J62" i="134"/>
  <c r="I62" i="135"/>
  <c r="J62" i="135"/>
  <c r="I61" i="96"/>
  <c r="J61" i="96"/>
  <c r="K61" i="96" s="1"/>
  <c r="L61" i="96" s="1"/>
  <c r="I61" i="116"/>
  <c r="J61" i="116"/>
  <c r="K61" i="116" s="1"/>
  <c r="L61" i="116" s="1"/>
  <c r="I61" i="120"/>
  <c r="K61" i="120" s="1"/>
  <c r="J61" i="120"/>
  <c r="L61" i="120"/>
  <c r="I61" i="121"/>
  <c r="K61" i="121" s="1"/>
  <c r="L61" i="121" s="1"/>
  <c r="J61" i="121"/>
  <c r="I61" i="122"/>
  <c r="J61" i="122"/>
  <c r="K61" i="122" s="1"/>
  <c r="L61" i="122" s="1"/>
  <c r="I61" i="131"/>
  <c r="J61" i="131"/>
  <c r="K61" i="131" s="1"/>
  <c r="L61" i="131" s="1"/>
  <c r="I61" i="132"/>
  <c r="K61" i="132" s="1"/>
  <c r="J61" i="132"/>
  <c r="L61" i="132"/>
  <c r="I61" i="134"/>
  <c r="K61" i="134" s="1"/>
  <c r="L61" i="134" s="1"/>
  <c r="J61" i="134"/>
  <c r="I61" i="135"/>
  <c r="J61" i="135"/>
  <c r="K61" i="135" s="1"/>
  <c r="L61" i="135" s="1"/>
  <c r="I60" i="96"/>
  <c r="K60" i="96" s="1"/>
  <c r="L60" i="96" s="1"/>
  <c r="J60" i="96"/>
  <c r="I60" i="116"/>
  <c r="J60" i="116"/>
  <c r="K60" i="116"/>
  <c r="L60" i="116" s="1"/>
  <c r="I60" i="120"/>
  <c r="K60" i="120" s="1"/>
  <c r="L60" i="120" s="1"/>
  <c r="J60" i="120"/>
  <c r="I60" i="121"/>
  <c r="K60" i="121" s="1"/>
  <c r="L60" i="121" s="1"/>
  <c r="J60" i="121"/>
  <c r="I60" i="122"/>
  <c r="K60" i="122" s="1"/>
  <c r="L60" i="122" s="1"/>
  <c r="J60" i="122"/>
  <c r="I60" i="131"/>
  <c r="J60" i="131"/>
  <c r="K60" i="131"/>
  <c r="L60" i="131" s="1"/>
  <c r="I60" i="132"/>
  <c r="K60" i="132" s="1"/>
  <c r="L60" i="132" s="1"/>
  <c r="J60" i="132"/>
  <c r="I60" i="134"/>
  <c r="K60" i="134" s="1"/>
  <c r="L60" i="134" s="1"/>
  <c r="J60" i="134"/>
  <c r="I60" i="135"/>
  <c r="K60" i="135" s="1"/>
  <c r="L60" i="135" s="1"/>
  <c r="J60" i="135"/>
  <c r="I59" i="96"/>
  <c r="J59" i="96"/>
  <c r="K59" i="96" s="1"/>
  <c r="L59" i="96" s="1"/>
  <c r="I59" i="116"/>
  <c r="J59" i="116"/>
  <c r="K59" i="116" s="1"/>
  <c r="L59" i="116" s="1"/>
  <c r="I59" i="120"/>
  <c r="K59" i="120" s="1"/>
  <c r="J59" i="120"/>
  <c r="L59" i="120"/>
  <c r="I59" i="121"/>
  <c r="K59" i="121" s="1"/>
  <c r="L59" i="121" s="1"/>
  <c r="J59" i="121"/>
  <c r="I59" i="122"/>
  <c r="J59" i="122"/>
  <c r="K59" i="122" s="1"/>
  <c r="L59" i="122" s="1"/>
  <c r="I59" i="131"/>
  <c r="J59" i="131"/>
  <c r="K59" i="131" s="1"/>
  <c r="L59" i="131" s="1"/>
  <c r="I59" i="132"/>
  <c r="K59" i="132" s="1"/>
  <c r="J59" i="132"/>
  <c r="L59" i="132"/>
  <c r="I59" i="134"/>
  <c r="K59" i="134" s="1"/>
  <c r="L59" i="134" s="1"/>
  <c r="J59" i="134"/>
  <c r="I59" i="135"/>
  <c r="J59" i="135"/>
  <c r="K59" i="135" s="1"/>
  <c r="L59" i="135" s="1"/>
  <c r="I58" i="96"/>
  <c r="K58" i="96" s="1"/>
  <c r="L58" i="96" s="1"/>
  <c r="J58" i="96"/>
  <c r="I58" i="116"/>
  <c r="J58" i="116"/>
  <c r="K58" i="116"/>
  <c r="L58" i="116" s="1"/>
  <c r="I58" i="120"/>
  <c r="K58" i="120" s="1"/>
  <c r="L58" i="120" s="1"/>
  <c r="J58" i="120"/>
  <c r="I58" i="121"/>
  <c r="K58" i="121" s="1"/>
  <c r="L58" i="121" s="1"/>
  <c r="J58" i="121"/>
  <c r="I58" i="122"/>
  <c r="K58" i="122" s="1"/>
  <c r="L58" i="122" s="1"/>
  <c r="J58" i="122"/>
  <c r="I58" i="131"/>
  <c r="J58" i="131"/>
  <c r="K58" i="131"/>
  <c r="L58" i="131" s="1"/>
  <c r="I58" i="132"/>
  <c r="K58" i="132" s="1"/>
  <c r="L58" i="132" s="1"/>
  <c r="J58" i="132"/>
  <c r="I58" i="134"/>
  <c r="K58" i="134" s="1"/>
  <c r="L58" i="134" s="1"/>
  <c r="J58" i="134"/>
  <c r="I58" i="135"/>
  <c r="K58" i="135" s="1"/>
  <c r="L58" i="135" s="1"/>
  <c r="J58" i="135"/>
  <c r="I57" i="96"/>
  <c r="J57" i="96"/>
  <c r="K57" i="96" s="1"/>
  <c r="L57" i="96" s="1"/>
  <c r="I57" i="116"/>
  <c r="J57" i="116"/>
  <c r="K57" i="116" s="1"/>
  <c r="L57" i="116" s="1"/>
  <c r="I57" i="120"/>
  <c r="K57" i="120" s="1"/>
  <c r="J57" i="120"/>
  <c r="L57" i="120"/>
  <c r="I57" i="121"/>
  <c r="K57" i="121" s="1"/>
  <c r="L57" i="121" s="1"/>
  <c r="J57" i="121"/>
  <c r="I57" i="122"/>
  <c r="J57" i="122"/>
  <c r="K57" i="122" s="1"/>
  <c r="L57" i="122" s="1"/>
  <c r="I57" i="131"/>
  <c r="J57" i="131"/>
  <c r="K57" i="131" s="1"/>
  <c r="L57" i="131" s="1"/>
  <c r="I57" i="132"/>
  <c r="K57" i="132" s="1"/>
  <c r="J57" i="132"/>
  <c r="L57" i="132"/>
  <c r="I57" i="134"/>
  <c r="K57" i="134" s="1"/>
  <c r="L57" i="134" s="1"/>
  <c r="J57" i="134"/>
  <c r="I57" i="135"/>
  <c r="J57" i="135"/>
  <c r="K57" i="135" s="1"/>
  <c r="L57" i="135" s="1"/>
  <c r="I56" i="96"/>
  <c r="K56" i="96" s="1"/>
  <c r="L56" i="96" s="1"/>
  <c r="J56" i="96"/>
  <c r="I56" i="116"/>
  <c r="J56" i="116"/>
  <c r="K56" i="116"/>
  <c r="L56" i="116" s="1"/>
  <c r="I56" i="120"/>
  <c r="K56" i="120" s="1"/>
  <c r="L56" i="120" s="1"/>
  <c r="J56" i="120"/>
  <c r="I56" i="121"/>
  <c r="K56" i="121" s="1"/>
  <c r="L56" i="121" s="1"/>
  <c r="J56" i="121"/>
  <c r="I56" i="122"/>
  <c r="K56" i="122" s="1"/>
  <c r="L56" i="122" s="1"/>
  <c r="J56" i="122"/>
  <c r="I56" i="131"/>
  <c r="J56" i="131"/>
  <c r="K56" i="131"/>
  <c r="L56" i="131" s="1"/>
  <c r="I56" i="132"/>
  <c r="K56" i="132" s="1"/>
  <c r="L56" i="132" s="1"/>
  <c r="J56" i="132"/>
  <c r="I56" i="134"/>
  <c r="K56" i="134" s="1"/>
  <c r="L56" i="134" s="1"/>
  <c r="J56" i="134"/>
  <c r="I56" i="135"/>
  <c r="K56" i="135" s="1"/>
  <c r="L56" i="135" s="1"/>
  <c r="J56" i="135"/>
  <c r="I55" i="96"/>
  <c r="J55" i="96"/>
  <c r="K55" i="96" s="1"/>
  <c r="L55" i="96" s="1"/>
  <c r="I55" i="116"/>
  <c r="J55" i="116"/>
  <c r="K55" i="116" s="1"/>
  <c r="L55" i="116" s="1"/>
  <c r="I55" i="120"/>
  <c r="K55" i="120" s="1"/>
  <c r="J55" i="120"/>
  <c r="L55" i="120"/>
  <c r="I55" i="121"/>
  <c r="K55" i="121" s="1"/>
  <c r="L55" i="121" s="1"/>
  <c r="J55" i="121"/>
  <c r="I55" i="122"/>
  <c r="J55" i="122"/>
  <c r="K55" i="122" s="1"/>
  <c r="L55" i="122" s="1"/>
  <c r="I55" i="131"/>
  <c r="J55" i="131"/>
  <c r="K55" i="131" s="1"/>
  <c r="L55" i="131" s="1"/>
  <c r="I55" i="132"/>
  <c r="K55" i="132" s="1"/>
  <c r="J55" i="132"/>
  <c r="L55" i="132"/>
  <c r="I55" i="134"/>
  <c r="K55" i="134" s="1"/>
  <c r="L55" i="134" s="1"/>
  <c r="J55" i="134"/>
  <c r="I55" i="135"/>
  <c r="J55" i="135"/>
  <c r="K55" i="135" s="1"/>
  <c r="L55" i="135" s="1"/>
  <c r="I54" i="96"/>
  <c r="K54" i="96" s="1"/>
  <c r="L54" i="96" s="1"/>
  <c r="J54" i="96"/>
  <c r="I54" i="116"/>
  <c r="J54" i="116"/>
  <c r="K54" i="116"/>
  <c r="L54" i="116" s="1"/>
  <c r="I54" i="120"/>
  <c r="K54" i="120" s="1"/>
  <c r="L54" i="120" s="1"/>
  <c r="J54" i="120"/>
  <c r="I54" i="121"/>
  <c r="K54" i="121" s="1"/>
  <c r="L54" i="121" s="1"/>
  <c r="J54" i="121"/>
  <c r="I54" i="122"/>
  <c r="K54" i="122" s="1"/>
  <c r="L54" i="122" s="1"/>
  <c r="J54" i="122"/>
  <c r="I54" i="131"/>
  <c r="J54" i="131"/>
  <c r="K54" i="131"/>
  <c r="L54" i="131" s="1"/>
  <c r="I54" i="132"/>
  <c r="K54" i="132" s="1"/>
  <c r="L54" i="132" s="1"/>
  <c r="J54" i="132"/>
  <c r="I54" i="134"/>
  <c r="K54" i="134" s="1"/>
  <c r="L54" i="134" s="1"/>
  <c r="J54" i="134"/>
  <c r="I54" i="135"/>
  <c r="K54" i="135" s="1"/>
  <c r="L54" i="135" s="1"/>
  <c r="J54" i="135"/>
  <c r="I53" i="96"/>
  <c r="J53" i="96"/>
  <c r="K53" i="96" s="1"/>
  <c r="L53" i="96" s="1"/>
  <c r="I53" i="116"/>
  <c r="J53" i="116"/>
  <c r="K53" i="116" s="1"/>
  <c r="L53" i="116" s="1"/>
  <c r="I53" i="120"/>
  <c r="K53" i="120" s="1"/>
  <c r="J53" i="120"/>
  <c r="L53" i="120"/>
  <c r="I53" i="121"/>
  <c r="K53" i="121" s="1"/>
  <c r="L53" i="121" s="1"/>
  <c r="J53" i="121"/>
  <c r="I53" i="122"/>
  <c r="J53" i="122"/>
  <c r="K53" i="122" s="1"/>
  <c r="L53" i="122" s="1"/>
  <c r="I53" i="131"/>
  <c r="J53" i="131"/>
  <c r="K53" i="131" s="1"/>
  <c r="L53" i="131" s="1"/>
  <c r="I53" i="132"/>
  <c r="K53" i="132" s="1"/>
  <c r="J53" i="132"/>
  <c r="L53" i="132"/>
  <c r="I53" i="134"/>
  <c r="K53" i="134" s="1"/>
  <c r="L53" i="134" s="1"/>
  <c r="J53" i="134"/>
  <c r="I53" i="135"/>
  <c r="J53" i="135"/>
  <c r="K53" i="135" s="1"/>
  <c r="L53" i="135" s="1"/>
  <c r="I52" i="96"/>
  <c r="K52" i="96" s="1"/>
  <c r="L52" i="96" s="1"/>
  <c r="J52" i="96"/>
  <c r="I52" i="116"/>
  <c r="J52" i="116"/>
  <c r="K52" i="116"/>
  <c r="L52" i="116" s="1"/>
  <c r="I52" i="120"/>
  <c r="K52" i="120" s="1"/>
  <c r="L52" i="120" s="1"/>
  <c r="J52" i="120"/>
  <c r="I52" i="121"/>
  <c r="K52" i="121" s="1"/>
  <c r="L52" i="121" s="1"/>
  <c r="J52" i="121"/>
  <c r="I52" i="122"/>
  <c r="K52" i="122" s="1"/>
  <c r="L52" i="122" s="1"/>
  <c r="J52" i="122"/>
  <c r="I52" i="131"/>
  <c r="J52" i="131"/>
  <c r="K52" i="131"/>
  <c r="L52" i="131" s="1"/>
  <c r="I52" i="132"/>
  <c r="K52" i="132" s="1"/>
  <c r="L52" i="132" s="1"/>
  <c r="J52" i="132"/>
  <c r="I52" i="134"/>
  <c r="K52" i="134" s="1"/>
  <c r="L52" i="134" s="1"/>
  <c r="J52" i="134"/>
  <c r="I52" i="135"/>
  <c r="K52" i="135" s="1"/>
  <c r="L52" i="135" s="1"/>
  <c r="J52" i="135"/>
  <c r="I51" i="96"/>
  <c r="J51" i="96"/>
  <c r="K51" i="96" s="1"/>
  <c r="L51" i="96" s="1"/>
  <c r="I51" i="116"/>
  <c r="J51" i="116"/>
  <c r="K51" i="116" s="1"/>
  <c r="L51" i="116" s="1"/>
  <c r="I51" i="120"/>
  <c r="K51" i="120" s="1"/>
  <c r="J51" i="120"/>
  <c r="L51" i="120"/>
  <c r="I51" i="121"/>
  <c r="K51" i="121" s="1"/>
  <c r="L51" i="121" s="1"/>
  <c r="J51" i="121"/>
  <c r="I51" i="122"/>
  <c r="J51" i="122"/>
  <c r="K51" i="122" s="1"/>
  <c r="L51" i="122" s="1"/>
  <c r="I51" i="131"/>
  <c r="J51" i="131"/>
  <c r="K51" i="131" s="1"/>
  <c r="L51" i="131" s="1"/>
  <c r="I51" i="132"/>
  <c r="K51" i="132" s="1"/>
  <c r="J51" i="132"/>
  <c r="L51" i="132"/>
  <c r="I51" i="134"/>
  <c r="K51" i="134" s="1"/>
  <c r="L51" i="134" s="1"/>
  <c r="J51" i="134"/>
  <c r="I51" i="135"/>
  <c r="J51" i="135"/>
  <c r="K51" i="135" s="1"/>
  <c r="L51" i="135" s="1"/>
  <c r="I50" i="96"/>
  <c r="K50" i="96" s="1"/>
  <c r="L50" i="96" s="1"/>
  <c r="J50" i="96"/>
  <c r="I50" i="116"/>
  <c r="J50" i="116"/>
  <c r="K50" i="116"/>
  <c r="L50" i="116" s="1"/>
  <c r="I50" i="120"/>
  <c r="K50" i="120" s="1"/>
  <c r="L50" i="120" s="1"/>
  <c r="J50" i="120"/>
  <c r="I50" i="121"/>
  <c r="K50" i="121" s="1"/>
  <c r="L50" i="121" s="1"/>
  <c r="J50" i="121"/>
  <c r="I50" i="122"/>
  <c r="K50" i="122" s="1"/>
  <c r="L50" i="122" s="1"/>
  <c r="J50" i="122"/>
  <c r="I50" i="131"/>
  <c r="J50" i="131"/>
  <c r="K50" i="131"/>
  <c r="L50" i="131" s="1"/>
  <c r="I50" i="132"/>
  <c r="K50" i="132" s="1"/>
  <c r="L50" i="132" s="1"/>
  <c r="J50" i="132"/>
  <c r="I50" i="134"/>
  <c r="K50" i="134" s="1"/>
  <c r="L50" i="134" s="1"/>
  <c r="J50" i="134"/>
  <c r="I50" i="135"/>
  <c r="K50" i="135" s="1"/>
  <c r="L50" i="135" s="1"/>
  <c r="J50" i="135"/>
  <c r="I49" i="96"/>
  <c r="K49" i="96" s="1"/>
  <c r="L49" i="96" s="1"/>
  <c r="J49" i="96"/>
  <c r="I49" i="116"/>
  <c r="J49" i="116"/>
  <c r="K49" i="116" s="1"/>
  <c r="L49" i="116" s="1"/>
  <c r="I49" i="120"/>
  <c r="K49" i="120" s="1"/>
  <c r="J49" i="120"/>
  <c r="L49" i="120"/>
  <c r="I49" i="121"/>
  <c r="K49" i="121" s="1"/>
  <c r="L49" i="121" s="1"/>
  <c r="J49" i="121"/>
  <c r="I49" i="122"/>
  <c r="J49" i="122"/>
  <c r="K49" i="122"/>
  <c r="L49" i="122" s="1"/>
  <c r="I49" i="131"/>
  <c r="J49" i="131"/>
  <c r="K49" i="131" s="1"/>
  <c r="L49" i="131" s="1"/>
  <c r="I49" i="132"/>
  <c r="K49" i="132" s="1"/>
  <c r="L49" i="132" s="1"/>
  <c r="J49" i="132"/>
  <c r="I49" i="134"/>
  <c r="J49" i="134"/>
  <c r="K49" i="134"/>
  <c r="L49" i="134" s="1"/>
  <c r="I49" i="135"/>
  <c r="K49" i="135" s="1"/>
  <c r="L49" i="135" s="1"/>
  <c r="J49" i="135"/>
  <c r="I48" i="96"/>
  <c r="K48" i="96" s="1"/>
  <c r="L48" i="96" s="1"/>
  <c r="J48" i="96"/>
  <c r="I48" i="116"/>
  <c r="J48" i="116"/>
  <c r="K48" i="116"/>
  <c r="L48" i="116"/>
  <c r="I48" i="120"/>
  <c r="K48" i="120" s="1"/>
  <c r="L48" i="120" s="1"/>
  <c r="J48" i="120"/>
  <c r="I48" i="121"/>
  <c r="K48" i="121" s="1"/>
  <c r="L48" i="121" s="1"/>
  <c r="J48" i="121"/>
  <c r="I48" i="122"/>
  <c r="J48" i="122"/>
  <c r="K48" i="122"/>
  <c r="L48" i="122"/>
  <c r="I48" i="131"/>
  <c r="J48" i="131"/>
  <c r="K48" i="131"/>
  <c r="L48" i="131" s="1"/>
  <c r="I48" i="132"/>
  <c r="K48" i="132" s="1"/>
  <c r="J48" i="132"/>
  <c r="L48" i="132"/>
  <c r="I48" i="134"/>
  <c r="J48" i="134"/>
  <c r="K48" i="134"/>
  <c r="L48" i="134" s="1"/>
  <c r="I48" i="135"/>
  <c r="K48" i="135" s="1"/>
  <c r="L48" i="135" s="1"/>
  <c r="J48" i="135"/>
  <c r="I47" i="96"/>
  <c r="J47" i="96"/>
  <c r="K47" i="96"/>
  <c r="L47" i="96" s="1"/>
  <c r="I47" i="116"/>
  <c r="J47" i="116"/>
  <c r="K47" i="116" s="1"/>
  <c r="L47" i="116" s="1"/>
  <c r="I47" i="120"/>
  <c r="K47" i="120" s="1"/>
  <c r="L47" i="120" s="1"/>
  <c r="J47" i="120"/>
  <c r="I47" i="121"/>
  <c r="J47" i="121"/>
  <c r="K47" i="121"/>
  <c r="L47" i="121" s="1"/>
  <c r="I47" i="122"/>
  <c r="K47" i="122" s="1"/>
  <c r="L47" i="122" s="1"/>
  <c r="J47" i="122"/>
  <c r="I47" i="131"/>
  <c r="J47" i="131"/>
  <c r="K47" i="131" s="1"/>
  <c r="L47" i="131" s="1"/>
  <c r="I47" i="132"/>
  <c r="K47" i="132" s="1"/>
  <c r="J47" i="132"/>
  <c r="L47" i="132"/>
  <c r="I47" i="134"/>
  <c r="K47" i="134" s="1"/>
  <c r="L47" i="134" s="1"/>
  <c r="J47" i="134"/>
  <c r="I47" i="135"/>
  <c r="K47" i="135" s="1"/>
  <c r="L47" i="135" s="1"/>
  <c r="J47" i="135"/>
  <c r="I46" i="96"/>
  <c r="J46" i="96"/>
  <c r="K46" i="96"/>
  <c r="L46" i="96" s="1"/>
  <c r="I46" i="116"/>
  <c r="J46" i="116"/>
  <c r="K46" i="116"/>
  <c r="L46" i="116" s="1"/>
  <c r="I46" i="120"/>
  <c r="K46" i="120" s="1"/>
  <c r="J46" i="120"/>
  <c r="L46" i="120"/>
  <c r="I46" i="121"/>
  <c r="J46" i="121"/>
  <c r="K46" i="121"/>
  <c r="L46" i="121" s="1"/>
  <c r="I46" i="122"/>
  <c r="K46" i="122" s="1"/>
  <c r="L46" i="122" s="1"/>
  <c r="J46" i="122"/>
  <c r="I46" i="131"/>
  <c r="J46" i="131"/>
  <c r="K46" i="131" s="1"/>
  <c r="L46" i="131" s="1"/>
  <c r="I46" i="132"/>
  <c r="K46" i="132" s="1"/>
  <c r="L46" i="132" s="1"/>
  <c r="J46" i="132"/>
  <c r="I46" i="134"/>
  <c r="K46" i="134" s="1"/>
  <c r="L46" i="134" s="1"/>
  <c r="J46" i="134"/>
  <c r="I46" i="135"/>
  <c r="J46" i="135"/>
  <c r="K46" i="135" s="1"/>
  <c r="L46" i="135" s="1"/>
  <c r="I45" i="135"/>
  <c r="J45" i="135"/>
  <c r="I44" i="135"/>
  <c r="J44" i="135"/>
  <c r="I43" i="135"/>
  <c r="J43" i="135"/>
  <c r="I42" i="135"/>
  <c r="J42" i="135"/>
  <c r="K42" i="135" s="1"/>
  <c r="L42" i="135" s="1"/>
  <c r="I41" i="135"/>
  <c r="J41" i="135"/>
  <c r="I40" i="135"/>
  <c r="J40" i="135"/>
  <c r="I39" i="135"/>
  <c r="J39" i="135"/>
  <c r="K39" i="135" s="1"/>
  <c r="L39" i="135" s="1"/>
  <c r="I37" i="135"/>
  <c r="K37" i="135" s="1"/>
  <c r="L37" i="135" s="1"/>
  <c r="J37" i="135"/>
  <c r="I36" i="135"/>
  <c r="K36" i="135" s="1"/>
  <c r="L36" i="135" s="1"/>
  <c r="J36" i="135"/>
  <c r="I7" i="96"/>
  <c r="K7" i="96" s="1"/>
  <c r="L7" i="96" s="1"/>
  <c r="J7" i="96"/>
  <c r="I7" i="116"/>
  <c r="K7" i="116" s="1"/>
  <c r="L7" i="116" s="1"/>
  <c r="J7" i="116"/>
  <c r="I7" i="120"/>
  <c r="J7" i="120"/>
  <c r="K7" i="120"/>
  <c r="L7" i="120" s="1"/>
  <c r="I8" i="96"/>
  <c r="J8" i="96"/>
  <c r="K8" i="96" s="1"/>
  <c r="L8" i="96" s="1"/>
  <c r="I8" i="116"/>
  <c r="K8" i="116" s="1"/>
  <c r="L8" i="116" s="1"/>
  <c r="J8" i="116"/>
  <c r="I8" i="120"/>
  <c r="K8" i="120" s="1"/>
  <c r="L8" i="120" s="1"/>
  <c r="J8" i="120"/>
  <c r="I9" i="96"/>
  <c r="K9" i="96" s="1"/>
  <c r="L9" i="96" s="1"/>
  <c r="J9" i="96"/>
  <c r="I9" i="116"/>
  <c r="J9" i="116"/>
  <c r="K9" i="116"/>
  <c r="L9" i="116" s="1"/>
  <c r="I9" i="120"/>
  <c r="J9" i="120"/>
  <c r="K9" i="120"/>
  <c r="L9" i="120"/>
  <c r="I10" i="96"/>
  <c r="K10" i="96" s="1"/>
  <c r="L10" i="96" s="1"/>
  <c r="J10" i="96"/>
  <c r="I10" i="116"/>
  <c r="K10" i="116" s="1"/>
  <c r="L10" i="116" s="1"/>
  <c r="J10" i="116"/>
  <c r="I10" i="120"/>
  <c r="J10" i="120"/>
  <c r="K10" i="120" s="1"/>
  <c r="L10" i="120" s="1"/>
  <c r="I11" i="96"/>
  <c r="J11" i="96"/>
  <c r="K11" i="96"/>
  <c r="L11" i="96" s="1"/>
  <c r="I11" i="116"/>
  <c r="J11" i="116"/>
  <c r="K11" i="116"/>
  <c r="L11" i="116"/>
  <c r="I11" i="120"/>
  <c r="K11" i="120" s="1"/>
  <c r="L11" i="120" s="1"/>
  <c r="J11" i="120"/>
  <c r="I12" i="96"/>
  <c r="K12" i="96" s="1"/>
  <c r="L12" i="96" s="1"/>
  <c r="J12" i="96"/>
  <c r="I12" i="116"/>
  <c r="J12" i="116"/>
  <c r="K12" i="116" s="1"/>
  <c r="L12" i="116" s="1"/>
  <c r="I12" i="120"/>
  <c r="J12" i="120"/>
  <c r="K12" i="120"/>
  <c r="L12" i="120"/>
  <c r="I13" i="96"/>
  <c r="J13" i="96"/>
  <c r="K13" i="96"/>
  <c r="L13" i="96"/>
  <c r="I13" i="116"/>
  <c r="K13" i="116" s="1"/>
  <c r="L13" i="116" s="1"/>
  <c r="J13" i="116"/>
  <c r="I13" i="120"/>
  <c r="K13" i="120" s="1"/>
  <c r="L13" i="120" s="1"/>
  <c r="J13" i="120"/>
  <c r="I14" i="96"/>
  <c r="J14" i="96"/>
  <c r="K14" i="96" s="1"/>
  <c r="L14" i="96" s="1"/>
  <c r="I14" i="116"/>
  <c r="J14" i="116"/>
  <c r="K14" i="116" s="1"/>
  <c r="L14" i="116" s="1"/>
  <c r="I14" i="120"/>
  <c r="K14" i="120" s="1"/>
  <c r="L14" i="120" s="1"/>
  <c r="J14" i="120"/>
  <c r="I15" i="96"/>
  <c r="K15" i="96" s="1"/>
  <c r="L15" i="96" s="1"/>
  <c r="J15" i="96"/>
  <c r="I15" i="116"/>
  <c r="K15" i="116" s="1"/>
  <c r="L15" i="116" s="1"/>
  <c r="J15" i="116"/>
  <c r="I15" i="120"/>
  <c r="J15" i="120"/>
  <c r="K15" i="120"/>
  <c r="L15" i="120" s="1"/>
  <c r="I16" i="96"/>
  <c r="J16" i="96"/>
  <c r="K16" i="96" s="1"/>
  <c r="L16" i="96" s="1"/>
  <c r="I16" i="116"/>
  <c r="K16" i="116" s="1"/>
  <c r="L16" i="116" s="1"/>
  <c r="J16" i="116"/>
  <c r="I16" i="120"/>
  <c r="K16" i="120" s="1"/>
  <c r="L16" i="120" s="1"/>
  <c r="J16" i="120"/>
  <c r="I17" i="96"/>
  <c r="K17" i="96" s="1"/>
  <c r="L17" i="96" s="1"/>
  <c r="J17" i="96"/>
  <c r="I17" i="116"/>
  <c r="J17" i="116"/>
  <c r="K17" i="116"/>
  <c r="L17" i="116" s="1"/>
  <c r="I17" i="120"/>
  <c r="J17" i="120"/>
  <c r="K17" i="120"/>
  <c r="L17" i="120" s="1"/>
  <c r="I18" i="96"/>
  <c r="K18" i="96" s="1"/>
  <c r="L18" i="96" s="1"/>
  <c r="J18" i="96"/>
  <c r="I18" i="116"/>
  <c r="K18" i="116" s="1"/>
  <c r="L18" i="116" s="1"/>
  <c r="J18" i="116"/>
  <c r="I18" i="120"/>
  <c r="J18" i="120"/>
  <c r="K18" i="120" s="1"/>
  <c r="L18" i="120" s="1"/>
  <c r="I19" i="96"/>
  <c r="J19" i="96"/>
  <c r="K19" i="96"/>
  <c r="L19" i="96" s="1"/>
  <c r="I19" i="116"/>
  <c r="J19" i="116"/>
  <c r="K19" i="116"/>
  <c r="L19" i="116" s="1"/>
  <c r="I19" i="120"/>
  <c r="K19" i="120" s="1"/>
  <c r="L19" i="120" s="1"/>
  <c r="J19" i="120"/>
  <c r="I20" i="96"/>
  <c r="K20" i="96" s="1"/>
  <c r="L20" i="96" s="1"/>
  <c r="J20" i="96"/>
  <c r="I20" i="116"/>
  <c r="J20" i="116"/>
  <c r="K20" i="116" s="1"/>
  <c r="L20" i="116" s="1"/>
  <c r="I20" i="120"/>
  <c r="J20" i="120"/>
  <c r="K20" i="120" s="1"/>
  <c r="L20" i="120" s="1"/>
  <c r="I21" i="96"/>
  <c r="J21" i="96"/>
  <c r="K21" i="96"/>
  <c r="L21" i="96" s="1"/>
  <c r="I21" i="116"/>
  <c r="K21" i="116" s="1"/>
  <c r="L21" i="116" s="1"/>
  <c r="J21" i="116"/>
  <c r="I21" i="120"/>
  <c r="K21" i="120" s="1"/>
  <c r="L21" i="120" s="1"/>
  <c r="J21" i="120"/>
  <c r="I22" i="96"/>
  <c r="J22" i="96"/>
  <c r="K22" i="96" s="1"/>
  <c r="L22" i="96" s="1"/>
  <c r="I22" i="116"/>
  <c r="J22" i="116"/>
  <c r="K22" i="116" s="1"/>
  <c r="L22" i="116" s="1"/>
  <c r="I22" i="120"/>
  <c r="K22" i="120" s="1"/>
  <c r="L22" i="120" s="1"/>
  <c r="J22" i="120"/>
  <c r="I23" i="96"/>
  <c r="K23" i="96" s="1"/>
  <c r="L23" i="96" s="1"/>
  <c r="J23" i="96"/>
  <c r="I23" i="116"/>
  <c r="K23" i="116" s="1"/>
  <c r="L23" i="116" s="1"/>
  <c r="J23" i="116"/>
  <c r="I23" i="120"/>
  <c r="J23" i="120"/>
  <c r="K23" i="120"/>
  <c r="L23" i="120" s="1"/>
  <c r="I24" i="96"/>
  <c r="J24" i="96"/>
  <c r="K24" i="96" s="1"/>
  <c r="L24" i="96" s="1"/>
  <c r="I24" i="116"/>
  <c r="K24" i="116" s="1"/>
  <c r="L24" i="116" s="1"/>
  <c r="J24" i="116"/>
  <c r="I24" i="120"/>
  <c r="K24" i="120" s="1"/>
  <c r="L24" i="120" s="1"/>
  <c r="J24" i="120"/>
  <c r="I25" i="96"/>
  <c r="K25" i="96" s="1"/>
  <c r="L25" i="96" s="1"/>
  <c r="J25" i="96"/>
  <c r="I25" i="116"/>
  <c r="J25" i="116"/>
  <c r="K25" i="116"/>
  <c r="L25" i="116" s="1"/>
  <c r="I25" i="120"/>
  <c r="J25" i="120"/>
  <c r="K25" i="120"/>
  <c r="L25" i="120" s="1"/>
  <c r="I152" i="96"/>
  <c r="J152" i="96"/>
  <c r="K152" i="96"/>
  <c r="L152" i="96" s="1"/>
  <c r="I152" i="122"/>
  <c r="J152" i="122"/>
  <c r="K152" i="122" s="1"/>
  <c r="L152" i="122"/>
  <c r="I6" i="96"/>
  <c r="J6" i="96"/>
  <c r="K6" i="96"/>
  <c r="L6" i="96" s="1"/>
  <c r="I6" i="116"/>
  <c r="K6" i="116" s="1"/>
  <c r="L6" i="116" s="1"/>
  <c r="J6" i="116"/>
  <c r="I6" i="120"/>
  <c r="K6" i="120" s="1"/>
  <c r="L6" i="120" s="1"/>
  <c r="J6" i="120"/>
  <c r="I147" i="135"/>
  <c r="J147" i="135"/>
  <c r="K147" i="135" s="1"/>
  <c r="L147" i="135" s="1"/>
  <c r="I148" i="135"/>
  <c r="J148" i="135"/>
  <c r="K148" i="135" s="1"/>
  <c r="L148" i="135" s="1"/>
  <c r="I149" i="135"/>
  <c r="J149" i="135"/>
  <c r="I150" i="135"/>
  <c r="K150" i="135" s="1"/>
  <c r="L150" i="135" s="1"/>
  <c r="J150" i="135"/>
  <c r="I151" i="135"/>
  <c r="J151" i="135"/>
  <c r="I152" i="135"/>
  <c r="J152" i="135"/>
  <c r="K152" i="135" s="1"/>
  <c r="L152" i="135" s="1"/>
  <c r="I7" i="135"/>
  <c r="K7" i="135" s="1"/>
  <c r="L7" i="135" s="1"/>
  <c r="J7" i="135"/>
  <c r="I8" i="135"/>
  <c r="J8" i="135"/>
  <c r="I9" i="135"/>
  <c r="K9" i="135" s="1"/>
  <c r="L9" i="135" s="1"/>
  <c r="J9" i="135"/>
  <c r="I10" i="135"/>
  <c r="J10" i="135"/>
  <c r="K10" i="135" s="1"/>
  <c r="L10" i="135" s="1"/>
  <c r="I11" i="135"/>
  <c r="K11" i="135" s="1"/>
  <c r="L11" i="135" s="1"/>
  <c r="J11" i="135"/>
  <c r="I12" i="135"/>
  <c r="K12" i="135" s="1"/>
  <c r="L12" i="135" s="1"/>
  <c r="J12" i="135"/>
  <c r="I13" i="135"/>
  <c r="J13" i="135"/>
  <c r="I14" i="135"/>
  <c r="J14" i="135"/>
  <c r="I15" i="135"/>
  <c r="J15" i="135"/>
  <c r="I16" i="135"/>
  <c r="J16" i="135"/>
  <c r="I17" i="135"/>
  <c r="J17" i="135"/>
  <c r="I18" i="135"/>
  <c r="J18" i="135"/>
  <c r="I19" i="135"/>
  <c r="K19" i="135" s="1"/>
  <c r="L19" i="135" s="1"/>
  <c r="J19" i="135"/>
  <c r="I20" i="135"/>
  <c r="K20" i="135" s="1"/>
  <c r="L20" i="135" s="1"/>
  <c r="J20" i="135"/>
  <c r="I21" i="135"/>
  <c r="K21" i="135" s="1"/>
  <c r="L21" i="135" s="1"/>
  <c r="J21" i="135"/>
  <c r="I22" i="135"/>
  <c r="J22" i="135"/>
  <c r="K22" i="135" s="1"/>
  <c r="L22" i="135" s="1"/>
  <c r="I23" i="135"/>
  <c r="J23" i="135"/>
  <c r="I24" i="135"/>
  <c r="J24" i="135"/>
  <c r="I25" i="135"/>
  <c r="K25" i="135" s="1"/>
  <c r="L25" i="135" s="1"/>
  <c r="J25" i="135"/>
  <c r="I27" i="135"/>
  <c r="J27" i="135"/>
  <c r="K27" i="135"/>
  <c r="L27" i="135" s="1"/>
  <c r="I28" i="135"/>
  <c r="J28" i="135"/>
  <c r="I29" i="135"/>
  <c r="J29" i="135"/>
  <c r="I30" i="135"/>
  <c r="K30" i="135" s="1"/>
  <c r="L30" i="135" s="1"/>
  <c r="J30" i="135"/>
  <c r="I31" i="135"/>
  <c r="K31" i="135" s="1"/>
  <c r="L31" i="135" s="1"/>
  <c r="J31" i="135"/>
  <c r="I32" i="135"/>
  <c r="J32" i="135"/>
  <c r="I33" i="135"/>
  <c r="K33" i="135" s="1"/>
  <c r="J33" i="135"/>
  <c r="L33" i="135"/>
  <c r="I34" i="135"/>
  <c r="K34" i="135" s="1"/>
  <c r="L34" i="135" s="1"/>
  <c r="J34" i="135"/>
  <c r="I35" i="135"/>
  <c r="J35" i="135"/>
  <c r="K35" i="135"/>
  <c r="L35" i="135" s="1"/>
  <c r="I6" i="135"/>
  <c r="J6" i="135"/>
  <c r="K6" i="135" s="1"/>
  <c r="L6" i="135" s="1"/>
  <c r="I153" i="134"/>
  <c r="K153" i="134" s="1"/>
  <c r="J153" i="134"/>
  <c r="L153" i="134"/>
  <c r="I154" i="134"/>
  <c r="K154" i="134" s="1"/>
  <c r="L154" i="134" s="1"/>
  <c r="J154" i="134"/>
  <c r="I155" i="134"/>
  <c r="J155" i="134"/>
  <c r="K155" i="134"/>
  <c r="L155" i="134" s="1"/>
  <c r="I156" i="134"/>
  <c r="J156" i="134"/>
  <c r="K156" i="134" s="1"/>
  <c r="L156" i="134" s="1"/>
  <c r="I157" i="134"/>
  <c r="K157" i="134" s="1"/>
  <c r="J157" i="134"/>
  <c r="L157" i="134"/>
  <c r="I158" i="134"/>
  <c r="K158" i="134" s="1"/>
  <c r="L158" i="134" s="1"/>
  <c r="J158" i="134"/>
  <c r="I159" i="134"/>
  <c r="J159" i="134"/>
  <c r="K159" i="134"/>
  <c r="L159" i="134" s="1"/>
  <c r="I160" i="134"/>
  <c r="J160" i="134"/>
  <c r="K160" i="134" s="1"/>
  <c r="L160" i="134" s="1"/>
  <c r="I161" i="134"/>
  <c r="K161" i="134" s="1"/>
  <c r="J161" i="134"/>
  <c r="L161" i="134"/>
  <c r="I162" i="134"/>
  <c r="K162" i="134" s="1"/>
  <c r="L162" i="134" s="1"/>
  <c r="J162" i="134"/>
  <c r="I163" i="134"/>
  <c r="J163" i="134"/>
  <c r="K163" i="134"/>
  <c r="L163" i="134" s="1"/>
  <c r="I164" i="134"/>
  <c r="J164" i="134"/>
  <c r="K164" i="134" s="1"/>
  <c r="L164" i="134" s="1"/>
  <c r="I165" i="134"/>
  <c r="K165" i="134" s="1"/>
  <c r="J165" i="134"/>
  <c r="L165" i="134"/>
  <c r="I166" i="134"/>
  <c r="K166" i="134" s="1"/>
  <c r="L166" i="134" s="1"/>
  <c r="J166" i="134"/>
  <c r="I167" i="134"/>
  <c r="J167" i="134"/>
  <c r="K167" i="134"/>
  <c r="L167" i="134" s="1"/>
  <c r="I168" i="134"/>
  <c r="J168" i="134"/>
  <c r="K168" i="134" s="1"/>
  <c r="L168" i="134" s="1"/>
  <c r="I169" i="134"/>
  <c r="K169" i="134" s="1"/>
  <c r="J169" i="134"/>
  <c r="L169" i="134"/>
  <c r="I170" i="134"/>
  <c r="K170" i="134" s="1"/>
  <c r="L170" i="134" s="1"/>
  <c r="J170" i="134"/>
  <c r="I153" i="122"/>
  <c r="J153" i="122"/>
  <c r="K153" i="122"/>
  <c r="L153" i="122" s="1"/>
  <c r="I154" i="122"/>
  <c r="J154" i="122"/>
  <c r="K154" i="122" s="1"/>
  <c r="L154" i="122" s="1"/>
  <c r="I155" i="122"/>
  <c r="K155" i="122" s="1"/>
  <c r="J155" i="122"/>
  <c r="L155" i="122"/>
  <c r="I156" i="122"/>
  <c r="K156" i="122" s="1"/>
  <c r="L156" i="122" s="1"/>
  <c r="J156" i="122"/>
  <c r="I157" i="122"/>
  <c r="J157" i="122"/>
  <c r="K157" i="122"/>
  <c r="L157" i="122" s="1"/>
  <c r="I158" i="122"/>
  <c r="J158" i="122"/>
  <c r="K158" i="122" s="1"/>
  <c r="L158" i="122" s="1"/>
  <c r="I159" i="122"/>
  <c r="K159" i="122" s="1"/>
  <c r="J159" i="122"/>
  <c r="L159" i="122"/>
  <c r="I160" i="122"/>
  <c r="K160" i="122" s="1"/>
  <c r="L160" i="122" s="1"/>
  <c r="J160" i="122"/>
  <c r="I161" i="122"/>
  <c r="J161" i="122"/>
  <c r="K161" i="122"/>
  <c r="L161" i="122" s="1"/>
  <c r="I162" i="122"/>
  <c r="J162" i="122"/>
  <c r="K162" i="122" s="1"/>
  <c r="L162" i="122" s="1"/>
  <c r="I163" i="122"/>
  <c r="K163" i="122" s="1"/>
  <c r="J163" i="122"/>
  <c r="L163" i="122"/>
  <c r="I164" i="122"/>
  <c r="K164" i="122" s="1"/>
  <c r="L164" i="122" s="1"/>
  <c r="J164" i="122"/>
  <c r="I165" i="122"/>
  <c r="J165" i="122"/>
  <c r="K165" i="122"/>
  <c r="L165" i="122" s="1"/>
  <c r="I166" i="122"/>
  <c r="J166" i="122"/>
  <c r="K166" i="122" s="1"/>
  <c r="L166" i="122" s="1"/>
  <c r="I167" i="122"/>
  <c r="K167" i="122" s="1"/>
  <c r="J167" i="122"/>
  <c r="L167" i="122"/>
  <c r="I168" i="122"/>
  <c r="K168" i="122" s="1"/>
  <c r="L168" i="122" s="1"/>
  <c r="J168" i="122"/>
  <c r="I169" i="122"/>
  <c r="J169" i="122"/>
  <c r="K169" i="122"/>
  <c r="L169" i="122" s="1"/>
  <c r="I170" i="122"/>
  <c r="J170" i="122"/>
  <c r="K170" i="122" s="1"/>
  <c r="L170" i="122" s="1"/>
  <c r="I171" i="122"/>
  <c r="K171" i="122" s="1"/>
  <c r="J171" i="122"/>
  <c r="L171" i="122"/>
  <c r="I172" i="122"/>
  <c r="K172" i="122" s="1"/>
  <c r="L172" i="122" s="1"/>
  <c r="J172" i="122"/>
  <c r="I173" i="122"/>
  <c r="J173" i="122"/>
  <c r="K173" i="122"/>
  <c r="L173" i="122" s="1"/>
  <c r="I174" i="122"/>
  <c r="J174" i="122"/>
  <c r="K174" i="122" s="1"/>
  <c r="L174" i="122" s="1"/>
  <c r="I175" i="122"/>
  <c r="K175" i="122" s="1"/>
  <c r="J175" i="122"/>
  <c r="L175" i="122"/>
  <c r="I176" i="122"/>
  <c r="K176" i="122" s="1"/>
  <c r="L176" i="122" s="1"/>
  <c r="J176" i="122"/>
  <c r="I177" i="122"/>
  <c r="J177" i="122"/>
  <c r="K177" i="122"/>
  <c r="L177" i="122" s="1"/>
  <c r="I178" i="122"/>
  <c r="J178" i="122"/>
  <c r="K178" i="122" s="1"/>
  <c r="L178" i="122" s="1"/>
  <c r="I179" i="122"/>
  <c r="K179" i="122" s="1"/>
  <c r="J179" i="122"/>
  <c r="L179" i="122"/>
  <c r="I180" i="122"/>
  <c r="K180" i="122" s="1"/>
  <c r="L180" i="122" s="1"/>
  <c r="J180" i="122"/>
  <c r="I181" i="122"/>
  <c r="J181" i="122"/>
  <c r="K181" i="122"/>
  <c r="L181" i="122" s="1"/>
  <c r="I182" i="122"/>
  <c r="J182" i="122"/>
  <c r="K182" i="122" s="1"/>
  <c r="L182" i="122" s="1"/>
  <c r="I183" i="122"/>
  <c r="K183" i="122" s="1"/>
  <c r="J183" i="122"/>
  <c r="L183" i="122"/>
  <c r="I184" i="122"/>
  <c r="K184" i="122" s="1"/>
  <c r="L184" i="122" s="1"/>
  <c r="J184" i="122"/>
  <c r="I185" i="122"/>
  <c r="J185" i="122"/>
  <c r="K185" i="122"/>
  <c r="L185" i="122" s="1"/>
  <c r="I186" i="122"/>
  <c r="J186" i="122"/>
  <c r="K186" i="122" s="1"/>
  <c r="L186" i="122" s="1"/>
  <c r="I187" i="122"/>
  <c r="K187" i="122" s="1"/>
  <c r="J187" i="122"/>
  <c r="L187" i="122"/>
  <c r="I188" i="122"/>
  <c r="K188" i="122" s="1"/>
  <c r="L188" i="122" s="1"/>
  <c r="J188" i="122"/>
  <c r="I189" i="122"/>
  <c r="J189" i="122"/>
  <c r="K189" i="122"/>
  <c r="L189" i="122" s="1"/>
  <c r="I190" i="122"/>
  <c r="J190" i="122"/>
  <c r="K190" i="122" s="1"/>
  <c r="L190" i="122" s="1"/>
  <c r="I191" i="122"/>
  <c r="K191" i="122" s="1"/>
  <c r="J191" i="122"/>
  <c r="L191" i="122"/>
  <c r="I152" i="121"/>
  <c r="K152" i="121" s="1"/>
  <c r="L152" i="121" s="1"/>
  <c r="J152" i="121"/>
  <c r="I153" i="121"/>
  <c r="J153" i="121"/>
  <c r="K153" i="121"/>
  <c r="L153" i="121" s="1"/>
  <c r="I154" i="121"/>
  <c r="J154" i="121"/>
  <c r="K154" i="121" s="1"/>
  <c r="L154" i="121" s="1"/>
  <c r="I155" i="121"/>
  <c r="K155" i="121" s="1"/>
  <c r="J155" i="121"/>
  <c r="L155" i="121"/>
  <c r="I156" i="121"/>
  <c r="K156" i="121" s="1"/>
  <c r="L156" i="121" s="1"/>
  <c r="J156" i="121"/>
  <c r="I157" i="121"/>
  <c r="J157" i="121"/>
  <c r="K157" i="121"/>
  <c r="L157" i="121" s="1"/>
  <c r="I158" i="121"/>
  <c r="J158" i="121"/>
  <c r="K158" i="121" s="1"/>
  <c r="L158" i="121" s="1"/>
  <c r="I159" i="121"/>
  <c r="K159" i="121" s="1"/>
  <c r="J159" i="121"/>
  <c r="L159" i="121"/>
  <c r="I160" i="121"/>
  <c r="K160" i="121" s="1"/>
  <c r="L160" i="121" s="1"/>
  <c r="J160" i="121"/>
  <c r="I161" i="121"/>
  <c r="J161" i="121"/>
  <c r="K161" i="121"/>
  <c r="L161" i="121" s="1"/>
  <c r="I162" i="121"/>
  <c r="J162" i="121"/>
  <c r="K162" i="121" s="1"/>
  <c r="L162" i="121" s="1"/>
  <c r="I163" i="121"/>
  <c r="K163" i="121" s="1"/>
  <c r="J163" i="121"/>
  <c r="L163" i="121"/>
  <c r="I164" i="121"/>
  <c r="K164" i="121" s="1"/>
  <c r="L164" i="121" s="1"/>
  <c r="J164" i="121"/>
  <c r="I165" i="121"/>
  <c r="J165" i="121"/>
  <c r="K165" i="121"/>
  <c r="L165" i="121" s="1"/>
  <c r="I166" i="121"/>
  <c r="J166" i="121"/>
  <c r="K166" i="121" s="1"/>
  <c r="L166" i="121" s="1"/>
  <c r="I167" i="121"/>
  <c r="K167" i="121" s="1"/>
  <c r="J167" i="121"/>
  <c r="L167" i="121"/>
  <c r="I168" i="121"/>
  <c r="K168" i="121" s="1"/>
  <c r="L168" i="121" s="1"/>
  <c r="J168" i="121"/>
  <c r="I169" i="121"/>
  <c r="J169" i="121"/>
  <c r="K169" i="121"/>
  <c r="L169" i="121" s="1"/>
  <c r="I170" i="121"/>
  <c r="J170" i="121"/>
  <c r="K170" i="121"/>
  <c r="L170" i="121"/>
  <c r="I171" i="121"/>
  <c r="K171" i="121" s="1"/>
  <c r="L171" i="121" s="1"/>
  <c r="J171" i="121"/>
  <c r="I172" i="121"/>
  <c r="J172" i="121"/>
  <c r="K172" i="121"/>
  <c r="L172" i="121" s="1"/>
  <c r="I173" i="121"/>
  <c r="J173" i="121"/>
  <c r="K173" i="121"/>
  <c r="L173" i="121"/>
  <c r="I174" i="121"/>
  <c r="J174" i="121"/>
  <c r="K174" i="121" s="1"/>
  <c r="L174" i="121" s="1"/>
  <c r="I175" i="121"/>
  <c r="K175" i="121" s="1"/>
  <c r="L175" i="121" s="1"/>
  <c r="J175" i="121"/>
  <c r="I176" i="121"/>
  <c r="J176" i="121"/>
  <c r="K176" i="121"/>
  <c r="L176" i="121" s="1"/>
  <c r="I177" i="121"/>
  <c r="J177" i="121"/>
  <c r="K177" i="121"/>
  <c r="L177" i="121" s="1"/>
  <c r="I178" i="121"/>
  <c r="J178" i="121"/>
  <c r="K178" i="121"/>
  <c r="L178" i="121"/>
  <c r="I179" i="121"/>
  <c r="K179" i="121" s="1"/>
  <c r="L179" i="121" s="1"/>
  <c r="J179" i="121"/>
  <c r="I180" i="121"/>
  <c r="J180" i="121"/>
  <c r="K180" i="121"/>
  <c r="L180" i="121" s="1"/>
  <c r="I181" i="121"/>
  <c r="J181" i="121"/>
  <c r="K181" i="121"/>
  <c r="L181" i="121"/>
  <c r="I182" i="121"/>
  <c r="J182" i="121"/>
  <c r="K182" i="121" s="1"/>
  <c r="L182" i="121" s="1"/>
  <c r="I183" i="121"/>
  <c r="K183" i="121" s="1"/>
  <c r="L183" i="121" s="1"/>
  <c r="J183" i="121"/>
  <c r="I184" i="121"/>
  <c r="J184" i="121"/>
  <c r="K184" i="121"/>
  <c r="L184" i="121" s="1"/>
  <c r="I185" i="121"/>
  <c r="J185" i="121"/>
  <c r="K185" i="121"/>
  <c r="L185" i="121" s="1"/>
  <c r="I186" i="121"/>
  <c r="J186" i="121"/>
  <c r="K186" i="121"/>
  <c r="L186" i="121"/>
  <c r="I187" i="121"/>
  <c r="K187" i="121" s="1"/>
  <c r="L187" i="121" s="1"/>
  <c r="J187" i="121"/>
  <c r="I188" i="121"/>
  <c r="J188" i="121"/>
  <c r="K188" i="121"/>
  <c r="L188" i="121" s="1"/>
  <c r="I189" i="121"/>
  <c r="J189" i="121"/>
  <c r="K189" i="121"/>
  <c r="L189" i="121"/>
  <c r="I190" i="121"/>
  <c r="J190" i="121"/>
  <c r="K190" i="121" s="1"/>
  <c r="L190" i="121" s="1"/>
  <c r="I191" i="121"/>
  <c r="K191" i="121" s="1"/>
  <c r="L191" i="121" s="1"/>
  <c r="J191" i="121"/>
  <c r="I192" i="121"/>
  <c r="J192" i="121"/>
  <c r="K192" i="121"/>
  <c r="L192" i="121" s="1"/>
  <c r="I193" i="121"/>
  <c r="J193" i="121"/>
  <c r="K193" i="121"/>
  <c r="L193" i="121" s="1"/>
  <c r="I152" i="120"/>
  <c r="J152" i="120"/>
  <c r="K152" i="120"/>
  <c r="L152" i="120"/>
  <c r="I153" i="120"/>
  <c r="J153" i="120"/>
  <c r="K153" i="120" s="1"/>
  <c r="L153" i="120" s="1"/>
  <c r="I154" i="120"/>
  <c r="J154" i="120"/>
  <c r="K154" i="120"/>
  <c r="L154" i="120"/>
  <c r="I155" i="120"/>
  <c r="J155" i="120"/>
  <c r="K155" i="120"/>
  <c r="L155" i="120" s="1"/>
  <c r="I156" i="120"/>
  <c r="J156" i="120"/>
  <c r="K156" i="120" s="1"/>
  <c r="L156" i="120" s="1"/>
  <c r="I157" i="120"/>
  <c r="K157" i="120" s="1"/>
  <c r="L157" i="120" s="1"/>
  <c r="J157" i="120"/>
  <c r="I158" i="120"/>
  <c r="J158" i="120"/>
  <c r="K158" i="120" s="1"/>
  <c r="L158" i="120" s="1"/>
  <c r="I159" i="120"/>
  <c r="J159" i="120"/>
  <c r="K159" i="120"/>
  <c r="L159" i="120" s="1"/>
  <c r="I160" i="120"/>
  <c r="J160" i="120"/>
  <c r="K160" i="120" s="1"/>
  <c r="L160" i="120" s="1"/>
  <c r="I161" i="120"/>
  <c r="J161" i="120"/>
  <c r="K161" i="120"/>
  <c r="L161" i="120" s="1"/>
  <c r="I162" i="120"/>
  <c r="J162" i="120"/>
  <c r="K162" i="120"/>
  <c r="L162" i="120" s="1"/>
  <c r="I163" i="120"/>
  <c r="J163" i="120"/>
  <c r="K163" i="120"/>
  <c r="L163" i="120" s="1"/>
  <c r="I164" i="120"/>
  <c r="J164" i="120"/>
  <c r="K164" i="120" s="1"/>
  <c r="L164" i="120" s="1"/>
  <c r="I165" i="120"/>
  <c r="K165" i="120" s="1"/>
  <c r="L165" i="120" s="1"/>
  <c r="J165" i="120"/>
  <c r="I166" i="120"/>
  <c r="J166" i="120"/>
  <c r="K166" i="120"/>
  <c r="L166" i="120" s="1"/>
  <c r="I167" i="120"/>
  <c r="K167" i="120" s="1"/>
  <c r="L167" i="120" s="1"/>
  <c r="J167" i="120"/>
  <c r="I168" i="120"/>
  <c r="J168" i="120"/>
  <c r="K168" i="120"/>
  <c r="L168" i="120"/>
  <c r="I169" i="120"/>
  <c r="J169" i="120"/>
  <c r="K169" i="120" s="1"/>
  <c r="L169" i="120" s="1"/>
  <c r="I170" i="120"/>
  <c r="J170" i="120"/>
  <c r="K170" i="120"/>
  <c r="L170" i="120"/>
  <c r="I171" i="120"/>
  <c r="J171" i="120"/>
  <c r="K171" i="120"/>
  <c r="L171" i="120" s="1"/>
  <c r="I172" i="120"/>
  <c r="J172" i="120"/>
  <c r="K172" i="120" s="1"/>
  <c r="L172" i="120" s="1"/>
  <c r="I173" i="120"/>
  <c r="K173" i="120" s="1"/>
  <c r="L173" i="120" s="1"/>
  <c r="J173" i="120"/>
  <c r="I174" i="120"/>
  <c r="J174" i="120"/>
  <c r="K174" i="120" s="1"/>
  <c r="L174" i="120" s="1"/>
  <c r="I175" i="120"/>
  <c r="J175" i="120"/>
  <c r="K175" i="120"/>
  <c r="L175" i="120" s="1"/>
  <c r="I176" i="120"/>
  <c r="J176" i="120"/>
  <c r="K176" i="120" s="1"/>
  <c r="L176" i="120" s="1"/>
  <c r="I177" i="120"/>
  <c r="J177" i="120"/>
  <c r="K177" i="120"/>
  <c r="L177" i="120" s="1"/>
  <c r="I178" i="120"/>
  <c r="J178" i="120"/>
  <c r="K178" i="120"/>
  <c r="L178" i="120" s="1"/>
  <c r="I179" i="120"/>
  <c r="J179" i="120"/>
  <c r="K179" i="120"/>
  <c r="L179" i="120" s="1"/>
  <c r="I180" i="120"/>
  <c r="J180" i="120"/>
  <c r="K180" i="120" s="1"/>
  <c r="L180" i="120" s="1"/>
  <c r="I181" i="120"/>
  <c r="K181" i="120" s="1"/>
  <c r="L181" i="120" s="1"/>
  <c r="J181" i="120"/>
  <c r="I182" i="120"/>
  <c r="J182" i="120"/>
  <c r="K182" i="120"/>
  <c r="L182" i="120" s="1"/>
  <c r="I183" i="120"/>
  <c r="K183" i="120" s="1"/>
  <c r="L183" i="120" s="1"/>
  <c r="J183" i="120"/>
  <c r="I184" i="120"/>
  <c r="J184" i="120"/>
  <c r="K184" i="120"/>
  <c r="L184" i="120"/>
  <c r="I185" i="120"/>
  <c r="J185" i="120"/>
  <c r="K185" i="120" s="1"/>
  <c r="L185" i="120" s="1"/>
  <c r="I186" i="120"/>
  <c r="J186" i="120"/>
  <c r="K186" i="120"/>
  <c r="L186" i="120"/>
  <c r="I187" i="120"/>
  <c r="J187" i="120"/>
  <c r="K187" i="120"/>
  <c r="L187" i="120" s="1"/>
  <c r="I188" i="120"/>
  <c r="J188" i="120"/>
  <c r="K188" i="120" s="1"/>
  <c r="L188" i="120" s="1"/>
  <c r="I189" i="120"/>
  <c r="K189" i="120" s="1"/>
  <c r="L189" i="120" s="1"/>
  <c r="J189" i="120"/>
  <c r="I153" i="96"/>
  <c r="J153" i="96"/>
  <c r="K153" i="96" s="1"/>
  <c r="L153" i="96" s="1"/>
  <c r="I154" i="96"/>
  <c r="K154" i="96" s="1"/>
  <c r="J154" i="96"/>
  <c r="L154" i="96"/>
  <c r="I155" i="96"/>
  <c r="J155" i="96"/>
  <c r="K155" i="96"/>
  <c r="L155" i="96" s="1"/>
  <c r="I156" i="96"/>
  <c r="J156" i="96"/>
  <c r="K156" i="96" s="1"/>
  <c r="L156" i="96" s="1"/>
  <c r="I157" i="96"/>
  <c r="J157" i="96"/>
  <c r="K157" i="96"/>
  <c r="L157" i="96" s="1"/>
  <c r="I158" i="96"/>
  <c r="K158" i="96" s="1"/>
  <c r="J158" i="96"/>
  <c r="L158" i="96"/>
  <c r="I159" i="96"/>
  <c r="J159" i="96"/>
  <c r="K159" i="96" s="1"/>
  <c r="L159" i="96" s="1"/>
  <c r="I160" i="96"/>
  <c r="J160" i="96"/>
  <c r="K160" i="96"/>
  <c r="L160" i="96"/>
  <c r="I161" i="96"/>
  <c r="J161" i="96"/>
  <c r="K161" i="96" s="1"/>
  <c r="L161" i="96" s="1"/>
  <c r="I162" i="96"/>
  <c r="K162" i="96" s="1"/>
  <c r="J162" i="96"/>
  <c r="L162" i="96"/>
  <c r="I163" i="96"/>
  <c r="J163" i="96"/>
  <c r="K163" i="96"/>
  <c r="L163" i="96" s="1"/>
  <c r="I164" i="96"/>
  <c r="J164" i="96"/>
  <c r="K164" i="96" s="1"/>
  <c r="L164" i="96" s="1"/>
  <c r="I165" i="96"/>
  <c r="J165" i="96"/>
  <c r="K165" i="96"/>
  <c r="L165" i="96" s="1"/>
  <c r="I166" i="96"/>
  <c r="K166" i="96" s="1"/>
  <c r="J166" i="96"/>
  <c r="L166" i="96"/>
  <c r="I167" i="96"/>
  <c r="J167" i="96"/>
  <c r="K167" i="96" s="1"/>
  <c r="L167" i="96" s="1"/>
  <c r="I168" i="96"/>
  <c r="J168" i="96"/>
  <c r="K168" i="96"/>
  <c r="L168" i="96"/>
  <c r="I169" i="96"/>
  <c r="J169" i="96"/>
  <c r="K169" i="96" s="1"/>
  <c r="L169" i="96" s="1"/>
  <c r="I170" i="96"/>
  <c r="K170" i="96" s="1"/>
  <c r="J170" i="96"/>
  <c r="L170" i="96"/>
  <c r="I171" i="96"/>
  <c r="J171" i="96"/>
  <c r="K171" i="96"/>
  <c r="L171" i="96" s="1"/>
  <c r="I172" i="96"/>
  <c r="J172" i="96"/>
  <c r="K172" i="96" s="1"/>
  <c r="L172" i="96" s="1"/>
  <c r="I173" i="96"/>
  <c r="J173" i="96"/>
  <c r="K173" i="96"/>
  <c r="L173" i="96" s="1"/>
  <c r="I174" i="96"/>
  <c r="K174" i="96" s="1"/>
  <c r="J174" i="96"/>
  <c r="L174" i="96"/>
  <c r="I175" i="96"/>
  <c r="J175" i="96"/>
  <c r="K175" i="96" s="1"/>
  <c r="L175" i="96" s="1"/>
  <c r="I176" i="96"/>
  <c r="J176" i="96"/>
  <c r="K176" i="96"/>
  <c r="L176" i="96"/>
  <c r="I177" i="96"/>
  <c r="J177" i="96"/>
  <c r="K177" i="96" s="1"/>
  <c r="L177" i="96" s="1"/>
  <c r="I178" i="96"/>
  <c r="K178" i="96" s="1"/>
  <c r="J178" i="96"/>
  <c r="L178" i="96"/>
  <c r="I179" i="96"/>
  <c r="J179" i="96"/>
  <c r="K179" i="96"/>
  <c r="L179" i="96" s="1"/>
  <c r="I180" i="96"/>
  <c r="J180" i="96"/>
  <c r="K180" i="96" s="1"/>
  <c r="L180" i="96" s="1"/>
  <c r="I181" i="96"/>
  <c r="J181" i="96"/>
  <c r="K181" i="96"/>
  <c r="L181" i="96" s="1"/>
  <c r="I182" i="96"/>
  <c r="K182" i="96" s="1"/>
  <c r="J182" i="96"/>
  <c r="L182" i="96"/>
  <c r="I183" i="96"/>
  <c r="J183" i="96"/>
  <c r="K183" i="96" s="1"/>
  <c r="L183" i="96" s="1"/>
  <c r="I184" i="96"/>
  <c r="J184" i="96"/>
  <c r="K184" i="96"/>
  <c r="L184" i="96"/>
  <c r="I185" i="96"/>
  <c r="J185" i="96"/>
  <c r="K185" i="96" s="1"/>
  <c r="L185" i="96" s="1"/>
  <c r="I186" i="96"/>
  <c r="K186" i="96" s="1"/>
  <c r="J186" i="96"/>
  <c r="L186" i="96"/>
  <c r="I187" i="96"/>
  <c r="J187" i="96"/>
  <c r="K187" i="96"/>
  <c r="L187" i="96" s="1"/>
  <c r="I188" i="96"/>
  <c r="J188" i="96"/>
  <c r="K188" i="96" s="1"/>
  <c r="L188" i="96" s="1"/>
  <c r="I189" i="96"/>
  <c r="J189" i="96"/>
  <c r="K189" i="96"/>
  <c r="L189" i="96" s="1"/>
  <c r="I152" i="116"/>
  <c r="K152" i="116" s="1"/>
  <c r="J152" i="116"/>
  <c r="L152" i="116"/>
  <c r="I153" i="116"/>
  <c r="K153" i="116" s="1"/>
  <c r="L153" i="116" s="1"/>
  <c r="J153" i="116"/>
  <c r="I154" i="116"/>
  <c r="K154" i="116" s="1"/>
  <c r="L154" i="116" s="1"/>
  <c r="J154" i="116"/>
  <c r="I155" i="116"/>
  <c r="J155" i="116"/>
  <c r="K155" i="116"/>
  <c r="L155" i="116" s="1"/>
  <c r="I156" i="116"/>
  <c r="K156" i="116" s="1"/>
  <c r="L156" i="116" s="1"/>
  <c r="J156" i="116"/>
  <c r="I157" i="116"/>
  <c r="J157" i="116"/>
  <c r="K157" i="116"/>
  <c r="L157" i="116"/>
  <c r="I158" i="116"/>
  <c r="K158" i="116" s="1"/>
  <c r="J158" i="116"/>
  <c r="L158" i="116"/>
  <c r="I159" i="116"/>
  <c r="J159" i="116"/>
  <c r="K159" i="116"/>
  <c r="L159" i="116"/>
  <c r="I160" i="116"/>
  <c r="K160" i="116" s="1"/>
  <c r="J160" i="116"/>
  <c r="L160" i="116"/>
  <c r="I161" i="116"/>
  <c r="K161" i="116" s="1"/>
  <c r="L161" i="116" s="1"/>
  <c r="J161" i="116"/>
  <c r="I162" i="116"/>
  <c r="K162" i="116" s="1"/>
  <c r="L162" i="116" s="1"/>
  <c r="J162" i="116"/>
  <c r="I163" i="116"/>
  <c r="K163" i="116" s="1"/>
  <c r="L163" i="116" s="1"/>
  <c r="J163" i="116"/>
  <c r="I164" i="116"/>
  <c r="K164" i="116" s="1"/>
  <c r="L164" i="116" s="1"/>
  <c r="J164" i="116"/>
  <c r="I165" i="116"/>
  <c r="K165" i="116" s="1"/>
  <c r="L165" i="116" s="1"/>
  <c r="J165" i="116"/>
  <c r="I166" i="116"/>
  <c r="K166" i="116" s="1"/>
  <c r="L166" i="116" s="1"/>
  <c r="J166" i="116"/>
  <c r="I167" i="116"/>
  <c r="K167" i="116" s="1"/>
  <c r="L167" i="116" s="1"/>
  <c r="J167" i="116"/>
  <c r="I168" i="116"/>
  <c r="K168" i="116" s="1"/>
  <c r="L168" i="116" s="1"/>
  <c r="J168" i="116"/>
  <c r="I169" i="116"/>
  <c r="K169" i="116" s="1"/>
  <c r="L169" i="116" s="1"/>
  <c r="J169" i="116"/>
  <c r="I170" i="116"/>
  <c r="K170" i="116" s="1"/>
  <c r="L170" i="116" s="1"/>
  <c r="J170" i="116"/>
  <c r="I171" i="116"/>
  <c r="K171" i="116" s="1"/>
  <c r="L171" i="116" s="1"/>
  <c r="J171" i="116"/>
  <c r="I172" i="116"/>
  <c r="K172" i="116" s="1"/>
  <c r="L172" i="116" s="1"/>
  <c r="J172" i="116"/>
  <c r="I173" i="116"/>
  <c r="K173" i="116" s="1"/>
  <c r="L173" i="116" s="1"/>
  <c r="J173" i="116"/>
  <c r="I174" i="116"/>
  <c r="K174" i="116" s="1"/>
  <c r="L174" i="116" s="1"/>
  <c r="J174" i="116"/>
  <c r="I175" i="116"/>
  <c r="K175" i="116" s="1"/>
  <c r="L175" i="116" s="1"/>
  <c r="J175" i="116"/>
  <c r="I176" i="116"/>
  <c r="K176" i="116" s="1"/>
  <c r="L176" i="116" s="1"/>
  <c r="J176" i="116"/>
  <c r="I177" i="116"/>
  <c r="K177" i="116" s="1"/>
  <c r="L177" i="116" s="1"/>
  <c r="J177" i="116"/>
  <c r="I178" i="116"/>
  <c r="K178" i="116" s="1"/>
  <c r="L178" i="116" s="1"/>
  <c r="J178" i="116"/>
  <c r="I179" i="116"/>
  <c r="K179" i="116" s="1"/>
  <c r="L179" i="116" s="1"/>
  <c r="J179" i="116"/>
  <c r="I180" i="116"/>
  <c r="K180" i="116" s="1"/>
  <c r="L180" i="116" s="1"/>
  <c r="J180" i="116"/>
  <c r="I181" i="116"/>
  <c r="K181" i="116" s="1"/>
  <c r="L181" i="116" s="1"/>
  <c r="J181" i="116"/>
  <c r="I182" i="116"/>
  <c r="K182" i="116" s="1"/>
  <c r="L182" i="116" s="1"/>
  <c r="J182" i="116"/>
  <c r="I183" i="116"/>
  <c r="K183" i="116" s="1"/>
  <c r="L183" i="116" s="1"/>
  <c r="J183" i="116"/>
  <c r="I184" i="116"/>
  <c r="K184" i="116" s="1"/>
  <c r="L184" i="116" s="1"/>
  <c r="J184" i="116"/>
  <c r="I185" i="116"/>
  <c r="K185" i="116" s="1"/>
  <c r="L185" i="116" s="1"/>
  <c r="J185" i="116"/>
  <c r="I186" i="116"/>
  <c r="K186" i="116" s="1"/>
  <c r="L186" i="116" s="1"/>
  <c r="J186" i="116"/>
  <c r="I187" i="116"/>
  <c r="K187" i="116" s="1"/>
  <c r="L187" i="116" s="1"/>
  <c r="J187" i="116"/>
  <c r="I188" i="116"/>
  <c r="K188" i="116" s="1"/>
  <c r="L188" i="116" s="1"/>
  <c r="J188" i="116"/>
  <c r="I189" i="116"/>
  <c r="K189" i="116" s="1"/>
  <c r="L189" i="116" s="1"/>
  <c r="J189" i="116"/>
  <c r="I190" i="116"/>
  <c r="K190" i="116" s="1"/>
  <c r="L190" i="116" s="1"/>
  <c r="J190" i="116"/>
  <c r="I191" i="116"/>
  <c r="K191" i="116" s="1"/>
  <c r="L191" i="116" s="1"/>
  <c r="J191" i="116"/>
  <c r="I192" i="116"/>
  <c r="K192" i="116" s="1"/>
  <c r="L192" i="116" s="1"/>
  <c r="J192" i="116"/>
  <c r="I153" i="111"/>
  <c r="K153" i="111" s="1"/>
  <c r="L153" i="111" s="1"/>
  <c r="J153" i="111"/>
  <c r="I154" i="111"/>
  <c r="K154" i="111" s="1"/>
  <c r="L154" i="111" s="1"/>
  <c r="J154" i="111"/>
  <c r="I155" i="111"/>
  <c r="K155" i="111" s="1"/>
  <c r="L155" i="111" s="1"/>
  <c r="J155" i="111"/>
  <c r="I156" i="111"/>
  <c r="K156" i="111" s="1"/>
  <c r="L156" i="111" s="1"/>
  <c r="J156" i="111"/>
  <c r="I157" i="111"/>
  <c r="K157" i="111" s="1"/>
  <c r="L157" i="111" s="1"/>
  <c r="J157" i="111"/>
  <c r="I158" i="111"/>
  <c r="K158" i="111" s="1"/>
  <c r="L158" i="111" s="1"/>
  <c r="J158" i="111"/>
  <c r="I159" i="111"/>
  <c r="K159" i="111" s="1"/>
  <c r="L159" i="111" s="1"/>
  <c r="J159" i="111"/>
  <c r="I160" i="111"/>
  <c r="K160" i="111" s="1"/>
  <c r="L160" i="111" s="1"/>
  <c r="J160" i="111"/>
  <c r="I161" i="111"/>
  <c r="K161" i="111" s="1"/>
  <c r="L161" i="111" s="1"/>
  <c r="J161" i="111"/>
  <c r="I162" i="111"/>
  <c r="K162" i="111" s="1"/>
  <c r="L162" i="111" s="1"/>
  <c r="J162" i="111"/>
  <c r="I163" i="111"/>
  <c r="K163" i="111" s="1"/>
  <c r="L163" i="111" s="1"/>
  <c r="J163" i="111"/>
  <c r="I164" i="111"/>
  <c r="K164" i="111" s="1"/>
  <c r="L164" i="111" s="1"/>
  <c r="J164" i="111"/>
  <c r="I165" i="111"/>
  <c r="K165" i="111" s="1"/>
  <c r="L165" i="111" s="1"/>
  <c r="J165" i="111"/>
  <c r="I166" i="111"/>
  <c r="K166" i="111" s="1"/>
  <c r="L166" i="111" s="1"/>
  <c r="J166" i="111"/>
  <c r="I167" i="111"/>
  <c r="K167" i="111" s="1"/>
  <c r="L167" i="111" s="1"/>
  <c r="J167" i="111"/>
  <c r="I168" i="111"/>
  <c r="K168" i="111" s="1"/>
  <c r="L168" i="111" s="1"/>
  <c r="J168" i="111"/>
  <c r="I169" i="111"/>
  <c r="K169" i="111" s="1"/>
  <c r="L169" i="111" s="1"/>
  <c r="J169" i="111"/>
  <c r="I170" i="111"/>
  <c r="K170" i="111" s="1"/>
  <c r="L170" i="111" s="1"/>
  <c r="J170" i="111"/>
  <c r="I171" i="111"/>
  <c r="K171" i="111" s="1"/>
  <c r="L171" i="111" s="1"/>
  <c r="J171" i="111"/>
  <c r="I172" i="111"/>
  <c r="K172" i="111" s="1"/>
  <c r="L172" i="111" s="1"/>
  <c r="J172" i="111"/>
  <c r="I173" i="111"/>
  <c r="K173" i="111" s="1"/>
  <c r="L173" i="111" s="1"/>
  <c r="J173" i="111"/>
  <c r="I174" i="111"/>
  <c r="K174" i="111" s="1"/>
  <c r="L174" i="111" s="1"/>
  <c r="J174" i="111"/>
  <c r="I175" i="111"/>
  <c r="K175" i="111" s="1"/>
  <c r="L175" i="111" s="1"/>
  <c r="J175" i="111"/>
  <c r="I176" i="111"/>
  <c r="K176" i="111" s="1"/>
  <c r="L176" i="111" s="1"/>
  <c r="J176" i="111"/>
  <c r="I177" i="111"/>
  <c r="K177" i="111" s="1"/>
  <c r="L177" i="111" s="1"/>
  <c r="J177" i="111"/>
  <c r="I178" i="111"/>
  <c r="K178" i="111" s="1"/>
  <c r="L178" i="111" s="1"/>
  <c r="J178" i="111"/>
  <c r="I179" i="111"/>
  <c r="K179" i="111" s="1"/>
  <c r="L179" i="111" s="1"/>
  <c r="J179" i="111"/>
  <c r="I180" i="111"/>
  <c r="K180" i="111" s="1"/>
  <c r="L180" i="111" s="1"/>
  <c r="J180" i="111"/>
  <c r="I181" i="111"/>
  <c r="K181" i="111" s="1"/>
  <c r="L181" i="111" s="1"/>
  <c r="J181" i="111"/>
  <c r="I182" i="111"/>
  <c r="K182" i="111" s="1"/>
  <c r="L182" i="111" s="1"/>
  <c r="J182" i="111"/>
  <c r="I183" i="111"/>
  <c r="K183" i="111" s="1"/>
  <c r="L183" i="111" s="1"/>
  <c r="J183" i="111"/>
  <c r="I184" i="111"/>
  <c r="K184" i="111" s="1"/>
  <c r="L184" i="111" s="1"/>
  <c r="J184" i="111"/>
  <c r="I185" i="111"/>
  <c r="K185" i="111" s="1"/>
  <c r="L185" i="111" s="1"/>
  <c r="J185" i="111"/>
  <c r="I186" i="111"/>
  <c r="K186" i="111" s="1"/>
  <c r="L186" i="111" s="1"/>
  <c r="J186" i="111"/>
  <c r="I187" i="111"/>
  <c r="K187" i="111" s="1"/>
  <c r="L187" i="111" s="1"/>
  <c r="J187" i="111"/>
  <c r="I188" i="111"/>
  <c r="K188" i="111" s="1"/>
  <c r="L188" i="111" s="1"/>
  <c r="J188" i="111"/>
  <c r="I189" i="111"/>
  <c r="K189" i="111" s="1"/>
  <c r="L189" i="111" s="1"/>
  <c r="J189" i="111"/>
  <c r="I190" i="111"/>
  <c r="K190" i="111" s="1"/>
  <c r="L190" i="111" s="1"/>
  <c r="J190" i="111"/>
  <c r="I191" i="111"/>
  <c r="K191" i="111" s="1"/>
  <c r="L191" i="111" s="1"/>
  <c r="J191" i="111"/>
  <c r="I153" i="105"/>
  <c r="K153" i="105" s="1"/>
  <c r="L153" i="105" s="1"/>
  <c r="J153" i="105"/>
  <c r="I154" i="105"/>
  <c r="J154" i="105"/>
  <c r="K154" i="105"/>
  <c r="L154" i="105"/>
  <c r="I155" i="105"/>
  <c r="K155" i="105" s="1"/>
  <c r="L155" i="105" s="1"/>
  <c r="J155" i="105"/>
  <c r="I156" i="105"/>
  <c r="J156" i="105"/>
  <c r="K156" i="105" s="1"/>
  <c r="L156" i="105" s="1"/>
  <c r="I157" i="105"/>
  <c r="K157" i="105" s="1"/>
  <c r="L157" i="105" s="1"/>
  <c r="J157" i="105"/>
  <c r="I158" i="105"/>
  <c r="J158" i="105"/>
  <c r="K158" i="105"/>
  <c r="L158" i="105"/>
  <c r="I159" i="105"/>
  <c r="K159" i="105" s="1"/>
  <c r="L159" i="105" s="1"/>
  <c r="J159" i="105"/>
  <c r="I160" i="105"/>
  <c r="J160" i="105"/>
  <c r="K160" i="105" s="1"/>
  <c r="L160" i="105" s="1"/>
  <c r="I161" i="105"/>
  <c r="K161" i="105" s="1"/>
  <c r="L161" i="105" s="1"/>
  <c r="J161" i="105"/>
  <c r="I162" i="105"/>
  <c r="J162" i="105"/>
  <c r="K162" i="105"/>
  <c r="L162" i="105"/>
  <c r="I163" i="105"/>
  <c r="K163" i="105" s="1"/>
  <c r="L163" i="105" s="1"/>
  <c r="J163" i="105"/>
  <c r="I164" i="105"/>
  <c r="J164" i="105"/>
  <c r="K164" i="105" s="1"/>
  <c r="L164" i="105" s="1"/>
  <c r="I165" i="105"/>
  <c r="K165" i="105" s="1"/>
  <c r="L165" i="105" s="1"/>
  <c r="J165" i="105"/>
  <c r="I166" i="105"/>
  <c r="J166" i="105"/>
  <c r="K166" i="105"/>
  <c r="L166" i="105"/>
  <c r="I167" i="105"/>
  <c r="K167" i="105" s="1"/>
  <c r="L167" i="105" s="1"/>
  <c r="J167" i="105"/>
  <c r="I168" i="105"/>
  <c r="J168" i="105"/>
  <c r="K168" i="105" s="1"/>
  <c r="L168" i="105" s="1"/>
  <c r="I169" i="105"/>
  <c r="K169" i="105" s="1"/>
  <c r="L169" i="105" s="1"/>
  <c r="J169" i="105"/>
  <c r="I170" i="105"/>
  <c r="J170" i="105"/>
  <c r="K170" i="105"/>
  <c r="L170" i="105"/>
  <c r="I171" i="105"/>
  <c r="K171" i="105" s="1"/>
  <c r="L171" i="105" s="1"/>
  <c r="J171" i="105"/>
  <c r="I172" i="105"/>
  <c r="J172" i="105"/>
  <c r="K172" i="105" s="1"/>
  <c r="L172" i="105" s="1"/>
  <c r="I173" i="105"/>
  <c r="K173" i="105" s="1"/>
  <c r="L173" i="105" s="1"/>
  <c r="J173" i="105"/>
  <c r="I174" i="105"/>
  <c r="J174" i="105"/>
  <c r="K174" i="105"/>
  <c r="L174" i="105"/>
  <c r="I175" i="105"/>
  <c r="K175" i="105" s="1"/>
  <c r="L175" i="105" s="1"/>
  <c r="J175" i="105"/>
  <c r="I176" i="105"/>
  <c r="J176" i="105"/>
  <c r="K176" i="105" s="1"/>
  <c r="L176" i="105" s="1"/>
  <c r="I177" i="105"/>
  <c r="K177" i="105" s="1"/>
  <c r="L177" i="105" s="1"/>
  <c r="J177" i="105"/>
  <c r="I178" i="105"/>
  <c r="J178" i="105"/>
  <c r="K178" i="105"/>
  <c r="L178" i="105"/>
  <c r="I179" i="105"/>
  <c r="K179" i="105" s="1"/>
  <c r="L179" i="105" s="1"/>
  <c r="J179" i="105"/>
  <c r="I180" i="105"/>
  <c r="J180" i="105"/>
  <c r="K180" i="105" s="1"/>
  <c r="L180" i="105" s="1"/>
  <c r="I181" i="105"/>
  <c r="K181" i="105" s="1"/>
  <c r="L181" i="105" s="1"/>
  <c r="J181" i="105"/>
  <c r="I182" i="105"/>
  <c r="J182" i="105"/>
  <c r="K182" i="105"/>
  <c r="L182" i="105"/>
  <c r="I183" i="105"/>
  <c r="K183" i="105" s="1"/>
  <c r="L183" i="105" s="1"/>
  <c r="J183" i="105"/>
  <c r="I184" i="105"/>
  <c r="J184" i="105"/>
  <c r="K184" i="105" s="1"/>
  <c r="L184" i="105" s="1"/>
  <c r="I185" i="105"/>
  <c r="K185" i="105" s="1"/>
  <c r="L185" i="105" s="1"/>
  <c r="J185" i="105"/>
  <c r="I186" i="105"/>
  <c r="J186" i="105"/>
  <c r="K186" i="105"/>
  <c r="L186" i="105"/>
  <c r="I187" i="105"/>
  <c r="K187" i="105" s="1"/>
  <c r="L187" i="105" s="1"/>
  <c r="J187" i="105"/>
  <c r="I188" i="105"/>
  <c r="J188" i="105"/>
  <c r="K188" i="105" s="1"/>
  <c r="L188" i="105" s="1"/>
  <c r="I189" i="105"/>
  <c r="K189" i="105" s="1"/>
  <c r="L189" i="105" s="1"/>
  <c r="J189" i="105"/>
  <c r="I153" i="95"/>
  <c r="J153" i="95"/>
  <c r="K153" i="95"/>
  <c r="L153" i="95"/>
  <c r="I154" i="95"/>
  <c r="J154" i="95"/>
  <c r="K154" i="95" s="1"/>
  <c r="L154" i="95" s="1"/>
  <c r="I155" i="95"/>
  <c r="J155" i="95"/>
  <c r="K155" i="95"/>
  <c r="L155" i="95"/>
  <c r="I156" i="95"/>
  <c r="J156" i="95"/>
  <c r="K156" i="95" s="1"/>
  <c r="L156" i="95" s="1"/>
  <c r="I157" i="95"/>
  <c r="J157" i="95"/>
  <c r="K157" i="95"/>
  <c r="L157" i="95"/>
  <c r="I158" i="95"/>
  <c r="J158" i="95"/>
  <c r="K158" i="95" s="1"/>
  <c r="L158" i="95" s="1"/>
  <c r="I159" i="95"/>
  <c r="J159" i="95"/>
  <c r="K159" i="95"/>
  <c r="L159" i="95"/>
  <c r="I160" i="95"/>
  <c r="J160" i="95"/>
  <c r="K160" i="95" s="1"/>
  <c r="L160" i="95" s="1"/>
  <c r="I161" i="95"/>
  <c r="J161" i="95"/>
  <c r="K161" i="95"/>
  <c r="L161" i="95"/>
  <c r="I162" i="95"/>
  <c r="J162" i="95"/>
  <c r="K162" i="95" s="1"/>
  <c r="L162" i="95" s="1"/>
  <c r="I163" i="95"/>
  <c r="J163" i="95"/>
  <c r="K163" i="95"/>
  <c r="L163" i="95"/>
  <c r="I164" i="95"/>
  <c r="J164" i="95"/>
  <c r="K164" i="95" s="1"/>
  <c r="L164" i="95" s="1"/>
  <c r="I165" i="95"/>
  <c r="J165" i="95"/>
  <c r="K165" i="95"/>
  <c r="L165" i="95"/>
  <c r="I166" i="95"/>
  <c r="J166" i="95"/>
  <c r="K166" i="95" s="1"/>
  <c r="L166" i="95" s="1"/>
  <c r="I167" i="95"/>
  <c r="J167" i="95"/>
  <c r="K167" i="95"/>
  <c r="L167" i="95"/>
  <c r="I168" i="95"/>
  <c r="J168" i="95"/>
  <c r="K168" i="95" s="1"/>
  <c r="L168" i="95" s="1"/>
  <c r="I169" i="95"/>
  <c r="J169" i="95"/>
  <c r="K169" i="95"/>
  <c r="L169" i="95"/>
  <c r="I170" i="95"/>
  <c r="J170" i="95"/>
  <c r="K170" i="95" s="1"/>
  <c r="L170" i="95" s="1"/>
  <c r="I171" i="95"/>
  <c r="J171" i="95"/>
  <c r="K171" i="95"/>
  <c r="L171" i="95"/>
  <c r="I172" i="95"/>
  <c r="J172" i="95"/>
  <c r="K172" i="95" s="1"/>
  <c r="L172" i="95" s="1"/>
  <c r="I173" i="95"/>
  <c r="J173" i="95"/>
  <c r="K173" i="95"/>
  <c r="L173" i="95"/>
  <c r="I174" i="95"/>
  <c r="J174" i="95"/>
  <c r="K174" i="95" s="1"/>
  <c r="L174" i="95" s="1"/>
  <c r="I175" i="95"/>
  <c r="J175" i="95"/>
  <c r="K175" i="95"/>
  <c r="L175" i="95"/>
  <c r="I176" i="95"/>
  <c r="J176" i="95"/>
  <c r="K176" i="95" s="1"/>
  <c r="L176" i="95" s="1"/>
  <c r="I177" i="95"/>
  <c r="J177" i="95"/>
  <c r="K177" i="95"/>
  <c r="L177" i="95"/>
  <c r="I178" i="95"/>
  <c r="J178" i="95"/>
  <c r="K178" i="95" s="1"/>
  <c r="L178" i="95" s="1"/>
  <c r="I179" i="95"/>
  <c r="J179" i="95"/>
  <c r="K179" i="95"/>
  <c r="L179" i="95"/>
  <c r="I180" i="95"/>
  <c r="J180" i="95"/>
  <c r="K180" i="95" s="1"/>
  <c r="L180" i="95" s="1"/>
  <c r="I181" i="95"/>
  <c r="J181" i="95"/>
  <c r="K181" i="95"/>
  <c r="L181" i="95"/>
  <c r="I182" i="95"/>
  <c r="J182" i="95"/>
  <c r="K182" i="95" s="1"/>
  <c r="L182" i="95" s="1"/>
  <c r="I183" i="95"/>
  <c r="J183" i="95"/>
  <c r="K183" i="95"/>
  <c r="L183" i="95"/>
  <c r="I184" i="95"/>
  <c r="J184" i="95"/>
  <c r="K184" i="95" s="1"/>
  <c r="L184" i="95" s="1"/>
  <c r="I185" i="95"/>
  <c r="J185" i="95"/>
  <c r="K185" i="95"/>
  <c r="L185" i="95"/>
  <c r="I186" i="95"/>
  <c r="J186" i="95"/>
  <c r="K186" i="95" s="1"/>
  <c r="L186" i="95" s="1"/>
  <c r="I187" i="95"/>
  <c r="J187" i="95"/>
  <c r="K187" i="95"/>
  <c r="L187" i="95"/>
  <c r="I188" i="95"/>
  <c r="J188" i="95"/>
  <c r="K188" i="95" s="1"/>
  <c r="L188" i="95" s="1"/>
  <c r="I189" i="95"/>
  <c r="J189" i="95"/>
  <c r="K189" i="95"/>
  <c r="L189" i="95"/>
  <c r="I190" i="95"/>
  <c r="J190" i="95"/>
  <c r="K190" i="95" s="1"/>
  <c r="L190" i="95" s="1"/>
  <c r="I191" i="95"/>
  <c r="J191" i="95"/>
  <c r="K191" i="95"/>
  <c r="L191" i="95"/>
  <c r="I192" i="95"/>
  <c r="J192" i="95"/>
  <c r="K192" i="95" s="1"/>
  <c r="L192" i="95" s="1"/>
  <c r="I193" i="95"/>
  <c r="J193" i="95"/>
  <c r="K193" i="95"/>
  <c r="L193" i="95"/>
  <c r="I153" i="93"/>
  <c r="J153" i="93"/>
  <c r="K153" i="93" s="1"/>
  <c r="L153" i="93" s="1"/>
  <c r="I154" i="93"/>
  <c r="J154" i="93"/>
  <c r="K154" i="93"/>
  <c r="L154" i="93"/>
  <c r="I155" i="93"/>
  <c r="J155" i="93"/>
  <c r="K155" i="93" s="1"/>
  <c r="L155" i="93" s="1"/>
  <c r="I156" i="93"/>
  <c r="J156" i="93"/>
  <c r="K156" i="93"/>
  <c r="L156" i="93"/>
  <c r="I157" i="93"/>
  <c r="J157" i="93"/>
  <c r="K157" i="93" s="1"/>
  <c r="L157" i="93" s="1"/>
  <c r="I158" i="93"/>
  <c r="J158" i="93"/>
  <c r="K158" i="93"/>
  <c r="L158" i="93"/>
  <c r="I159" i="93"/>
  <c r="J159" i="93"/>
  <c r="K159" i="93" s="1"/>
  <c r="L159" i="93" s="1"/>
  <c r="I160" i="93"/>
  <c r="J160" i="93"/>
  <c r="K160" i="93"/>
  <c r="L160" i="93"/>
  <c r="I161" i="93"/>
  <c r="J161" i="93"/>
  <c r="K161" i="93" s="1"/>
  <c r="L161" i="93" s="1"/>
  <c r="I162" i="93"/>
  <c r="J162" i="93"/>
  <c r="K162" i="93"/>
  <c r="L162" i="93"/>
  <c r="I163" i="93"/>
  <c r="J163" i="93"/>
  <c r="K163" i="93" s="1"/>
  <c r="L163" i="93" s="1"/>
  <c r="I164" i="93"/>
  <c r="J164" i="93"/>
  <c r="K164" i="93"/>
  <c r="L164" i="93"/>
  <c r="I165" i="93"/>
  <c r="J165" i="93"/>
  <c r="K165" i="93" s="1"/>
  <c r="L165" i="93" s="1"/>
  <c r="I166" i="93"/>
  <c r="J166" i="93"/>
  <c r="K166" i="93"/>
  <c r="L166" i="93"/>
  <c r="I167" i="93"/>
  <c r="J167" i="93"/>
  <c r="K167" i="93" s="1"/>
  <c r="L167" i="93" s="1"/>
  <c r="I168" i="93"/>
  <c r="J168" i="93"/>
  <c r="K168" i="93"/>
  <c r="L168" i="93"/>
  <c r="I169" i="93"/>
  <c r="J169" i="93"/>
  <c r="K169" i="93" s="1"/>
  <c r="L169" i="93" s="1"/>
  <c r="I170" i="93"/>
  <c r="J170" i="93"/>
  <c r="K170" i="93"/>
  <c r="L170" i="93"/>
  <c r="I171" i="93"/>
  <c r="J171" i="93"/>
  <c r="K171" i="93" s="1"/>
  <c r="L171" i="93" s="1"/>
  <c r="I172" i="93"/>
  <c r="J172" i="93"/>
  <c r="K172" i="93"/>
  <c r="L172" i="93"/>
  <c r="I173" i="93"/>
  <c r="J173" i="93"/>
  <c r="K173" i="93" s="1"/>
  <c r="L173" i="93" s="1"/>
  <c r="I174" i="93"/>
  <c r="J174" i="93"/>
  <c r="K174" i="93"/>
  <c r="L174" i="93"/>
  <c r="I175" i="93"/>
  <c r="J175" i="93"/>
  <c r="K175" i="93" s="1"/>
  <c r="L175" i="93" s="1"/>
  <c r="I176" i="93"/>
  <c r="J176" i="93"/>
  <c r="K176" i="93"/>
  <c r="L176" i="93"/>
  <c r="I177" i="93"/>
  <c r="J177" i="93"/>
  <c r="K177" i="93" s="1"/>
  <c r="L177" i="93" s="1"/>
  <c r="I178" i="93"/>
  <c r="J178" i="93"/>
  <c r="K178" i="93"/>
  <c r="L178" i="93"/>
  <c r="I179" i="93"/>
  <c r="J179" i="93"/>
  <c r="K179" i="93" s="1"/>
  <c r="L179" i="93" s="1"/>
  <c r="I180" i="93"/>
  <c r="J180" i="93"/>
  <c r="K180" i="93"/>
  <c r="L180" i="93"/>
  <c r="I181" i="93"/>
  <c r="J181" i="93"/>
  <c r="K181" i="93" s="1"/>
  <c r="L181" i="93" s="1"/>
  <c r="I182" i="93"/>
  <c r="J182" i="93"/>
  <c r="K182" i="93"/>
  <c r="L182" i="93"/>
  <c r="I183" i="93"/>
  <c r="J183" i="93"/>
  <c r="K183" i="93" s="1"/>
  <c r="L183" i="93" s="1"/>
  <c r="I184" i="93"/>
  <c r="J184" i="93"/>
  <c r="K184" i="93"/>
  <c r="L184" i="93"/>
  <c r="I185" i="93"/>
  <c r="J185" i="93"/>
  <c r="K185" i="93" s="1"/>
  <c r="L185" i="93" s="1"/>
  <c r="I186" i="93"/>
  <c r="J186" i="93"/>
  <c r="K186" i="93"/>
  <c r="L186" i="93"/>
  <c r="I187" i="93"/>
  <c r="J187" i="93"/>
  <c r="K187" i="93" s="1"/>
  <c r="L187" i="93" s="1"/>
  <c r="I188" i="93"/>
  <c r="J188" i="93"/>
  <c r="K188" i="93"/>
  <c r="L188" i="93"/>
  <c r="I189" i="93"/>
  <c r="J189" i="93"/>
  <c r="K189" i="93" s="1"/>
  <c r="L189" i="93" s="1"/>
  <c r="V98" i="135"/>
  <c r="V96" i="135"/>
  <c r="V94" i="135"/>
  <c r="V92" i="135"/>
  <c r="V90" i="135"/>
  <c r="V86" i="135"/>
  <c r="V77" i="135"/>
  <c r="V75" i="135"/>
  <c r="V73" i="135"/>
  <c r="V71" i="135"/>
  <c r="V65" i="135"/>
  <c r="J5" i="135"/>
  <c r="I5" i="135"/>
  <c r="K5" i="135" s="1"/>
  <c r="L5" i="135" s="1"/>
  <c r="J4" i="135"/>
  <c r="I4" i="135"/>
  <c r="K4" i="135" s="1"/>
  <c r="L4" i="135" s="1"/>
  <c r="J3" i="135"/>
  <c r="I3" i="135"/>
  <c r="J2" i="135"/>
  <c r="I2" i="135"/>
  <c r="K2" i="135" s="1"/>
  <c r="L2" i="135" s="1"/>
  <c r="V74" i="135"/>
  <c r="V85" i="135"/>
  <c r="V87" i="135"/>
  <c r="V89" i="135"/>
  <c r="V93" i="135"/>
  <c r="V97" i="135"/>
  <c r="V103" i="135"/>
  <c r="V68" i="135"/>
  <c r="V72" i="135"/>
  <c r="V80" i="135"/>
  <c r="I152" i="134"/>
  <c r="J152" i="134"/>
  <c r="K152" i="134"/>
  <c r="L152" i="134" s="1"/>
  <c r="I25" i="134"/>
  <c r="K25" i="134" s="1"/>
  <c r="L25" i="134" s="1"/>
  <c r="J25" i="134"/>
  <c r="I24" i="134"/>
  <c r="J24" i="134"/>
  <c r="I23" i="134"/>
  <c r="J23" i="134"/>
  <c r="I22" i="134"/>
  <c r="J22" i="134"/>
  <c r="I21" i="134"/>
  <c r="K21" i="134" s="1"/>
  <c r="L21" i="134" s="1"/>
  <c r="J21" i="134"/>
  <c r="I20" i="134"/>
  <c r="J20" i="134"/>
  <c r="I19" i="134"/>
  <c r="J19" i="134"/>
  <c r="K19" i="134"/>
  <c r="L19" i="134" s="1"/>
  <c r="I18" i="134"/>
  <c r="K18" i="134" s="1"/>
  <c r="L18" i="134" s="1"/>
  <c r="J18" i="134"/>
  <c r="I17" i="134"/>
  <c r="J17" i="134"/>
  <c r="I16" i="134"/>
  <c r="J16" i="134"/>
  <c r="K16" i="134"/>
  <c r="L16" i="134" s="1"/>
  <c r="I15" i="134"/>
  <c r="K15" i="134" s="1"/>
  <c r="L15" i="134" s="1"/>
  <c r="J15" i="134"/>
  <c r="I14" i="134"/>
  <c r="J14" i="134"/>
  <c r="I13" i="134"/>
  <c r="J13" i="134"/>
  <c r="K13" i="134" s="1"/>
  <c r="L13" i="134" s="1"/>
  <c r="I12" i="134"/>
  <c r="J12" i="134"/>
  <c r="I11" i="134"/>
  <c r="J11" i="134"/>
  <c r="I10" i="134"/>
  <c r="J10" i="134"/>
  <c r="I9" i="134"/>
  <c r="J9" i="134"/>
  <c r="K9" i="134"/>
  <c r="L9" i="134" s="1"/>
  <c r="I8" i="134"/>
  <c r="K8" i="134" s="1"/>
  <c r="L8" i="134" s="1"/>
  <c r="J8" i="134"/>
  <c r="I7" i="134"/>
  <c r="J7" i="134"/>
  <c r="I6" i="134"/>
  <c r="J6" i="134"/>
  <c r="I5" i="134"/>
  <c r="J5" i="134"/>
  <c r="I4" i="134"/>
  <c r="J4" i="134"/>
  <c r="I3" i="134"/>
  <c r="J3" i="134"/>
  <c r="I2" i="134"/>
  <c r="J2" i="134"/>
  <c r="I152" i="132"/>
  <c r="K152" i="132" s="1"/>
  <c r="L152" i="132" s="1"/>
  <c r="J152" i="132"/>
  <c r="I25" i="132"/>
  <c r="J25" i="132"/>
  <c r="K25" i="132"/>
  <c r="L25" i="132" s="1"/>
  <c r="I24" i="132"/>
  <c r="K24" i="132" s="1"/>
  <c r="L24" i="132" s="1"/>
  <c r="J24" i="132"/>
  <c r="I23" i="132"/>
  <c r="J23" i="132"/>
  <c r="K23" i="132"/>
  <c r="L23" i="132" s="1"/>
  <c r="I22" i="132"/>
  <c r="K22" i="132" s="1"/>
  <c r="L22" i="132" s="1"/>
  <c r="J22" i="132"/>
  <c r="I21" i="132"/>
  <c r="J21" i="132"/>
  <c r="I20" i="132"/>
  <c r="J20" i="132"/>
  <c r="K20" i="132"/>
  <c r="L20" i="132" s="1"/>
  <c r="I19" i="132"/>
  <c r="J19" i="132"/>
  <c r="I18" i="132"/>
  <c r="J18" i="132"/>
  <c r="I17" i="132"/>
  <c r="J17" i="132"/>
  <c r="K17" i="132" s="1"/>
  <c r="L17" i="132" s="1"/>
  <c r="I16" i="132"/>
  <c r="J16" i="132"/>
  <c r="K16" i="132"/>
  <c r="L16" i="132" s="1"/>
  <c r="I15" i="132"/>
  <c r="J15" i="132"/>
  <c r="I14" i="132"/>
  <c r="J14" i="132"/>
  <c r="K14" i="132"/>
  <c r="L14" i="132" s="1"/>
  <c r="I13" i="132"/>
  <c r="K13" i="132" s="1"/>
  <c r="L13" i="132" s="1"/>
  <c r="J13" i="132"/>
  <c r="I12" i="132"/>
  <c r="J12" i="132"/>
  <c r="K12" i="132"/>
  <c r="L12" i="132" s="1"/>
  <c r="I11" i="132"/>
  <c r="J11" i="132"/>
  <c r="I10" i="132"/>
  <c r="J10" i="132"/>
  <c r="I9" i="132"/>
  <c r="J9" i="132"/>
  <c r="I8" i="132"/>
  <c r="J8" i="132"/>
  <c r="K8" i="132"/>
  <c r="L8" i="132" s="1"/>
  <c r="I7" i="132"/>
  <c r="J7" i="132"/>
  <c r="K7" i="132"/>
  <c r="L7" i="132"/>
  <c r="I6" i="132"/>
  <c r="K6" i="132" s="1"/>
  <c r="L6" i="132" s="1"/>
  <c r="J6" i="132"/>
  <c r="I5" i="132"/>
  <c r="K5" i="132" s="1"/>
  <c r="L5" i="132" s="1"/>
  <c r="J5" i="132"/>
  <c r="I4" i="132"/>
  <c r="J4" i="132"/>
  <c r="I3" i="132"/>
  <c r="J3" i="132"/>
  <c r="K3" i="132"/>
  <c r="L3" i="132" s="1"/>
  <c r="I2" i="132"/>
  <c r="J2" i="132"/>
  <c r="I152" i="131"/>
  <c r="J152" i="131"/>
  <c r="I25" i="131"/>
  <c r="J25" i="131"/>
  <c r="K25" i="131"/>
  <c r="L25" i="131" s="1"/>
  <c r="I24" i="131"/>
  <c r="J24" i="131"/>
  <c r="K24" i="131"/>
  <c r="L24" i="131"/>
  <c r="I23" i="131"/>
  <c r="J23" i="131"/>
  <c r="I22" i="131"/>
  <c r="K22" i="131" s="1"/>
  <c r="L22" i="131" s="1"/>
  <c r="J22" i="131"/>
  <c r="I21" i="131"/>
  <c r="J21" i="131"/>
  <c r="I20" i="131"/>
  <c r="J20" i="131"/>
  <c r="I19" i="131"/>
  <c r="J19" i="131"/>
  <c r="K19" i="131"/>
  <c r="L19" i="131" s="1"/>
  <c r="I18" i="131"/>
  <c r="J18" i="131"/>
  <c r="I17" i="131"/>
  <c r="J17" i="131"/>
  <c r="I16" i="131"/>
  <c r="J16" i="131"/>
  <c r="K16" i="131"/>
  <c r="L16" i="131" s="1"/>
  <c r="I15" i="131"/>
  <c r="J15" i="131"/>
  <c r="I14" i="131"/>
  <c r="J14" i="131"/>
  <c r="K14" i="131" s="1"/>
  <c r="L14" i="131" s="1"/>
  <c r="I13" i="131"/>
  <c r="J13" i="131"/>
  <c r="I12" i="131"/>
  <c r="K12" i="131" s="1"/>
  <c r="L12" i="131" s="1"/>
  <c r="J12" i="131"/>
  <c r="I11" i="131"/>
  <c r="J11" i="131"/>
  <c r="K11" i="131"/>
  <c r="L11" i="131" s="1"/>
  <c r="I10" i="131"/>
  <c r="K10" i="131" s="1"/>
  <c r="L10" i="131" s="1"/>
  <c r="J10" i="131"/>
  <c r="I9" i="131"/>
  <c r="J9" i="131"/>
  <c r="I8" i="131"/>
  <c r="J8" i="131"/>
  <c r="K8" i="131"/>
  <c r="L8" i="131" s="1"/>
  <c r="I7" i="131"/>
  <c r="J7" i="131"/>
  <c r="K7" i="131"/>
  <c r="L7" i="131"/>
  <c r="I6" i="131"/>
  <c r="J6" i="131"/>
  <c r="K6" i="131"/>
  <c r="L6" i="131" s="1"/>
  <c r="I5" i="131"/>
  <c r="J5" i="131"/>
  <c r="I4" i="131"/>
  <c r="J4" i="131"/>
  <c r="K4" i="131"/>
  <c r="L4" i="131" s="1"/>
  <c r="I3" i="131"/>
  <c r="K3" i="131" s="1"/>
  <c r="L3" i="131" s="1"/>
  <c r="J3" i="131"/>
  <c r="I2" i="131"/>
  <c r="J2" i="131"/>
  <c r="I25" i="122"/>
  <c r="J25" i="122"/>
  <c r="K25" i="122"/>
  <c r="L25" i="122" s="1"/>
  <c r="I24" i="122"/>
  <c r="K24" i="122" s="1"/>
  <c r="L24" i="122" s="1"/>
  <c r="J24" i="122"/>
  <c r="I23" i="122"/>
  <c r="J23" i="122"/>
  <c r="K23" i="122"/>
  <c r="L23" i="122" s="1"/>
  <c r="I22" i="122"/>
  <c r="K22" i="122" s="1"/>
  <c r="L22" i="122" s="1"/>
  <c r="J22" i="122"/>
  <c r="I21" i="122"/>
  <c r="J21" i="122"/>
  <c r="I20" i="122"/>
  <c r="J20" i="122"/>
  <c r="I19" i="122"/>
  <c r="K19" i="122" s="1"/>
  <c r="L19" i="122" s="1"/>
  <c r="J19" i="122"/>
  <c r="I18" i="122"/>
  <c r="J18" i="122"/>
  <c r="I17" i="122"/>
  <c r="K17" i="122" s="1"/>
  <c r="L17" i="122" s="1"/>
  <c r="J17" i="122"/>
  <c r="I16" i="122"/>
  <c r="J16" i="122"/>
  <c r="I15" i="122"/>
  <c r="K15" i="122" s="1"/>
  <c r="L15" i="122" s="1"/>
  <c r="J15" i="122"/>
  <c r="I14" i="122"/>
  <c r="J14" i="122"/>
  <c r="K14" i="122" s="1"/>
  <c r="L14" i="122" s="1"/>
  <c r="I13" i="122"/>
  <c r="J13" i="122"/>
  <c r="I12" i="122"/>
  <c r="K12" i="122" s="1"/>
  <c r="L12" i="122" s="1"/>
  <c r="J12" i="122"/>
  <c r="I11" i="122"/>
  <c r="J11" i="122"/>
  <c r="I10" i="122"/>
  <c r="J10" i="122"/>
  <c r="I9" i="122"/>
  <c r="K9" i="122" s="1"/>
  <c r="L9" i="122" s="1"/>
  <c r="J9" i="122"/>
  <c r="I8" i="122"/>
  <c r="J8" i="122"/>
  <c r="K8" i="122"/>
  <c r="L8" i="122"/>
  <c r="I7" i="122"/>
  <c r="K7" i="122" s="1"/>
  <c r="L7" i="122" s="1"/>
  <c r="J7" i="122"/>
  <c r="I6" i="122"/>
  <c r="K6" i="122" s="1"/>
  <c r="L6" i="122" s="1"/>
  <c r="J6" i="122"/>
  <c r="I5" i="122"/>
  <c r="J5" i="122"/>
  <c r="I4" i="122"/>
  <c r="J4" i="122"/>
  <c r="I3" i="122"/>
  <c r="J3" i="122"/>
  <c r="I2" i="122"/>
  <c r="K2" i="122" s="1"/>
  <c r="L2" i="122" s="1"/>
  <c r="J2" i="122"/>
  <c r="I25" i="121"/>
  <c r="J25" i="121"/>
  <c r="I24" i="121"/>
  <c r="J24" i="121"/>
  <c r="K24" i="121"/>
  <c r="L24" i="121" s="1"/>
  <c r="I23" i="121"/>
  <c r="K23" i="121" s="1"/>
  <c r="L23" i="121" s="1"/>
  <c r="J23" i="121"/>
  <c r="I22" i="121"/>
  <c r="J22" i="121"/>
  <c r="K22" i="121"/>
  <c r="L22" i="121"/>
  <c r="I21" i="121"/>
  <c r="K21" i="121" s="1"/>
  <c r="L21" i="121" s="1"/>
  <c r="J21" i="121"/>
  <c r="I20" i="121"/>
  <c r="K20" i="121" s="1"/>
  <c r="L20" i="121" s="1"/>
  <c r="J20" i="121"/>
  <c r="I19" i="121"/>
  <c r="J19" i="121"/>
  <c r="I18" i="121"/>
  <c r="J18" i="121"/>
  <c r="K18" i="121"/>
  <c r="L18" i="121" s="1"/>
  <c r="I17" i="121"/>
  <c r="J17" i="121"/>
  <c r="I16" i="121"/>
  <c r="J16" i="121"/>
  <c r="K16" i="121"/>
  <c r="L16" i="121" s="1"/>
  <c r="I15" i="121"/>
  <c r="K15" i="121" s="1"/>
  <c r="L15" i="121" s="1"/>
  <c r="J15" i="121"/>
  <c r="I14" i="121"/>
  <c r="J14" i="121"/>
  <c r="K14" i="121"/>
  <c r="L14" i="121"/>
  <c r="I13" i="121"/>
  <c r="J13" i="121"/>
  <c r="K13" i="121"/>
  <c r="L13" i="121" s="1"/>
  <c r="I12" i="121"/>
  <c r="J12" i="121"/>
  <c r="I11" i="121"/>
  <c r="J11" i="121"/>
  <c r="K11" i="121"/>
  <c r="L11" i="121" s="1"/>
  <c r="I10" i="121"/>
  <c r="K10" i="121" s="1"/>
  <c r="L10" i="121" s="1"/>
  <c r="J10" i="121"/>
  <c r="I9" i="121"/>
  <c r="J9" i="121"/>
  <c r="K9" i="121"/>
  <c r="L9" i="121"/>
  <c r="I8" i="121"/>
  <c r="J8" i="121"/>
  <c r="K8" i="121"/>
  <c r="L8" i="121" s="1"/>
  <c r="I7" i="121"/>
  <c r="J7" i="121"/>
  <c r="I6" i="121"/>
  <c r="J6" i="121"/>
  <c r="K6" i="121"/>
  <c r="L6" i="121" s="1"/>
  <c r="I5" i="121"/>
  <c r="K5" i="121" s="1"/>
  <c r="L5" i="121" s="1"/>
  <c r="J5" i="121"/>
  <c r="I4" i="121"/>
  <c r="J4" i="121"/>
  <c r="K4" i="121"/>
  <c r="L4" i="121"/>
  <c r="I3" i="121"/>
  <c r="J3" i="121"/>
  <c r="I2" i="121"/>
  <c r="K2" i="121" s="1"/>
  <c r="L2" i="121" s="1"/>
  <c r="J2" i="121"/>
  <c r="I5" i="120"/>
  <c r="J5" i="120"/>
  <c r="K5" i="120" s="1"/>
  <c r="L5" i="120" s="1"/>
  <c r="I4" i="120"/>
  <c r="J4" i="120"/>
  <c r="K4" i="120"/>
  <c r="L4" i="120" s="1"/>
  <c r="I3" i="120"/>
  <c r="J3" i="120"/>
  <c r="I2" i="120"/>
  <c r="J2" i="120"/>
  <c r="K2" i="120"/>
  <c r="L2" i="120" s="1"/>
  <c r="J5" i="116"/>
  <c r="I5" i="116"/>
  <c r="K5" i="116" s="1"/>
  <c r="L5" i="116" s="1"/>
  <c r="J4" i="116"/>
  <c r="I4" i="116"/>
  <c r="K4" i="116"/>
  <c r="L4" i="116" s="1"/>
  <c r="J3" i="116"/>
  <c r="I3" i="116"/>
  <c r="K3" i="116" s="1"/>
  <c r="L3" i="116" s="1"/>
  <c r="J2" i="116"/>
  <c r="I2" i="116"/>
  <c r="J5" i="111"/>
  <c r="I5" i="111"/>
  <c r="J4" i="111"/>
  <c r="I4" i="111"/>
  <c r="K4" i="111" s="1"/>
  <c r="L4" i="111" s="1"/>
  <c r="J3" i="111"/>
  <c r="I3" i="111"/>
  <c r="J2" i="111"/>
  <c r="I2" i="111"/>
  <c r="J5" i="105"/>
  <c r="I5" i="105"/>
  <c r="J4" i="105"/>
  <c r="I4" i="105"/>
  <c r="J3" i="105"/>
  <c r="I3" i="105"/>
  <c r="J2" i="105"/>
  <c r="I2" i="105"/>
  <c r="K2" i="105" s="1"/>
  <c r="L2" i="105" s="1"/>
  <c r="K2" i="111"/>
  <c r="L2" i="111" s="1"/>
  <c r="J5" i="96"/>
  <c r="I5" i="96"/>
  <c r="J4" i="96"/>
  <c r="I4" i="96"/>
  <c r="J3" i="96"/>
  <c r="I3" i="96"/>
  <c r="K3" i="96"/>
  <c r="L3" i="96" s="1"/>
  <c r="J2" i="96"/>
  <c r="I2" i="96"/>
  <c r="J5" i="95"/>
  <c r="I5" i="95"/>
  <c r="K5" i="95"/>
  <c r="L5" i="95" s="1"/>
  <c r="J4" i="95"/>
  <c r="I4" i="95"/>
  <c r="K4" i="95" s="1"/>
  <c r="L4" i="95" s="1"/>
  <c r="J3" i="95"/>
  <c r="I3" i="95"/>
  <c r="K3" i="95"/>
  <c r="L3" i="95" s="1"/>
  <c r="J2" i="95"/>
  <c r="I2" i="95"/>
  <c r="K2" i="95" s="1"/>
  <c r="L2" i="95" s="1"/>
  <c r="J5" i="94"/>
  <c r="I5" i="94"/>
  <c r="K5" i="94" s="1"/>
  <c r="L5" i="94" s="1"/>
  <c r="J4" i="94"/>
  <c r="K4" i="94" s="1"/>
  <c r="L4" i="94" s="1"/>
  <c r="I4" i="94"/>
  <c r="J3" i="94"/>
  <c r="I3" i="94"/>
  <c r="K3" i="94" s="1"/>
  <c r="L3" i="94" s="1"/>
  <c r="J2" i="94"/>
  <c r="I2" i="94"/>
  <c r="K2" i="94" s="1"/>
  <c r="L2" i="94" s="1"/>
  <c r="J5" i="93"/>
  <c r="I5" i="93"/>
  <c r="J4" i="93"/>
  <c r="I4" i="93"/>
  <c r="K4" i="93" s="1"/>
  <c r="L4" i="93" s="1"/>
  <c r="J3" i="93"/>
  <c r="I3" i="93"/>
  <c r="J2" i="93"/>
  <c r="I2" i="93"/>
  <c r="K2" i="93"/>
  <c r="L2" i="93" s="1"/>
  <c r="K5" i="96"/>
  <c r="L5" i="96" s="1"/>
  <c r="K7" i="134"/>
  <c r="L7" i="134"/>
  <c r="K10" i="134"/>
  <c r="L10" i="134" s="1"/>
  <c r="K12" i="134"/>
  <c r="L12" i="134" s="1"/>
  <c r="K22" i="134"/>
  <c r="L22" i="134" s="1"/>
  <c r="K23" i="134"/>
  <c r="L23" i="134" s="1"/>
  <c r="K24" i="134"/>
  <c r="L24" i="134"/>
  <c r="K17" i="134"/>
  <c r="L17" i="134" s="1"/>
  <c r="K9" i="132"/>
  <c r="L9" i="132" s="1"/>
  <c r="K21" i="132"/>
  <c r="L21" i="132"/>
  <c r="K2" i="132"/>
  <c r="L2" i="132"/>
  <c r="K4" i="132"/>
  <c r="L4" i="132" s="1"/>
  <c r="K15" i="132"/>
  <c r="L15" i="132"/>
  <c r="K18" i="131"/>
  <c r="L18" i="131"/>
  <c r="K20" i="131"/>
  <c r="L20" i="131" s="1"/>
  <c r="K13" i="131"/>
  <c r="L13" i="131" s="1"/>
  <c r="K21" i="131"/>
  <c r="L21" i="131"/>
  <c r="K152" i="131"/>
  <c r="L152" i="131"/>
  <c r="K4" i="122"/>
  <c r="L4" i="122" s="1"/>
  <c r="K18" i="122"/>
  <c r="L18" i="122"/>
  <c r="K20" i="122"/>
  <c r="L20" i="122" s="1"/>
  <c r="K3" i="122"/>
  <c r="L3" i="122" s="1"/>
  <c r="K11" i="122"/>
  <c r="L11" i="122" s="1"/>
  <c r="K13" i="122"/>
  <c r="L13" i="122" s="1"/>
  <c r="K21" i="122"/>
  <c r="L21" i="122" s="1"/>
  <c r="K7" i="121"/>
  <c r="L7" i="121" s="1"/>
  <c r="K12" i="121"/>
  <c r="L12" i="121"/>
  <c r="K3" i="111"/>
  <c r="L3" i="111" s="1"/>
  <c r="K5" i="111"/>
  <c r="L5" i="111" s="1"/>
  <c r="K4" i="105"/>
  <c r="L4" i="105"/>
  <c r="K3" i="105"/>
  <c r="L3" i="105" s="1"/>
  <c r="K5" i="105"/>
  <c r="L5" i="105" s="1"/>
  <c r="K3" i="134"/>
  <c r="L3" i="134"/>
  <c r="K5" i="134"/>
  <c r="L5" i="134" s="1"/>
  <c r="K11" i="134"/>
  <c r="L11" i="134" s="1"/>
  <c r="K14" i="134"/>
  <c r="L14" i="134" s="1"/>
  <c r="K2" i="134"/>
  <c r="L2" i="134"/>
  <c r="K4" i="134"/>
  <c r="L4" i="134" s="1"/>
  <c r="K6" i="134"/>
  <c r="L6" i="134" s="1"/>
  <c r="K20" i="134"/>
  <c r="L20" i="134" s="1"/>
  <c r="K11" i="132"/>
  <c r="L11" i="132" s="1"/>
  <c r="K18" i="132"/>
  <c r="L18" i="132" s="1"/>
  <c r="K10" i="132"/>
  <c r="L10" i="132"/>
  <c r="K19" i="132"/>
  <c r="L19" i="132" s="1"/>
  <c r="K2" i="131"/>
  <c r="L2" i="131" s="1"/>
  <c r="K5" i="131"/>
  <c r="L5" i="131" s="1"/>
  <c r="K23" i="131"/>
  <c r="L23" i="131" s="1"/>
  <c r="K9" i="131"/>
  <c r="L9" i="131" s="1"/>
  <c r="K17" i="131"/>
  <c r="L17" i="131"/>
  <c r="K15" i="131"/>
  <c r="L15" i="131"/>
  <c r="K16" i="122"/>
  <c r="L16" i="122" s="1"/>
  <c r="K5" i="122"/>
  <c r="L5" i="122"/>
  <c r="K3" i="121"/>
  <c r="L3" i="121"/>
  <c r="K17" i="121"/>
  <c r="L17" i="121"/>
  <c r="K19" i="121"/>
  <c r="L19" i="121"/>
  <c r="K25" i="121"/>
  <c r="L25" i="121"/>
  <c r="K3" i="120"/>
  <c r="L3" i="120"/>
  <c r="K2" i="116"/>
  <c r="L2" i="116" s="1"/>
  <c r="K2" i="96"/>
  <c r="L2" i="96"/>
  <c r="K4" i="96"/>
  <c r="L4" i="96"/>
  <c r="K5" i="93"/>
  <c r="L5" i="93" s="1"/>
  <c r="K3" i="93"/>
  <c r="L3" i="93"/>
  <c r="K10" i="122"/>
  <c r="L10" i="122" s="1"/>
  <c r="V69" i="135" l="1"/>
  <c r="V101" i="135"/>
  <c r="V100" i="135"/>
  <c r="K3" i="135"/>
  <c r="L3" i="135" s="1"/>
  <c r="K28" i="135"/>
  <c r="L28" i="135" s="1"/>
  <c r="K14" i="135"/>
  <c r="L14" i="135" s="1"/>
  <c r="K104" i="135"/>
  <c r="L104" i="135" s="1"/>
  <c r="K106" i="135"/>
  <c r="L106" i="135" s="1"/>
  <c r="K108" i="135"/>
  <c r="L108" i="135" s="1"/>
  <c r="K110" i="135"/>
  <c r="L110" i="135" s="1"/>
  <c r="K83" i="135"/>
  <c r="L83" i="135" s="1"/>
  <c r="K85" i="135"/>
  <c r="L85" i="135" s="1"/>
  <c r="K87" i="135"/>
  <c r="L87" i="135" s="1"/>
  <c r="K89" i="135"/>
  <c r="L89" i="135" s="1"/>
  <c r="K17" i="135"/>
  <c r="L17" i="135" s="1"/>
  <c r="K63" i="135"/>
  <c r="L63" i="135" s="1"/>
  <c r="K65" i="135"/>
  <c r="L65" i="135" s="1"/>
  <c r="K24" i="135"/>
  <c r="L24" i="135" s="1"/>
  <c r="K13" i="135"/>
  <c r="L13" i="135" s="1"/>
  <c r="K43" i="135"/>
  <c r="L43" i="135" s="1"/>
  <c r="K149" i="135"/>
  <c r="L149" i="135" s="1"/>
  <c r="K32" i="135"/>
  <c r="L32" i="135" s="1"/>
  <c r="V70" i="135" s="1"/>
  <c r="K23" i="135"/>
  <c r="L23" i="135" s="1"/>
  <c r="K16" i="135"/>
  <c r="L16" i="135" s="1"/>
  <c r="K151" i="135"/>
  <c r="L151" i="135" s="1"/>
  <c r="K40" i="135"/>
  <c r="L40" i="135" s="1"/>
  <c r="K44" i="135"/>
  <c r="L44" i="135" s="1"/>
  <c r="K146" i="135"/>
  <c r="L146" i="135" s="1"/>
  <c r="V99" i="135" s="1"/>
  <c r="K64" i="135"/>
  <c r="L64" i="135" s="1"/>
  <c r="K66" i="135"/>
  <c r="L66" i="135" s="1"/>
  <c r="K131" i="135"/>
  <c r="L131" i="135" s="1"/>
  <c r="V84" i="135" s="1"/>
  <c r="K135" i="135"/>
  <c r="L135" i="135" s="1"/>
  <c r="V88" i="135" s="1"/>
  <c r="K138" i="135"/>
  <c r="L138" i="135" s="1"/>
  <c r="V91" i="135" s="1"/>
  <c r="K142" i="135"/>
  <c r="L142" i="135" s="1"/>
  <c r="V95" i="135" s="1"/>
  <c r="K29" i="135"/>
  <c r="L29" i="135" s="1"/>
  <c r="K18" i="135"/>
  <c r="L18" i="135" s="1"/>
  <c r="K15" i="135"/>
  <c r="L15" i="135" s="1"/>
  <c r="K8" i="135"/>
  <c r="L8" i="135" s="1"/>
  <c r="K41" i="135"/>
  <c r="L41" i="135" s="1"/>
  <c r="K45" i="135"/>
  <c r="L45" i="135" s="1"/>
  <c r="K62" i="135"/>
  <c r="L62" i="135" s="1"/>
  <c r="K112" i="135"/>
  <c r="L112" i="135" s="1"/>
  <c r="K116" i="135"/>
  <c r="L116" i="135" s="1"/>
  <c r="K120" i="135"/>
  <c r="L120" i="135" s="1"/>
  <c r="K123" i="135"/>
  <c r="L123" i="135" s="1"/>
  <c r="V104" i="135"/>
  <c r="V98" i="134"/>
  <c r="V91" i="134"/>
  <c r="V83" i="134"/>
  <c r="V93" i="134"/>
  <c r="V97" i="134"/>
  <c r="V85" i="134"/>
  <c r="V82" i="134"/>
  <c r="V89" i="132"/>
  <c r="V77" i="132"/>
  <c r="V81" i="131"/>
  <c r="V93" i="122"/>
  <c r="V82" i="122"/>
  <c r="V98" i="121"/>
  <c r="V95" i="121"/>
  <c r="V91" i="121"/>
  <c r="V88" i="121"/>
  <c r="V87" i="120"/>
  <c r="V78" i="120"/>
  <c r="V81" i="116"/>
  <c r="V86" i="96"/>
  <c r="V78" i="134"/>
  <c r="V96" i="132"/>
  <c r="V81" i="132"/>
  <c r="V96" i="131"/>
  <c r="V92" i="131"/>
  <c r="V77" i="131"/>
  <c r="V96" i="122"/>
  <c r="V92" i="122"/>
  <c r="V81" i="122"/>
  <c r="V78" i="122"/>
  <c r="V84" i="121"/>
  <c r="V97" i="120"/>
  <c r="V93" i="120"/>
  <c r="V77" i="120"/>
  <c r="V95" i="116"/>
  <c r="V88" i="116"/>
  <c r="V90" i="134"/>
  <c r="V81" i="134"/>
  <c r="V92" i="132"/>
  <c r="V88" i="132"/>
  <c r="V95" i="131"/>
  <c r="V88" i="131"/>
  <c r="V95" i="122"/>
  <c r="V85" i="122"/>
  <c r="V99" i="122"/>
  <c r="V87" i="121"/>
  <c r="V77" i="121"/>
  <c r="V99" i="121"/>
  <c r="V96" i="120"/>
  <c r="V80" i="120"/>
  <c r="V99" i="120"/>
  <c r="V94" i="116"/>
  <c r="V91" i="116"/>
  <c r="V77" i="116"/>
  <c r="V84" i="134"/>
  <c r="V80" i="134"/>
  <c r="V95" i="132"/>
  <c r="V80" i="132"/>
  <c r="V98" i="131"/>
  <c r="V91" i="131"/>
  <c r="V87" i="131"/>
  <c r="V80" i="131"/>
  <c r="V76" i="131"/>
  <c r="V88" i="122"/>
  <c r="V84" i="122"/>
  <c r="V94" i="121"/>
  <c r="V80" i="121"/>
  <c r="V76" i="121"/>
  <c r="V92" i="120"/>
  <c r="V76" i="120"/>
  <c r="V97" i="116"/>
  <c r="K134" i="134"/>
  <c r="L134" i="134" s="1"/>
  <c r="V98" i="132"/>
  <c r="V91" i="132"/>
  <c r="V87" i="132"/>
  <c r="V76" i="132"/>
  <c r="V90" i="131"/>
  <c r="V83" i="131"/>
  <c r="V79" i="131"/>
  <c r="V98" i="122"/>
  <c r="V91" i="122"/>
  <c r="V87" i="122"/>
  <c r="V77" i="122"/>
  <c r="V97" i="121"/>
  <c r="V90" i="121"/>
  <c r="V89" i="120"/>
  <c r="V86" i="120"/>
  <c r="V76" i="116"/>
  <c r="V91" i="96"/>
  <c r="V88" i="96"/>
  <c r="V76" i="134"/>
  <c r="V94" i="132"/>
  <c r="V90" i="132"/>
  <c r="V83" i="132"/>
  <c r="V79" i="132"/>
  <c r="V94" i="131"/>
  <c r="V82" i="131"/>
  <c r="V97" i="122"/>
  <c r="V94" i="122"/>
  <c r="V80" i="122"/>
  <c r="V76" i="122"/>
  <c r="V86" i="121"/>
  <c r="V79" i="121"/>
  <c r="V88" i="120"/>
  <c r="V82" i="120"/>
  <c r="V93" i="116"/>
  <c r="V81" i="96"/>
  <c r="V95" i="134"/>
  <c r="V92" i="134"/>
  <c r="V89" i="134"/>
  <c r="V93" i="132"/>
  <c r="V86" i="132"/>
  <c r="V82" i="132"/>
  <c r="V97" i="131"/>
  <c r="V90" i="122"/>
  <c r="V83" i="122"/>
  <c r="V79" i="122"/>
  <c r="V95" i="120"/>
  <c r="V81" i="120"/>
  <c r="V92" i="116"/>
  <c r="V89" i="116"/>
  <c r="V97" i="96"/>
  <c r="V80" i="96"/>
  <c r="V94" i="134"/>
  <c r="V88" i="134"/>
  <c r="V79" i="134"/>
  <c r="V97" i="132"/>
  <c r="V78" i="132"/>
  <c r="V99" i="132"/>
  <c r="V93" i="131"/>
  <c r="V89" i="131"/>
  <c r="V78" i="131"/>
  <c r="N2" i="131" s="1"/>
  <c r="V99" i="131"/>
  <c r="V89" i="122"/>
  <c r="V86" i="122"/>
  <c r="V92" i="121"/>
  <c r="V82" i="121"/>
  <c r="V94" i="120"/>
  <c r="V91" i="120"/>
  <c r="V78" i="116"/>
  <c r="V96" i="96"/>
  <c r="V90" i="96"/>
  <c r="V83" i="96"/>
  <c r="V79" i="120"/>
  <c r="V79" i="116"/>
  <c r="V78" i="96"/>
  <c r="V97" i="111"/>
  <c r="V91" i="111"/>
  <c r="K140" i="121"/>
  <c r="L140" i="121" s="1"/>
  <c r="K40" i="121"/>
  <c r="L40" i="121" s="1"/>
  <c r="K150" i="120"/>
  <c r="L150" i="120" s="1"/>
  <c r="K134" i="116"/>
  <c r="L134" i="116" s="1"/>
  <c r="K139" i="96"/>
  <c r="L139" i="96" s="1"/>
  <c r="K38" i="96"/>
  <c r="L38" i="96" s="1"/>
  <c r="K21" i="105"/>
  <c r="L21" i="105" s="1"/>
  <c r="V104" i="111"/>
  <c r="V76" i="111"/>
  <c r="K132" i="121"/>
  <c r="L132" i="121" s="1"/>
  <c r="K32" i="121"/>
  <c r="L32" i="121" s="1"/>
  <c r="K143" i="116"/>
  <c r="L143" i="116" s="1"/>
  <c r="K34" i="116"/>
  <c r="L34" i="116" s="1"/>
  <c r="K151" i="96"/>
  <c r="L151" i="96" s="1"/>
  <c r="V87" i="111"/>
  <c r="V79" i="96"/>
  <c r="V83" i="111"/>
  <c r="V89" i="111"/>
  <c r="K29" i="120"/>
  <c r="L29" i="120" s="1"/>
  <c r="V99" i="116"/>
  <c r="K42" i="116"/>
  <c r="L42" i="116" s="1"/>
  <c r="K33" i="116"/>
  <c r="L33" i="116" s="1"/>
  <c r="K140" i="96"/>
  <c r="L140" i="96" s="1"/>
  <c r="K39" i="96"/>
  <c r="L39" i="96" s="1"/>
  <c r="K20" i="111"/>
  <c r="L20" i="111" s="1"/>
  <c r="V67" i="111"/>
  <c r="V86" i="111"/>
  <c r="V78" i="111"/>
  <c r="V87" i="93"/>
  <c r="V82" i="93"/>
  <c r="V78" i="93"/>
  <c r="V74" i="93"/>
  <c r="V71" i="93"/>
  <c r="K114" i="111"/>
  <c r="L114" i="111" s="1"/>
  <c r="K98" i="111"/>
  <c r="L98" i="111" s="1"/>
  <c r="K101" i="93"/>
  <c r="L101" i="93" s="1"/>
  <c r="V96" i="93"/>
  <c r="V90" i="93"/>
  <c r="V67" i="93"/>
  <c r="K146" i="111"/>
  <c r="L146" i="111" s="1"/>
  <c r="V96" i="111"/>
  <c r="K42" i="111"/>
  <c r="L42" i="111" s="1"/>
  <c r="K73" i="93"/>
  <c r="L73" i="93" s="1"/>
  <c r="V84" i="93"/>
  <c r="K106" i="111"/>
  <c r="L106" i="111" s="1"/>
  <c r="K85" i="93"/>
  <c r="L85" i="93" s="1"/>
  <c r="V80" i="93"/>
  <c r="V75" i="111"/>
  <c r="V96" i="94"/>
  <c r="K130" i="111"/>
  <c r="L130" i="111" s="1"/>
  <c r="K140" i="111"/>
  <c r="L140" i="111" s="1"/>
  <c r="K35" i="111"/>
  <c r="L35" i="111" s="1"/>
  <c r="V94" i="93"/>
  <c r="V85" i="93"/>
  <c r="K96" i="93"/>
  <c r="L96" i="93" s="1"/>
  <c r="K94" i="93"/>
  <c r="L94" i="93" s="1"/>
  <c r="V83" i="93"/>
  <c r="K128" i="94"/>
  <c r="L128" i="94" s="1"/>
  <c r="K64" i="94"/>
  <c r="L64" i="94" s="1"/>
  <c r="K138" i="94"/>
  <c r="L138" i="94" s="1"/>
  <c r="V91" i="93"/>
  <c r="V79" i="93"/>
  <c r="V85" i="94"/>
  <c r="V79" i="94"/>
  <c r="K80" i="93"/>
  <c r="L80" i="93" s="1"/>
  <c r="K78" i="93"/>
  <c r="L78" i="93" s="1"/>
  <c r="V95" i="93"/>
  <c r="K31" i="93"/>
  <c r="L31" i="93" s="1"/>
  <c r="K26" i="93"/>
  <c r="L26" i="93" s="1"/>
  <c r="K112" i="94"/>
  <c r="L112" i="94" s="1"/>
  <c r="V76" i="94"/>
  <c r="K82" i="111"/>
  <c r="L82" i="111" s="1"/>
  <c r="K74" i="111"/>
  <c r="L74" i="111" s="1"/>
  <c r="K66" i="111"/>
  <c r="L66" i="111" s="1"/>
  <c r="K58" i="111"/>
  <c r="L58" i="111" s="1"/>
  <c r="K50" i="111"/>
  <c r="L50" i="111" s="1"/>
  <c r="K132" i="111"/>
  <c r="L132" i="111" s="1"/>
  <c r="K88" i="93"/>
  <c r="L88" i="93" s="1"/>
  <c r="K76" i="93"/>
  <c r="L76" i="93" s="1"/>
  <c r="K43" i="93"/>
  <c r="L43" i="93" s="1"/>
  <c r="K107" i="94"/>
  <c r="L107" i="94" s="1"/>
  <c r="K51" i="94"/>
  <c r="L51" i="94" s="1"/>
  <c r="V81" i="94"/>
  <c r="K128" i="93"/>
  <c r="L128" i="93" s="1"/>
  <c r="K126" i="93"/>
  <c r="L126" i="93" s="1"/>
  <c r="K64" i="93"/>
  <c r="L64" i="93" s="1"/>
  <c r="K62" i="93"/>
  <c r="L62" i="93" s="1"/>
  <c r="K30" i="93"/>
  <c r="L30" i="93" s="1"/>
  <c r="V75" i="94"/>
  <c r="K7" i="95"/>
  <c r="L7" i="95" s="1"/>
  <c r="K39" i="111"/>
  <c r="L39" i="111" s="1"/>
  <c r="K124" i="93"/>
  <c r="L124" i="93" s="1"/>
  <c r="K72" i="93"/>
  <c r="L72" i="93" s="1"/>
  <c r="K60" i="93"/>
  <c r="L60" i="93" s="1"/>
  <c r="K120" i="94"/>
  <c r="L120" i="94" s="1"/>
  <c r="K134" i="94"/>
  <c r="L134" i="94" s="1"/>
  <c r="V84" i="94"/>
  <c r="V76" i="93"/>
  <c r="K32" i="93"/>
  <c r="L32" i="93" s="1"/>
  <c r="K96" i="94"/>
  <c r="L96" i="94" s="1"/>
  <c r="V81" i="95"/>
  <c r="V77" i="95"/>
  <c r="V97" i="95"/>
  <c r="V90" i="95"/>
  <c r="K91" i="94"/>
  <c r="L91" i="94" s="1"/>
  <c r="K59" i="94"/>
  <c r="L59" i="94" s="1"/>
  <c r="K142" i="94"/>
  <c r="L142" i="94" s="1"/>
  <c r="V78" i="94"/>
  <c r="V79" i="95"/>
  <c r="K144" i="93"/>
  <c r="L144" i="93" s="1"/>
  <c r="K99" i="94"/>
  <c r="L99" i="94" s="1"/>
  <c r="K45" i="94"/>
  <c r="L45" i="94" s="1"/>
  <c r="V95" i="95"/>
  <c r="V84" i="95"/>
  <c r="V80" i="105"/>
  <c r="V86" i="95"/>
  <c r="V93" i="105"/>
  <c r="V90" i="105"/>
  <c r="V86" i="105"/>
  <c r="V83" i="105"/>
  <c r="V89" i="105"/>
  <c r="V76" i="105"/>
  <c r="K28" i="95"/>
  <c r="L28" i="95" s="1"/>
  <c r="V82" i="105"/>
  <c r="K119" i="105"/>
  <c r="L119" i="105" s="1"/>
  <c r="V85" i="105"/>
  <c r="V78" i="105"/>
  <c r="K141" i="95"/>
  <c r="L141" i="95" s="1"/>
  <c r="K40" i="95"/>
  <c r="L40" i="95" s="1"/>
  <c r="K123" i="105"/>
  <c r="L123" i="105" s="1"/>
  <c r="V98" i="105"/>
  <c r="V97" i="105"/>
  <c r="V94" i="105"/>
  <c r="V81" i="105"/>
  <c r="V75" i="105"/>
  <c r="K134" i="105"/>
  <c r="L134" i="105" s="1"/>
  <c r="K41" i="105"/>
  <c r="L41" i="105" s="1"/>
  <c r="V66" i="135" l="1"/>
  <c r="V102" i="135"/>
  <c r="V81" i="135"/>
  <c r="V82" i="135"/>
  <c r="V67" i="135"/>
  <c r="V78" i="135"/>
  <c r="V83" i="135"/>
  <c r="V79" i="135"/>
  <c r="M131" i="131"/>
  <c r="M118" i="131"/>
  <c r="M133" i="131"/>
  <c r="M127" i="131"/>
  <c r="M37" i="131"/>
  <c r="M36" i="131"/>
  <c r="M33" i="131"/>
  <c r="M30" i="131"/>
  <c r="M31" i="131"/>
  <c r="M148" i="131"/>
  <c r="M147" i="131"/>
  <c r="M17" i="131"/>
  <c r="M24" i="131"/>
  <c r="M151" i="131"/>
  <c r="M7" i="131"/>
  <c r="M27" i="131"/>
  <c r="M28" i="131"/>
  <c r="M149" i="131"/>
  <c r="M152" i="131"/>
  <c r="M32" i="131"/>
  <c r="M34" i="131"/>
  <c r="M29" i="131"/>
  <c r="M26" i="131"/>
  <c r="M150" i="131"/>
  <c r="M35" i="131"/>
  <c r="M21" i="131"/>
  <c r="M13" i="131"/>
  <c r="M16" i="131"/>
  <c r="M15" i="131"/>
  <c r="M53" i="131"/>
  <c r="M61" i="131"/>
  <c r="M54" i="131"/>
  <c r="M49" i="131"/>
  <c r="M47" i="131"/>
  <c r="M69" i="131"/>
  <c r="M65" i="131"/>
  <c r="M68" i="131"/>
  <c r="M84" i="131"/>
  <c r="M90" i="131"/>
  <c r="M71" i="131"/>
  <c r="M87" i="131"/>
  <c r="M98" i="131"/>
  <c r="M97" i="131"/>
  <c r="M105" i="131"/>
  <c r="M126" i="131"/>
  <c r="M38" i="131"/>
  <c r="M137" i="131"/>
  <c r="M40" i="131"/>
  <c r="M146" i="131"/>
  <c r="M6" i="131"/>
  <c r="M60" i="131"/>
  <c r="M74" i="131"/>
  <c r="M64" i="131"/>
  <c r="M77" i="131"/>
  <c r="M89" i="131"/>
  <c r="M100" i="131"/>
  <c r="M125" i="131"/>
  <c r="M122" i="131"/>
  <c r="M112" i="131"/>
  <c r="M120" i="131"/>
  <c r="M19" i="131"/>
  <c r="M55" i="131"/>
  <c r="M50" i="131"/>
  <c r="M80" i="131"/>
  <c r="M83" i="131"/>
  <c r="M102" i="131"/>
  <c r="M119" i="131"/>
  <c r="M99" i="131"/>
  <c r="M107" i="131"/>
  <c r="M115" i="131"/>
  <c r="M124" i="131"/>
  <c r="M121" i="131"/>
  <c r="M128" i="131"/>
  <c r="M117" i="131"/>
  <c r="M43" i="131"/>
  <c r="M142" i="131"/>
  <c r="M138" i="131"/>
  <c r="M45" i="131"/>
  <c r="M141" i="131"/>
  <c r="M22" i="131"/>
  <c r="M56" i="131"/>
  <c r="M86" i="131"/>
  <c r="M63" i="131"/>
  <c r="M91" i="131"/>
  <c r="M73" i="131"/>
  <c r="M104" i="131"/>
  <c r="M123" i="131"/>
  <c r="M134" i="131"/>
  <c r="M44" i="131"/>
  <c r="M8" i="131"/>
  <c r="M57" i="131"/>
  <c r="M62" i="131"/>
  <c r="M67" i="131"/>
  <c r="M76" i="131"/>
  <c r="M79" i="131"/>
  <c r="M106" i="131"/>
  <c r="M95" i="131"/>
  <c r="M101" i="131"/>
  <c r="M109" i="131"/>
  <c r="M143" i="131"/>
  <c r="M41" i="131"/>
  <c r="M144" i="131"/>
  <c r="M140" i="131"/>
  <c r="M10" i="131"/>
  <c r="M9" i="131"/>
  <c r="M23" i="131"/>
  <c r="M25" i="131"/>
  <c r="M18" i="131"/>
  <c r="M52" i="131"/>
  <c r="M48" i="131"/>
  <c r="M82" i="131"/>
  <c r="M85" i="131"/>
  <c r="M92" i="131"/>
  <c r="M108" i="131"/>
  <c r="M130" i="131"/>
  <c r="M94" i="131"/>
  <c r="M116" i="131"/>
  <c r="M135" i="131"/>
  <c r="M132" i="131"/>
  <c r="M14" i="131"/>
  <c r="M11" i="131"/>
  <c r="M51" i="131"/>
  <c r="M59" i="131"/>
  <c r="M58" i="131"/>
  <c r="M66" i="131"/>
  <c r="M72" i="131"/>
  <c r="M88" i="131"/>
  <c r="M75" i="131"/>
  <c r="M110" i="131"/>
  <c r="M103" i="131"/>
  <c r="M111" i="131"/>
  <c r="M139" i="131"/>
  <c r="M42" i="131"/>
  <c r="M136" i="131"/>
  <c r="M20" i="131"/>
  <c r="M12" i="131"/>
  <c r="M46" i="131"/>
  <c r="M78" i="131"/>
  <c r="M70" i="131"/>
  <c r="M81" i="131"/>
  <c r="M96" i="131"/>
  <c r="M113" i="131"/>
  <c r="M114" i="131"/>
  <c r="M129" i="131"/>
  <c r="M93" i="131"/>
  <c r="M39" i="131"/>
  <c r="M145" i="131"/>
  <c r="V80" i="116"/>
  <c r="V87" i="134"/>
  <c r="N2" i="134" s="1"/>
  <c r="N5" i="131"/>
  <c r="V94" i="95"/>
  <c r="V81" i="93"/>
  <c r="V80" i="111"/>
  <c r="V76" i="96"/>
  <c r="N5" i="132"/>
  <c r="V77" i="111"/>
  <c r="N5" i="111" s="1"/>
  <c r="V78" i="95"/>
  <c r="M123" i="105"/>
  <c r="V87" i="105"/>
  <c r="V104" i="96"/>
  <c r="V83" i="94"/>
  <c r="N2" i="94" s="1"/>
  <c r="M138" i="94" s="1"/>
  <c r="V69" i="93"/>
  <c r="V72" i="116"/>
  <c r="V87" i="116"/>
  <c r="V68" i="93"/>
  <c r="V97" i="93"/>
  <c r="V64" i="93"/>
  <c r="N5" i="122"/>
  <c r="N5" i="105"/>
  <c r="V70" i="93"/>
  <c r="V99" i="111"/>
  <c r="V96" i="116"/>
  <c r="V103" i="120"/>
  <c r="V87" i="94"/>
  <c r="V93" i="111"/>
  <c r="V79" i="105"/>
  <c r="N2" i="105" s="1"/>
  <c r="M134" i="105" s="1"/>
  <c r="V67" i="120"/>
  <c r="V92" i="96"/>
  <c r="V66" i="95"/>
  <c r="V77" i="96"/>
  <c r="V70" i="121"/>
  <c r="V78" i="121"/>
  <c r="M119" i="105"/>
  <c r="V93" i="96"/>
  <c r="N2" i="122"/>
  <c r="V85" i="121"/>
  <c r="V93" i="121"/>
  <c r="V95" i="94"/>
  <c r="V85" i="111"/>
  <c r="V91" i="94"/>
  <c r="V73" i="111"/>
  <c r="N2" i="111" s="1"/>
  <c r="V71" i="116"/>
  <c r="N2" i="132"/>
  <c r="N5" i="135" l="1"/>
  <c r="N2" i="135"/>
  <c r="M27" i="111"/>
  <c r="M150" i="111"/>
  <c r="M32" i="111"/>
  <c r="M148" i="111"/>
  <c r="M61" i="111"/>
  <c r="M135" i="111"/>
  <c r="M142" i="111"/>
  <c r="M41" i="111"/>
  <c r="M88" i="111"/>
  <c r="M44" i="111"/>
  <c r="M53" i="111"/>
  <c r="M34" i="111"/>
  <c r="M117" i="111"/>
  <c r="M131" i="111"/>
  <c r="M139" i="111"/>
  <c r="M69" i="111"/>
  <c r="M76" i="111"/>
  <c r="M93" i="111"/>
  <c r="M104" i="111"/>
  <c r="M36" i="111"/>
  <c r="M33" i="111"/>
  <c r="M9" i="111"/>
  <c r="M147" i="111"/>
  <c r="M28" i="111"/>
  <c r="M149" i="111"/>
  <c r="M30" i="111"/>
  <c r="M179" i="111"/>
  <c r="M182" i="111"/>
  <c r="M181" i="111"/>
  <c r="M188" i="111"/>
  <c r="M156" i="111"/>
  <c r="M25" i="111"/>
  <c r="M152" i="111"/>
  <c r="M116" i="111"/>
  <c r="M14" i="111"/>
  <c r="M10" i="111"/>
  <c r="M112" i="111"/>
  <c r="M23" i="111"/>
  <c r="M124" i="111"/>
  <c r="M55" i="111"/>
  <c r="M29" i="111"/>
  <c r="M72" i="111"/>
  <c r="M40" i="111"/>
  <c r="M71" i="111"/>
  <c r="M97" i="111"/>
  <c r="M91" i="111"/>
  <c r="M86" i="111"/>
  <c r="M99" i="111"/>
  <c r="M137" i="111"/>
  <c r="M17" i="111"/>
  <c r="M11" i="111"/>
  <c r="M109" i="111"/>
  <c r="M7" i="111"/>
  <c r="M136" i="111"/>
  <c r="M120" i="111"/>
  <c r="M31" i="111"/>
  <c r="M141" i="111"/>
  <c r="M56" i="111"/>
  <c r="M79" i="111"/>
  <c r="M64" i="111"/>
  <c r="M175" i="111"/>
  <c r="M178" i="111"/>
  <c r="M177" i="111"/>
  <c r="M184" i="111"/>
  <c r="M22" i="111"/>
  <c r="M15" i="111"/>
  <c r="M127" i="111"/>
  <c r="M111" i="111"/>
  <c r="M65" i="111"/>
  <c r="M123" i="111"/>
  <c r="M80" i="111"/>
  <c r="M105" i="111"/>
  <c r="M171" i="111"/>
  <c r="M174" i="111"/>
  <c r="M173" i="111"/>
  <c r="M180" i="111"/>
  <c r="M19" i="111"/>
  <c r="M144" i="111"/>
  <c r="M119" i="111"/>
  <c r="M63" i="111"/>
  <c r="M90" i="111"/>
  <c r="M96" i="111"/>
  <c r="M108" i="111"/>
  <c r="M129" i="111"/>
  <c r="M59" i="111"/>
  <c r="M121" i="111"/>
  <c r="M49" i="111"/>
  <c r="M73" i="111"/>
  <c r="M145" i="111"/>
  <c r="M57" i="111"/>
  <c r="M26" i="111"/>
  <c r="M100" i="111"/>
  <c r="M167" i="111"/>
  <c r="M170" i="111"/>
  <c r="M169" i="111"/>
  <c r="M176" i="111"/>
  <c r="M16" i="111"/>
  <c r="M6" i="111"/>
  <c r="M107" i="111"/>
  <c r="M60" i="111"/>
  <c r="M115" i="111"/>
  <c r="M95" i="111"/>
  <c r="M118" i="111"/>
  <c r="M54" i="111"/>
  <c r="M67" i="111"/>
  <c r="M51" i="111"/>
  <c r="M94" i="111"/>
  <c r="M12" i="111"/>
  <c r="M143" i="111"/>
  <c r="M75" i="111"/>
  <c r="M163" i="111"/>
  <c r="M166" i="111"/>
  <c r="M165" i="111"/>
  <c r="M172" i="111"/>
  <c r="M21" i="111"/>
  <c r="M24" i="111"/>
  <c r="M138" i="111"/>
  <c r="M103" i="111"/>
  <c r="M151" i="111"/>
  <c r="M77" i="111"/>
  <c r="M45" i="111"/>
  <c r="M92" i="111"/>
  <c r="M48" i="111"/>
  <c r="M47" i="111"/>
  <c r="M110" i="111"/>
  <c r="M62" i="111"/>
  <c r="M37" i="111"/>
  <c r="M46" i="111"/>
  <c r="M81" i="111"/>
  <c r="M68" i="111"/>
  <c r="M133" i="111"/>
  <c r="M43" i="111"/>
  <c r="M126" i="111"/>
  <c r="M191" i="111"/>
  <c r="M159" i="111"/>
  <c r="M162" i="111"/>
  <c r="M161" i="111"/>
  <c r="M168" i="111"/>
  <c r="M113" i="111"/>
  <c r="M187" i="111"/>
  <c r="M155" i="111"/>
  <c r="M190" i="111"/>
  <c r="M158" i="111"/>
  <c r="M189" i="111"/>
  <c r="M157" i="111"/>
  <c r="M164" i="111"/>
  <c r="M128" i="111"/>
  <c r="M87" i="111"/>
  <c r="M18" i="111"/>
  <c r="M38" i="111"/>
  <c r="M134" i="111"/>
  <c r="M101" i="111"/>
  <c r="M52" i="111"/>
  <c r="M102" i="111"/>
  <c r="M83" i="111"/>
  <c r="M70" i="111"/>
  <c r="M183" i="111"/>
  <c r="M186" i="111"/>
  <c r="M154" i="111"/>
  <c r="M185" i="111"/>
  <c r="M153" i="111"/>
  <c r="M160" i="111"/>
  <c r="M125" i="111"/>
  <c r="M84" i="111"/>
  <c r="M122" i="111"/>
  <c r="M8" i="111"/>
  <c r="M13" i="111"/>
  <c r="M85" i="111"/>
  <c r="M89" i="111"/>
  <c r="M78" i="111"/>
  <c r="M58" i="111"/>
  <c r="M20" i="111"/>
  <c r="M130" i="111"/>
  <c r="M74" i="111"/>
  <c r="M132" i="111"/>
  <c r="M146" i="111"/>
  <c r="M114" i="111"/>
  <c r="M50" i="111"/>
  <c r="M35" i="111"/>
  <c r="M106" i="111"/>
  <c r="M82" i="111"/>
  <c r="M66" i="111"/>
  <c r="M98" i="111"/>
  <c r="M39" i="111"/>
  <c r="M42" i="111"/>
  <c r="M140" i="111"/>
  <c r="N5" i="121"/>
  <c r="N2" i="121"/>
  <c r="M37" i="134"/>
  <c r="M36" i="134"/>
  <c r="M28" i="134"/>
  <c r="M30" i="134"/>
  <c r="M33" i="134"/>
  <c r="M31" i="134"/>
  <c r="M7" i="134"/>
  <c r="M148" i="134"/>
  <c r="M150" i="134"/>
  <c r="M34" i="134"/>
  <c r="M27" i="134"/>
  <c r="M24" i="134"/>
  <c r="M147" i="134"/>
  <c r="M35" i="134"/>
  <c r="M149" i="134"/>
  <c r="M151" i="134"/>
  <c r="M32" i="134"/>
  <c r="M26" i="134"/>
  <c r="M29" i="134"/>
  <c r="M14" i="134"/>
  <c r="M15" i="134"/>
  <c r="M11" i="134"/>
  <c r="M8" i="134"/>
  <c r="M12" i="134"/>
  <c r="M13" i="134"/>
  <c r="M153" i="134"/>
  <c r="M167" i="134"/>
  <c r="M56" i="134"/>
  <c r="M83" i="134"/>
  <c r="M57" i="134"/>
  <c r="M68" i="134"/>
  <c r="M63" i="134"/>
  <c r="M78" i="134"/>
  <c r="M116" i="134"/>
  <c r="M128" i="134"/>
  <c r="M108" i="134"/>
  <c r="M130" i="134"/>
  <c r="M95" i="134"/>
  <c r="M119" i="134"/>
  <c r="M111" i="134"/>
  <c r="M127" i="134"/>
  <c r="M142" i="134"/>
  <c r="M42" i="134"/>
  <c r="M139" i="134"/>
  <c r="M19" i="134"/>
  <c r="M23" i="134"/>
  <c r="M16" i="134"/>
  <c r="M22" i="134"/>
  <c r="M21" i="134"/>
  <c r="M163" i="134"/>
  <c r="M47" i="134"/>
  <c r="M73" i="134"/>
  <c r="M89" i="134"/>
  <c r="M65" i="134"/>
  <c r="M72" i="134"/>
  <c r="M84" i="134"/>
  <c r="M98" i="134"/>
  <c r="M117" i="134"/>
  <c r="M101" i="134"/>
  <c r="M135" i="134"/>
  <c r="M143" i="134"/>
  <c r="M9" i="134"/>
  <c r="M25" i="134"/>
  <c r="M159" i="134"/>
  <c r="M170" i="134"/>
  <c r="M71" i="134"/>
  <c r="M49" i="134"/>
  <c r="M58" i="134"/>
  <c r="M70" i="134"/>
  <c r="M48" i="134"/>
  <c r="M79" i="134"/>
  <c r="M51" i="134"/>
  <c r="M59" i="134"/>
  <c r="M74" i="134"/>
  <c r="M90" i="134"/>
  <c r="M104" i="134"/>
  <c r="M123" i="134"/>
  <c r="M94" i="134"/>
  <c r="M126" i="134"/>
  <c r="M114" i="134"/>
  <c r="M107" i="134"/>
  <c r="M132" i="134"/>
  <c r="M133" i="134"/>
  <c r="M124" i="134"/>
  <c r="M164" i="134"/>
  <c r="M155" i="134"/>
  <c r="M166" i="134"/>
  <c r="M85" i="134"/>
  <c r="M80" i="134"/>
  <c r="M110" i="134"/>
  <c r="M122" i="134"/>
  <c r="M97" i="134"/>
  <c r="M140" i="134"/>
  <c r="M137" i="134"/>
  <c r="M129" i="134"/>
  <c r="M136" i="134"/>
  <c r="M41" i="134"/>
  <c r="M156" i="134"/>
  <c r="M168" i="134"/>
  <c r="M161" i="134"/>
  <c r="M6" i="134"/>
  <c r="M17" i="134"/>
  <c r="M50" i="134"/>
  <c r="M162" i="134"/>
  <c r="M52" i="134"/>
  <c r="M60" i="134"/>
  <c r="M75" i="134"/>
  <c r="M92" i="134"/>
  <c r="M69" i="134"/>
  <c r="M53" i="134"/>
  <c r="M61" i="134"/>
  <c r="M86" i="134"/>
  <c r="M91" i="134"/>
  <c r="M112" i="134"/>
  <c r="M121" i="134"/>
  <c r="M100" i="134"/>
  <c r="M125" i="134"/>
  <c r="M103" i="134"/>
  <c r="M45" i="134"/>
  <c r="M118" i="134"/>
  <c r="M141" i="134"/>
  <c r="M43" i="134"/>
  <c r="M146" i="134"/>
  <c r="M157" i="134"/>
  <c r="M158" i="134"/>
  <c r="M81" i="134"/>
  <c r="M93" i="134"/>
  <c r="M76" i="134"/>
  <c r="M106" i="134"/>
  <c r="M113" i="134"/>
  <c r="M145" i="134"/>
  <c r="M109" i="134"/>
  <c r="M115" i="134"/>
  <c r="M44" i="134"/>
  <c r="M18" i="134"/>
  <c r="M20" i="134"/>
  <c r="M10" i="134"/>
  <c r="M154" i="134"/>
  <c r="M54" i="134"/>
  <c r="M62" i="134"/>
  <c r="M87" i="134"/>
  <c r="M55" i="134"/>
  <c r="M66" i="134"/>
  <c r="M82" i="134"/>
  <c r="M96" i="134"/>
  <c r="M120" i="134"/>
  <c r="M138" i="134"/>
  <c r="M99" i="134"/>
  <c r="M40" i="134"/>
  <c r="M39" i="134"/>
  <c r="M38" i="134"/>
  <c r="M152" i="134"/>
  <c r="M165" i="134"/>
  <c r="M160" i="134"/>
  <c r="M169" i="134"/>
  <c r="M46" i="134"/>
  <c r="M64" i="134"/>
  <c r="M67" i="134"/>
  <c r="M77" i="134"/>
  <c r="M88" i="134"/>
  <c r="M102" i="134"/>
  <c r="M105" i="134"/>
  <c r="M144" i="134"/>
  <c r="M131" i="134"/>
  <c r="M36" i="94"/>
  <c r="M39" i="94"/>
  <c r="M42" i="94"/>
  <c r="M54" i="94"/>
  <c r="M133" i="94"/>
  <c r="M28" i="94"/>
  <c r="M32" i="94"/>
  <c r="M147" i="94"/>
  <c r="M151" i="94"/>
  <c r="M65" i="94"/>
  <c r="M115" i="94"/>
  <c r="M141" i="94"/>
  <c r="M86" i="94"/>
  <c r="M89" i="94"/>
  <c r="M144" i="94"/>
  <c r="M53" i="94"/>
  <c r="M97" i="94"/>
  <c r="M118" i="94"/>
  <c r="M136" i="94"/>
  <c r="M145" i="94"/>
  <c r="M44" i="94"/>
  <c r="M146" i="94"/>
  <c r="M29" i="94"/>
  <c r="M34" i="94"/>
  <c r="M150" i="94"/>
  <c r="M30" i="94"/>
  <c r="M35" i="94"/>
  <c r="M26" i="94"/>
  <c r="M31" i="94"/>
  <c r="M148" i="94"/>
  <c r="M8" i="94"/>
  <c r="M16" i="94"/>
  <c r="M24" i="94"/>
  <c r="M27" i="94"/>
  <c r="M33" i="94"/>
  <c r="M149" i="94"/>
  <c r="M6" i="94"/>
  <c r="M15" i="94"/>
  <c r="M130" i="94"/>
  <c r="M123" i="94"/>
  <c r="M121" i="94"/>
  <c r="M48" i="94"/>
  <c r="M109" i="94"/>
  <c r="M38" i="94"/>
  <c r="M129" i="94"/>
  <c r="M131" i="94"/>
  <c r="M81" i="94"/>
  <c r="M21" i="94"/>
  <c r="M105" i="94"/>
  <c r="M114" i="94"/>
  <c r="M73" i="94"/>
  <c r="M90" i="94"/>
  <c r="M98" i="94"/>
  <c r="M19" i="94"/>
  <c r="M101" i="94"/>
  <c r="M117" i="94"/>
  <c r="M135" i="94"/>
  <c r="M92" i="94"/>
  <c r="M77" i="94"/>
  <c r="M68" i="94"/>
  <c r="M139" i="94"/>
  <c r="M111" i="94"/>
  <c r="M18" i="94"/>
  <c r="M78" i="94"/>
  <c r="M126" i="94"/>
  <c r="M85" i="94"/>
  <c r="M108" i="94"/>
  <c r="M102" i="94"/>
  <c r="M82" i="94"/>
  <c r="M62" i="94"/>
  <c r="M60" i="94"/>
  <c r="M40" i="94"/>
  <c r="M71" i="94"/>
  <c r="M79" i="94"/>
  <c r="M12" i="94"/>
  <c r="M104" i="94"/>
  <c r="M43" i="94"/>
  <c r="M84" i="94"/>
  <c r="M106" i="94"/>
  <c r="M11" i="94"/>
  <c r="M25" i="94"/>
  <c r="M110" i="94"/>
  <c r="M83" i="94"/>
  <c r="M57" i="94"/>
  <c r="M88" i="94"/>
  <c r="M100" i="94"/>
  <c r="M132" i="94"/>
  <c r="M74" i="94"/>
  <c r="M55" i="94"/>
  <c r="M50" i="94"/>
  <c r="M124" i="94"/>
  <c r="M58" i="94"/>
  <c r="M66" i="94"/>
  <c r="M87" i="94"/>
  <c r="M137" i="94"/>
  <c r="M113" i="94"/>
  <c r="M76" i="94"/>
  <c r="M23" i="94"/>
  <c r="M22" i="94"/>
  <c r="M72" i="94"/>
  <c r="M122" i="94"/>
  <c r="M61" i="94"/>
  <c r="M143" i="94"/>
  <c r="M80" i="94"/>
  <c r="M103" i="94"/>
  <c r="M94" i="94"/>
  <c r="M41" i="94"/>
  <c r="M69" i="94"/>
  <c r="M37" i="94"/>
  <c r="M140" i="94"/>
  <c r="M47" i="94"/>
  <c r="M20" i="94"/>
  <c r="M13" i="94"/>
  <c r="M9" i="94"/>
  <c r="M46" i="94"/>
  <c r="M93" i="94"/>
  <c r="M67" i="94"/>
  <c r="M95" i="94"/>
  <c r="M63" i="94"/>
  <c r="M49" i="94"/>
  <c r="M119" i="94"/>
  <c r="M56" i="94"/>
  <c r="M14" i="94"/>
  <c r="M10" i="94"/>
  <c r="M7" i="94"/>
  <c r="M75" i="94"/>
  <c r="M116" i="94"/>
  <c r="M70" i="94"/>
  <c r="M127" i="94"/>
  <c r="M17" i="94"/>
  <c r="M125" i="94"/>
  <c r="M52" i="94"/>
  <c r="M134" i="94"/>
  <c r="N5" i="120"/>
  <c r="N2" i="120"/>
  <c r="M128" i="94"/>
  <c r="M91" i="122"/>
  <c r="M37" i="122"/>
  <c r="M36" i="122"/>
  <c r="M48" i="122"/>
  <c r="M28" i="122"/>
  <c r="M35" i="122"/>
  <c r="M150" i="122"/>
  <c r="M31" i="122"/>
  <c r="M33" i="122"/>
  <c r="M149" i="122"/>
  <c r="M27" i="122"/>
  <c r="M29" i="122"/>
  <c r="M26" i="122"/>
  <c r="M151" i="122"/>
  <c r="M32" i="122"/>
  <c r="M147" i="122"/>
  <c r="M8" i="122"/>
  <c r="M152" i="122"/>
  <c r="M30" i="122"/>
  <c r="M148" i="122"/>
  <c r="M34" i="122"/>
  <c r="M18" i="122"/>
  <c r="M13" i="122"/>
  <c r="M19" i="122"/>
  <c r="M50" i="122"/>
  <c r="M181" i="122"/>
  <c r="M47" i="122"/>
  <c r="M55" i="122"/>
  <c r="M160" i="122"/>
  <c r="M73" i="122"/>
  <c r="M62" i="122"/>
  <c r="M76" i="122"/>
  <c r="M100" i="122"/>
  <c r="M108" i="122"/>
  <c r="M103" i="122"/>
  <c r="M111" i="122"/>
  <c r="M116" i="122"/>
  <c r="M40" i="122"/>
  <c r="M132" i="122"/>
  <c r="M138" i="122"/>
  <c r="M141" i="122"/>
  <c r="M186" i="122"/>
  <c r="M11" i="122"/>
  <c r="M191" i="122"/>
  <c r="M178" i="122"/>
  <c r="M52" i="122"/>
  <c r="M177" i="122"/>
  <c r="M188" i="122"/>
  <c r="M156" i="122"/>
  <c r="M79" i="122"/>
  <c r="M82" i="122"/>
  <c r="M125" i="122"/>
  <c r="M127" i="122"/>
  <c r="M41" i="122"/>
  <c r="M170" i="122"/>
  <c r="M182" i="122"/>
  <c r="M175" i="122"/>
  <c r="M162" i="122"/>
  <c r="M187" i="122"/>
  <c r="M21" i="122"/>
  <c r="M54" i="122"/>
  <c r="M173" i="122"/>
  <c r="M57" i="122"/>
  <c r="M184" i="122"/>
  <c r="M85" i="122"/>
  <c r="M72" i="122"/>
  <c r="M88" i="122"/>
  <c r="M126" i="122"/>
  <c r="M102" i="122"/>
  <c r="M110" i="122"/>
  <c r="M97" i="122"/>
  <c r="M105" i="122"/>
  <c r="M121" i="122"/>
  <c r="M143" i="122"/>
  <c r="M146" i="122"/>
  <c r="M135" i="122"/>
  <c r="M134" i="122"/>
  <c r="M137" i="122"/>
  <c r="M24" i="122"/>
  <c r="M154" i="122"/>
  <c r="M6" i="122"/>
  <c r="M166" i="122"/>
  <c r="M159" i="122"/>
  <c r="M23" i="122"/>
  <c r="M171" i="122"/>
  <c r="M16" i="122"/>
  <c r="M56" i="122"/>
  <c r="M169" i="122"/>
  <c r="M180" i="122"/>
  <c r="M49" i="122"/>
  <c r="M71" i="122"/>
  <c r="M94" i="122"/>
  <c r="M70" i="122"/>
  <c r="M75" i="122"/>
  <c r="M90" i="122"/>
  <c r="M78" i="122"/>
  <c r="M120" i="122"/>
  <c r="M117" i="122"/>
  <c r="M130" i="122"/>
  <c r="M129" i="122"/>
  <c r="M112" i="122"/>
  <c r="M123" i="122"/>
  <c r="M139" i="122"/>
  <c r="M131" i="122"/>
  <c r="M42" i="122"/>
  <c r="M9" i="122"/>
  <c r="M14" i="122"/>
  <c r="M7" i="122"/>
  <c r="M155" i="122"/>
  <c r="M190" i="122"/>
  <c r="M58" i="122"/>
  <c r="M165" i="122"/>
  <c r="M51" i="122"/>
  <c r="M59" i="122"/>
  <c r="M176" i="122"/>
  <c r="M81" i="122"/>
  <c r="M68" i="122"/>
  <c r="M84" i="122"/>
  <c r="M96" i="122"/>
  <c r="M104" i="122"/>
  <c r="M99" i="122"/>
  <c r="M107" i="122"/>
  <c r="M140" i="122"/>
  <c r="M39" i="122"/>
  <c r="M38" i="122"/>
  <c r="M136" i="122"/>
  <c r="M17" i="122"/>
  <c r="M179" i="122"/>
  <c r="M22" i="122"/>
  <c r="M174" i="122"/>
  <c r="M183" i="122"/>
  <c r="M60" i="122"/>
  <c r="M161" i="122"/>
  <c r="M172" i="122"/>
  <c r="M66" i="122"/>
  <c r="M89" i="122"/>
  <c r="M87" i="122"/>
  <c r="M69" i="122"/>
  <c r="M74" i="122"/>
  <c r="M63" i="122"/>
  <c r="M115" i="122"/>
  <c r="M118" i="122"/>
  <c r="M25" i="122"/>
  <c r="M163" i="122"/>
  <c r="M158" i="122"/>
  <c r="M12" i="122"/>
  <c r="M167" i="122"/>
  <c r="M189" i="122"/>
  <c r="M157" i="122"/>
  <c r="M53" i="122"/>
  <c r="M61" i="122"/>
  <c r="M168" i="122"/>
  <c r="M64" i="122"/>
  <c r="M77" i="122"/>
  <c r="M67" i="122"/>
  <c r="M93" i="122"/>
  <c r="M80" i="122"/>
  <c r="M98" i="122"/>
  <c r="M106" i="122"/>
  <c r="M113" i="122"/>
  <c r="M119" i="122"/>
  <c r="M101" i="122"/>
  <c r="M109" i="122"/>
  <c r="M128" i="122"/>
  <c r="M44" i="122"/>
  <c r="M43" i="122"/>
  <c r="M142" i="122"/>
  <c r="M145" i="122"/>
  <c r="M133" i="122"/>
  <c r="M10" i="122"/>
  <c r="M20" i="122"/>
  <c r="M15" i="122"/>
  <c r="M185" i="122"/>
  <c r="M153" i="122"/>
  <c r="M46" i="122"/>
  <c r="M164" i="122"/>
  <c r="M92" i="122"/>
  <c r="M83" i="122"/>
  <c r="M65" i="122"/>
  <c r="M95" i="122"/>
  <c r="M86" i="122"/>
  <c r="M114" i="122"/>
  <c r="M122" i="122"/>
  <c r="M124" i="122"/>
  <c r="M144" i="122"/>
  <c r="M45" i="122"/>
  <c r="P132" i="131"/>
  <c r="O132" i="39" s="1"/>
  <c r="M102" i="150" s="1"/>
  <c r="P50" i="131"/>
  <c r="O50" i="39" s="1"/>
  <c r="M20" i="150" s="1"/>
  <c r="P113" i="131"/>
  <c r="O113" i="39" s="1"/>
  <c r="M83" i="150" s="1"/>
  <c r="P107" i="131"/>
  <c r="O107" i="39" s="1"/>
  <c r="M77" i="150" s="1"/>
  <c r="P19" i="131"/>
  <c r="O19" i="39" s="1"/>
  <c r="P64" i="131"/>
  <c r="O64" i="39" s="1"/>
  <c r="M34" i="150" s="1"/>
  <c r="P37" i="131"/>
  <c r="O37" i="39" s="1"/>
  <c r="M7" i="150" s="1"/>
  <c r="P51" i="131"/>
  <c r="O51" i="39" s="1"/>
  <c r="M21" i="150" s="1"/>
  <c r="P14" i="131"/>
  <c r="O14" i="39" s="1"/>
  <c r="N5" i="116"/>
  <c r="N2" i="116"/>
  <c r="P123" i="131"/>
  <c r="O123" i="39" s="1"/>
  <c r="M93" i="150" s="1"/>
  <c r="P124" i="131"/>
  <c r="O124" i="39" s="1"/>
  <c r="M94" i="150" s="1"/>
  <c r="P137" i="131"/>
  <c r="O137" i="39" s="1"/>
  <c r="M107" i="150" s="1"/>
  <c r="P45" i="131"/>
  <c r="O45" i="39" s="1"/>
  <c r="M15" i="150" s="1"/>
  <c r="P55" i="131"/>
  <c r="O55" i="39" s="1"/>
  <c r="M25" i="150" s="1"/>
  <c r="P77" i="131"/>
  <c r="O77" i="39" s="1"/>
  <c r="M47" i="150" s="1"/>
  <c r="O2" i="131"/>
  <c r="P134" i="131" s="1"/>
  <c r="O134" i="39" s="1"/>
  <c r="M104" i="150" s="1"/>
  <c r="P151" i="131"/>
  <c r="O151" i="39" s="1"/>
  <c r="P36" i="131"/>
  <c r="O36" i="39" s="1"/>
  <c r="M6" i="150" s="1"/>
  <c r="M91" i="94"/>
  <c r="M51" i="94"/>
  <c r="N5" i="94"/>
  <c r="N5" i="96"/>
  <c r="N2" i="96"/>
  <c r="P42" i="131"/>
  <c r="O42" i="39" s="1"/>
  <c r="M12" i="150" s="1"/>
  <c r="P66" i="131"/>
  <c r="O66" i="39" s="1"/>
  <c r="M36" i="150" s="1"/>
  <c r="P116" i="131"/>
  <c r="O116" i="39" s="1"/>
  <c r="M86" i="150" s="1"/>
  <c r="P52" i="131"/>
  <c r="O52" i="39" s="1"/>
  <c r="M22" i="150" s="1"/>
  <c r="M142" i="94"/>
  <c r="M64" i="94"/>
  <c r="P81" i="131"/>
  <c r="O81" i="39" s="1"/>
  <c r="M51" i="150" s="1"/>
  <c r="P139" i="131"/>
  <c r="O139" i="39" s="1"/>
  <c r="M109" i="150" s="1"/>
  <c r="P58" i="131"/>
  <c r="O58" i="39" s="1"/>
  <c r="M28" i="150" s="1"/>
  <c r="P94" i="131"/>
  <c r="O94" i="39" s="1"/>
  <c r="M64" i="150" s="1"/>
  <c r="P142" i="131"/>
  <c r="O142" i="39" s="1"/>
  <c r="M112" i="150" s="1"/>
  <c r="P99" i="131"/>
  <c r="O99" i="39" s="1"/>
  <c r="M69" i="150" s="1"/>
  <c r="P120" i="131"/>
  <c r="O120" i="39" s="1"/>
  <c r="M90" i="150" s="1"/>
  <c r="P74" i="131"/>
  <c r="O74" i="39" s="1"/>
  <c r="M44" i="150" s="1"/>
  <c r="P17" i="131"/>
  <c r="O17" i="39" s="1"/>
  <c r="P127" i="131"/>
  <c r="O127" i="39" s="1"/>
  <c r="M97" i="150" s="1"/>
  <c r="M99" i="94"/>
  <c r="P103" i="131"/>
  <c r="O103" i="39" s="1"/>
  <c r="M73" i="150" s="1"/>
  <c r="N2" i="93"/>
  <c r="N5" i="93"/>
  <c r="M112" i="94"/>
  <c r="P114" i="131"/>
  <c r="O114" i="39" s="1"/>
  <c r="M84" i="150" s="1"/>
  <c r="P82" i="131"/>
  <c r="O82" i="39" s="1"/>
  <c r="M52" i="150" s="1"/>
  <c r="P7" i="131"/>
  <c r="O7" i="39" s="1"/>
  <c r="M107" i="94"/>
  <c r="M59" i="94"/>
  <c r="M96" i="94"/>
  <c r="M49" i="105"/>
  <c r="M57" i="105"/>
  <c r="M39" i="105"/>
  <c r="M81" i="105"/>
  <c r="M36" i="105"/>
  <c r="M84" i="105"/>
  <c r="M118" i="105"/>
  <c r="M125" i="105"/>
  <c r="M138" i="105"/>
  <c r="M73" i="105"/>
  <c r="M139" i="105"/>
  <c r="M76" i="105"/>
  <c r="M108" i="105"/>
  <c r="M111" i="105"/>
  <c r="M121" i="105"/>
  <c r="M130" i="105"/>
  <c r="M65" i="105"/>
  <c r="M131" i="105"/>
  <c r="M142" i="105"/>
  <c r="M143" i="105"/>
  <c r="M89" i="105"/>
  <c r="M29" i="105"/>
  <c r="M33" i="105"/>
  <c r="M148" i="105"/>
  <c r="M27" i="105"/>
  <c r="M32" i="105"/>
  <c r="M149" i="105"/>
  <c r="M30" i="105"/>
  <c r="M35" i="105"/>
  <c r="M151" i="105"/>
  <c r="M31" i="105"/>
  <c r="M34" i="105"/>
  <c r="M18" i="105"/>
  <c r="M26" i="105"/>
  <c r="M147" i="105"/>
  <c r="M28" i="105"/>
  <c r="M150" i="105"/>
  <c r="M187" i="105"/>
  <c r="M154" i="105"/>
  <c r="M178" i="105"/>
  <c r="M158" i="105"/>
  <c r="M16" i="105"/>
  <c r="M22" i="105"/>
  <c r="M60" i="105"/>
  <c r="M116" i="105"/>
  <c r="M127" i="105"/>
  <c r="M101" i="105"/>
  <c r="M98" i="105"/>
  <c r="M88" i="105"/>
  <c r="M43" i="105"/>
  <c r="M82" i="105"/>
  <c r="M93" i="105"/>
  <c r="M75" i="105"/>
  <c r="M11" i="105"/>
  <c r="M99" i="105"/>
  <c r="M137" i="105"/>
  <c r="M38" i="105"/>
  <c r="M74" i="105"/>
  <c r="M40" i="105"/>
  <c r="M79" i="105"/>
  <c r="M78" i="105"/>
  <c r="M72" i="105"/>
  <c r="M92" i="105"/>
  <c r="M140" i="105"/>
  <c r="M132" i="105"/>
  <c r="M181" i="105"/>
  <c r="M189" i="105"/>
  <c r="M172" i="105"/>
  <c r="M95" i="105"/>
  <c r="M94" i="105"/>
  <c r="M97" i="105"/>
  <c r="M144" i="105"/>
  <c r="M105" i="105"/>
  <c r="M171" i="105"/>
  <c r="M183" i="105"/>
  <c r="M179" i="105"/>
  <c r="M162" i="105"/>
  <c r="M8" i="105"/>
  <c r="M104" i="105"/>
  <c r="M86" i="105"/>
  <c r="M83" i="105"/>
  <c r="M77" i="105"/>
  <c r="M71" i="105"/>
  <c r="M100" i="105"/>
  <c r="M67" i="105"/>
  <c r="M61" i="105"/>
  <c r="M146" i="105"/>
  <c r="M58" i="105"/>
  <c r="M120" i="105"/>
  <c r="M110" i="105"/>
  <c r="M42" i="105"/>
  <c r="M45" i="105"/>
  <c r="M112" i="105"/>
  <c r="M50" i="105"/>
  <c r="M52" i="105"/>
  <c r="M136" i="105"/>
  <c r="M145" i="105"/>
  <c r="M129" i="105"/>
  <c r="M91" i="105"/>
  <c r="M165" i="105"/>
  <c r="M177" i="105"/>
  <c r="M173" i="105"/>
  <c r="M156" i="105"/>
  <c r="M185" i="105"/>
  <c r="M10" i="105"/>
  <c r="M7" i="105"/>
  <c r="M122" i="105"/>
  <c r="M124" i="105"/>
  <c r="M69" i="105"/>
  <c r="M80" i="105"/>
  <c r="M133" i="105"/>
  <c r="M62" i="105"/>
  <c r="M128" i="105"/>
  <c r="M59" i="105"/>
  <c r="M85" i="105"/>
  <c r="M64" i="105"/>
  <c r="M55" i="105"/>
  <c r="M135" i="105"/>
  <c r="M54" i="105"/>
  <c r="M9" i="105"/>
  <c r="M63" i="105"/>
  <c r="M103" i="105"/>
  <c r="M96" i="105"/>
  <c r="M46" i="105"/>
  <c r="M106" i="105"/>
  <c r="M155" i="105"/>
  <c r="M186" i="105"/>
  <c r="M167" i="105"/>
  <c r="M182" i="105"/>
  <c r="M163" i="105"/>
  <c r="M175" i="105"/>
  <c r="M107" i="105"/>
  <c r="M117" i="105"/>
  <c r="M66" i="105"/>
  <c r="M115" i="105"/>
  <c r="M56" i="105"/>
  <c r="M114" i="105"/>
  <c r="M53" i="105"/>
  <c r="M70" i="105"/>
  <c r="M48" i="105"/>
  <c r="M102" i="105"/>
  <c r="M51" i="105"/>
  <c r="M37" i="105"/>
  <c r="M113" i="105"/>
  <c r="M109" i="105"/>
  <c r="M180" i="105"/>
  <c r="M161" i="105"/>
  <c r="M176" i="105"/>
  <c r="M157" i="105"/>
  <c r="M169" i="105"/>
  <c r="M184" i="105"/>
  <c r="M25" i="105"/>
  <c r="M68" i="105"/>
  <c r="M47" i="105"/>
  <c r="M90" i="105"/>
  <c r="M44" i="105"/>
  <c r="M141" i="105"/>
  <c r="M170" i="105"/>
  <c r="M166" i="105"/>
  <c r="M159" i="105"/>
  <c r="M174" i="105"/>
  <c r="M6" i="105"/>
  <c r="M14" i="105"/>
  <c r="M152" i="105"/>
  <c r="M17" i="105"/>
  <c r="M15" i="105"/>
  <c r="M20" i="105"/>
  <c r="M164" i="105"/>
  <c r="M160" i="105"/>
  <c r="M188" i="105"/>
  <c r="M153" i="105"/>
  <c r="M168" i="105"/>
  <c r="M24" i="105"/>
  <c r="M19" i="105"/>
  <c r="M12" i="105"/>
  <c r="M23" i="105"/>
  <c r="M13" i="105"/>
  <c r="M126" i="105"/>
  <c r="M87" i="105"/>
  <c r="N5" i="95"/>
  <c r="N2" i="95"/>
  <c r="M41" i="105"/>
  <c r="M120" i="94"/>
  <c r="N5" i="134"/>
  <c r="M134" i="134"/>
  <c r="P145" i="131"/>
  <c r="O145" i="39" s="1"/>
  <c r="M115" i="150" s="1"/>
  <c r="P70" i="131"/>
  <c r="O70" i="39" s="1"/>
  <c r="M40" i="150" s="1"/>
  <c r="P111" i="131"/>
  <c r="O111" i="39" s="1"/>
  <c r="M81" i="150" s="1"/>
  <c r="P59" i="131"/>
  <c r="O59" i="39" s="1"/>
  <c r="M29" i="150" s="1"/>
  <c r="P57" i="131"/>
  <c r="O57" i="39" s="1"/>
  <c r="M27" i="150" s="1"/>
  <c r="P63" i="131"/>
  <c r="O63" i="39" s="1"/>
  <c r="M33" i="150" s="1"/>
  <c r="P43" i="131"/>
  <c r="O43" i="39" s="1"/>
  <c r="M13" i="150" s="1"/>
  <c r="P119" i="131"/>
  <c r="O119" i="39" s="1"/>
  <c r="M89" i="150" s="1"/>
  <c r="P112" i="131"/>
  <c r="O112" i="39" s="1"/>
  <c r="M82" i="150" s="1"/>
  <c r="P13" i="131"/>
  <c r="O13" i="39" s="1"/>
  <c r="P152" i="131"/>
  <c r="O152" i="39" s="1"/>
  <c r="P147" i="131"/>
  <c r="O147" i="39" s="1"/>
  <c r="P133" i="131"/>
  <c r="O133" i="39" s="1"/>
  <c r="M103" i="150" s="1"/>
  <c r="P39" i="131"/>
  <c r="O39" i="39" s="1"/>
  <c r="M9" i="150" s="1"/>
  <c r="P8" i="131"/>
  <c r="O8" i="39" s="1"/>
  <c r="P86" i="131"/>
  <c r="O86" i="39" s="1"/>
  <c r="M56" i="150" s="1"/>
  <c r="P117" i="131"/>
  <c r="O117" i="39" s="1"/>
  <c r="M87" i="150" s="1"/>
  <c r="P102" i="131"/>
  <c r="O102" i="39" s="1"/>
  <c r="M72" i="150" s="1"/>
  <c r="P122" i="131"/>
  <c r="O122" i="39" s="1"/>
  <c r="M92" i="150" s="1"/>
  <c r="P21" i="131"/>
  <c r="O21" i="39" s="1"/>
  <c r="P149" i="131"/>
  <c r="O149" i="39" s="1"/>
  <c r="P148" i="131"/>
  <c r="O148" i="39" s="1"/>
  <c r="P118" i="131"/>
  <c r="O118" i="39" s="1"/>
  <c r="M88" i="150" s="1"/>
  <c r="M131" i="132"/>
  <c r="M132" i="132"/>
  <c r="M70" i="132"/>
  <c r="M37" i="132"/>
  <c r="M36" i="132"/>
  <c r="M64" i="132"/>
  <c r="M71" i="132"/>
  <c r="M47" i="132"/>
  <c r="M151" i="132"/>
  <c r="M33" i="132"/>
  <c r="M27" i="132"/>
  <c r="M30" i="132"/>
  <c r="M26" i="132"/>
  <c r="M150" i="132"/>
  <c r="M21" i="132"/>
  <c r="M149" i="132"/>
  <c r="M31" i="132"/>
  <c r="M10" i="132"/>
  <c r="M35" i="132"/>
  <c r="M32" i="132"/>
  <c r="M34" i="132"/>
  <c r="M7" i="132"/>
  <c r="M148" i="132"/>
  <c r="M28" i="132"/>
  <c r="M147" i="132"/>
  <c r="M29" i="132"/>
  <c r="M16" i="132"/>
  <c r="M24" i="132"/>
  <c r="M63" i="132"/>
  <c r="M57" i="132"/>
  <c r="M86" i="132"/>
  <c r="M87" i="132"/>
  <c r="M97" i="132"/>
  <c r="M121" i="132"/>
  <c r="M93" i="132"/>
  <c r="M123" i="132"/>
  <c r="M112" i="132"/>
  <c r="M100" i="132"/>
  <c r="M94" i="132"/>
  <c r="M39" i="132"/>
  <c r="M143" i="132"/>
  <c r="M133" i="132"/>
  <c r="M40" i="132"/>
  <c r="M145" i="132"/>
  <c r="M141" i="132"/>
  <c r="M44" i="132"/>
  <c r="M23" i="132"/>
  <c r="M14" i="132"/>
  <c r="M19" i="132"/>
  <c r="M56" i="132"/>
  <c r="M49" i="132"/>
  <c r="M59" i="132"/>
  <c r="M88" i="132"/>
  <c r="M73" i="132"/>
  <c r="M89" i="132"/>
  <c r="M114" i="132"/>
  <c r="M92" i="132"/>
  <c r="M103" i="132"/>
  <c r="M115" i="132"/>
  <c r="M106" i="132"/>
  <c r="M43" i="132"/>
  <c r="M135" i="132"/>
  <c r="M128" i="132"/>
  <c r="M18" i="132"/>
  <c r="M17" i="132"/>
  <c r="M48" i="132"/>
  <c r="M67" i="132"/>
  <c r="M61" i="132"/>
  <c r="M74" i="132"/>
  <c r="M75" i="132"/>
  <c r="M109" i="132"/>
  <c r="M96" i="132"/>
  <c r="M130" i="132"/>
  <c r="M146" i="132"/>
  <c r="M42" i="132"/>
  <c r="M127" i="132"/>
  <c r="M15" i="132"/>
  <c r="M66" i="132"/>
  <c r="M50" i="132"/>
  <c r="M58" i="132"/>
  <c r="M69" i="132"/>
  <c r="M46" i="132"/>
  <c r="M65" i="132"/>
  <c r="M76" i="132"/>
  <c r="M77" i="132"/>
  <c r="M95" i="132"/>
  <c r="M99" i="132"/>
  <c r="M118" i="132"/>
  <c r="M102" i="132"/>
  <c r="M113" i="132"/>
  <c r="M138" i="132"/>
  <c r="M137" i="132"/>
  <c r="M134" i="132"/>
  <c r="M8" i="132"/>
  <c r="M13" i="132"/>
  <c r="M68" i="132"/>
  <c r="M78" i="132"/>
  <c r="M79" i="132"/>
  <c r="M119" i="132"/>
  <c r="M105" i="132"/>
  <c r="M124" i="132"/>
  <c r="M116" i="132"/>
  <c r="M108" i="132"/>
  <c r="M142" i="132"/>
  <c r="M45" i="132"/>
  <c r="M25" i="132"/>
  <c r="M9" i="132"/>
  <c r="M72" i="132"/>
  <c r="M52" i="132"/>
  <c r="M60" i="132"/>
  <c r="M51" i="132"/>
  <c r="M80" i="132"/>
  <c r="M81" i="132"/>
  <c r="M111" i="132"/>
  <c r="M91" i="132"/>
  <c r="M98" i="132"/>
  <c r="M90" i="132"/>
  <c r="M125" i="132"/>
  <c r="M129" i="132"/>
  <c r="M122" i="132"/>
  <c r="M11" i="132"/>
  <c r="M20" i="132"/>
  <c r="M53" i="132"/>
  <c r="M82" i="132"/>
  <c r="M83" i="132"/>
  <c r="M101" i="132"/>
  <c r="M104" i="132"/>
  <c r="M126" i="132"/>
  <c r="M140" i="132"/>
  <c r="M144" i="132"/>
  <c r="M12" i="132"/>
  <c r="M22" i="132"/>
  <c r="M6" i="132"/>
  <c r="M152" i="132"/>
  <c r="M54" i="132"/>
  <c r="M62" i="132"/>
  <c r="M55" i="132"/>
  <c r="M84" i="132"/>
  <c r="M85" i="132"/>
  <c r="M107" i="132"/>
  <c r="M110" i="132"/>
  <c r="M117" i="132"/>
  <c r="M136" i="132"/>
  <c r="M139" i="132"/>
  <c r="M120" i="132"/>
  <c r="M38" i="132"/>
  <c r="M41" i="132"/>
  <c r="M45" i="94"/>
  <c r="M21" i="105"/>
  <c r="P93" i="131"/>
  <c r="O93" i="39" s="1"/>
  <c r="M63" i="150" s="1"/>
  <c r="P46" i="131"/>
  <c r="O46" i="39" s="1"/>
  <c r="P110" i="131"/>
  <c r="O110" i="39" s="1"/>
  <c r="M80" i="150" s="1"/>
  <c r="P11" i="131"/>
  <c r="O11" i="39" s="1"/>
  <c r="P92" i="131"/>
  <c r="O92" i="39" s="1"/>
  <c r="M62" i="150" s="1"/>
  <c r="P44" i="131"/>
  <c r="O44" i="39" s="1"/>
  <c r="M14" i="150" s="1"/>
  <c r="P56" i="131"/>
  <c r="O56" i="39" s="1"/>
  <c r="M26" i="150" s="1"/>
  <c r="P128" i="131"/>
  <c r="O128" i="39" s="1"/>
  <c r="M98" i="150" s="1"/>
  <c r="P83" i="131"/>
  <c r="O83" i="39" s="1"/>
  <c r="M53" i="150" s="1"/>
  <c r="P125" i="131"/>
  <c r="O125" i="39" s="1"/>
  <c r="M95" i="150" s="1"/>
  <c r="P146" i="131"/>
  <c r="O146" i="39" s="1"/>
  <c r="M116" i="150" s="1"/>
  <c r="P35" i="131"/>
  <c r="O35" i="39" s="1"/>
  <c r="P28" i="131"/>
  <c r="O28" i="39" s="1"/>
  <c r="P31" i="131"/>
  <c r="O31" i="39" s="1"/>
  <c r="P131" i="131"/>
  <c r="O131" i="39" s="1"/>
  <c r="M101" i="150" s="1"/>
  <c r="M38" i="135" l="1"/>
  <c r="M26" i="135"/>
  <c r="M95" i="135"/>
  <c r="M91" i="135"/>
  <c r="M31" i="135"/>
  <c r="M50" i="135"/>
  <c r="M96" i="135"/>
  <c r="M34" i="135"/>
  <c r="M69" i="135"/>
  <c r="M140" i="135"/>
  <c r="M114" i="135"/>
  <c r="M74" i="135"/>
  <c r="M99" i="135"/>
  <c r="M134" i="135"/>
  <c r="M145" i="135"/>
  <c r="M123" i="135"/>
  <c r="M144" i="135"/>
  <c r="M98" i="135"/>
  <c r="M21" i="135"/>
  <c r="M71" i="135"/>
  <c r="M152" i="135"/>
  <c r="M124" i="135"/>
  <c r="M76" i="135"/>
  <c r="M22" i="135"/>
  <c r="M101" i="135"/>
  <c r="M141" i="135"/>
  <c r="M126" i="135"/>
  <c r="M100" i="135"/>
  <c r="M10" i="135"/>
  <c r="M73" i="135"/>
  <c r="M51" i="135"/>
  <c r="M119" i="135"/>
  <c r="M35" i="135"/>
  <c r="M78" i="135"/>
  <c r="M19" i="135"/>
  <c r="M49" i="135"/>
  <c r="M103" i="135"/>
  <c r="M135" i="135"/>
  <c r="M148" i="135"/>
  <c r="M25" i="135"/>
  <c r="M102" i="135"/>
  <c r="M7" i="135"/>
  <c r="M75" i="135"/>
  <c r="M113" i="135"/>
  <c r="M53" i="135"/>
  <c r="M122" i="135"/>
  <c r="M30" i="135"/>
  <c r="M80" i="135"/>
  <c r="M12" i="135"/>
  <c r="M52" i="135"/>
  <c r="M132" i="135"/>
  <c r="M105" i="135"/>
  <c r="M138" i="135"/>
  <c r="M37" i="135"/>
  <c r="M117" i="135"/>
  <c r="M125" i="135"/>
  <c r="M20" i="135"/>
  <c r="M82" i="135"/>
  <c r="M48" i="135"/>
  <c r="M54" i="135"/>
  <c r="M107" i="135"/>
  <c r="M115" i="135"/>
  <c r="M47" i="135"/>
  <c r="M77" i="135"/>
  <c r="M55" i="135"/>
  <c r="M39" i="135"/>
  <c r="M139" i="135"/>
  <c r="M146" i="135"/>
  <c r="M147" i="135"/>
  <c r="M11" i="135"/>
  <c r="M42" i="135"/>
  <c r="M79" i="135"/>
  <c r="M6" i="135"/>
  <c r="M57" i="135"/>
  <c r="M129" i="135"/>
  <c r="M9" i="135"/>
  <c r="M68" i="135"/>
  <c r="M84" i="135"/>
  <c r="M56" i="135"/>
  <c r="M143" i="135"/>
  <c r="M109" i="135"/>
  <c r="M118" i="135"/>
  <c r="M112" i="135"/>
  <c r="M92" i="135"/>
  <c r="M27" i="135"/>
  <c r="M61" i="135"/>
  <c r="M93" i="135"/>
  <c r="M72" i="135"/>
  <c r="M88" i="135"/>
  <c r="M36" i="135"/>
  <c r="M60" i="135"/>
  <c r="M97" i="135"/>
  <c r="M128" i="135"/>
  <c r="M136" i="135"/>
  <c r="M150" i="135"/>
  <c r="M46" i="135"/>
  <c r="M81" i="135"/>
  <c r="M33" i="135"/>
  <c r="M59" i="135"/>
  <c r="M130" i="135"/>
  <c r="M90" i="135"/>
  <c r="M70" i="135"/>
  <c r="M86" i="135"/>
  <c r="M58" i="135"/>
  <c r="M137" i="135"/>
  <c r="M111" i="135"/>
  <c r="M121" i="135"/>
  <c r="M94" i="135"/>
  <c r="M67" i="135"/>
  <c r="M133" i="135"/>
  <c r="M32" i="135"/>
  <c r="M127" i="135"/>
  <c r="M120" i="135"/>
  <c r="M28" i="135"/>
  <c r="M18" i="135"/>
  <c r="M40" i="135"/>
  <c r="M16" i="135"/>
  <c r="M17" i="135"/>
  <c r="M15" i="135"/>
  <c r="M43" i="135"/>
  <c r="M29" i="135"/>
  <c r="M23" i="135"/>
  <c r="M106" i="135"/>
  <c r="M63" i="135"/>
  <c r="M116" i="135"/>
  <c r="M108" i="135"/>
  <c r="M44" i="135"/>
  <c r="M65" i="135"/>
  <c r="M85" i="135"/>
  <c r="M62" i="135"/>
  <c r="M89" i="135"/>
  <c r="M41" i="135"/>
  <c r="M131" i="135"/>
  <c r="M66" i="135"/>
  <c r="M149" i="135"/>
  <c r="M151" i="135"/>
  <c r="M110" i="135"/>
  <c r="M13" i="135"/>
  <c r="M87" i="135"/>
  <c r="M24" i="135"/>
  <c r="M14" i="135"/>
  <c r="M142" i="135"/>
  <c r="M45" i="135"/>
  <c r="M83" i="135"/>
  <c r="M104" i="135"/>
  <c r="M64" i="135"/>
  <c r="M8" i="135"/>
  <c r="P100" i="105"/>
  <c r="E100" i="39" s="1"/>
  <c r="P143" i="105"/>
  <c r="E143" i="39" s="1"/>
  <c r="P119" i="122"/>
  <c r="N119" i="39" s="1"/>
  <c r="L89" i="150" s="1"/>
  <c r="P120" i="122"/>
  <c r="N120" i="39" s="1"/>
  <c r="L90" i="150" s="1"/>
  <c r="P100" i="122"/>
  <c r="N100" i="39" s="1"/>
  <c r="L70" i="150" s="1"/>
  <c r="P41" i="94"/>
  <c r="J41" i="39" s="1"/>
  <c r="H11" i="150" s="1"/>
  <c r="P109" i="94"/>
  <c r="J109" i="39" s="1"/>
  <c r="H79" i="150" s="1"/>
  <c r="P106" i="131"/>
  <c r="O106" i="39" s="1"/>
  <c r="M76" i="150" s="1"/>
  <c r="P96" i="105"/>
  <c r="E96" i="39" s="1"/>
  <c r="P40" i="105"/>
  <c r="E40" i="39" s="1"/>
  <c r="P107" i="94"/>
  <c r="J107" i="39" s="1"/>
  <c r="H77" i="150" s="1"/>
  <c r="P168" i="122"/>
  <c r="P169" i="122"/>
  <c r="P19" i="122"/>
  <c r="N19" i="39" s="1"/>
  <c r="P23" i="94"/>
  <c r="J23" i="39" s="1"/>
  <c r="P27" i="94"/>
  <c r="J27" i="39" s="1"/>
  <c r="P30" i="131"/>
  <c r="O30" i="39" s="1"/>
  <c r="P75" i="131"/>
  <c r="O75" i="39" s="1"/>
  <c r="M45" i="150" s="1"/>
  <c r="O2" i="111"/>
  <c r="P98" i="111" s="1"/>
  <c r="F98" i="39" s="1"/>
  <c r="D68" i="150" s="1"/>
  <c r="M45" i="120"/>
  <c r="M145" i="120"/>
  <c r="M137" i="120"/>
  <c r="M132" i="120"/>
  <c r="M131" i="120"/>
  <c r="M31" i="120"/>
  <c r="M30" i="120"/>
  <c r="M148" i="120"/>
  <c r="M147" i="120"/>
  <c r="M28" i="120"/>
  <c r="M71" i="120"/>
  <c r="M37" i="120"/>
  <c r="M36" i="120"/>
  <c r="M27" i="120"/>
  <c r="M35" i="120"/>
  <c r="M26" i="120"/>
  <c r="M34" i="120"/>
  <c r="M68" i="120"/>
  <c r="M65" i="120"/>
  <c r="M49" i="120"/>
  <c r="M9" i="120"/>
  <c r="M33" i="120"/>
  <c r="M32" i="120"/>
  <c r="M171" i="120"/>
  <c r="M149" i="120"/>
  <c r="M170" i="120"/>
  <c r="M175" i="120"/>
  <c r="M155" i="120"/>
  <c r="M161" i="120"/>
  <c r="M179" i="120"/>
  <c r="M184" i="120"/>
  <c r="M163" i="120"/>
  <c r="M152" i="120"/>
  <c r="M186" i="120"/>
  <c r="M159" i="120"/>
  <c r="M177" i="120"/>
  <c r="M168" i="120"/>
  <c r="M187" i="120"/>
  <c r="M151" i="120"/>
  <c r="M154" i="120"/>
  <c r="M157" i="120"/>
  <c r="M165" i="120"/>
  <c r="M158" i="120"/>
  <c r="M173" i="120"/>
  <c r="M66" i="120"/>
  <c r="M21" i="120"/>
  <c r="M67" i="120"/>
  <c r="M22" i="120"/>
  <c r="M57" i="120"/>
  <c r="M78" i="120"/>
  <c r="M81" i="120"/>
  <c r="M102" i="120"/>
  <c r="M110" i="120"/>
  <c r="M39" i="120"/>
  <c r="M125" i="120"/>
  <c r="M124" i="120"/>
  <c r="M25" i="120"/>
  <c r="M54" i="120"/>
  <c r="M47" i="120"/>
  <c r="M59" i="120"/>
  <c r="M84" i="120"/>
  <c r="M87" i="120"/>
  <c r="M99" i="120"/>
  <c r="M107" i="120"/>
  <c r="M112" i="120"/>
  <c r="M134" i="120"/>
  <c r="M18" i="120"/>
  <c r="M12" i="120"/>
  <c r="M62" i="120"/>
  <c r="M15" i="120"/>
  <c r="M60" i="120"/>
  <c r="M17" i="120"/>
  <c r="M16" i="120"/>
  <c r="M48" i="120"/>
  <c r="M61" i="120"/>
  <c r="M74" i="120"/>
  <c r="M89" i="120"/>
  <c r="M77" i="120"/>
  <c r="M114" i="120"/>
  <c r="M92" i="120"/>
  <c r="M115" i="120"/>
  <c r="M96" i="120"/>
  <c r="M104" i="120"/>
  <c r="M40" i="120"/>
  <c r="M128" i="120"/>
  <c r="M41" i="120"/>
  <c r="M172" i="120"/>
  <c r="M181" i="120"/>
  <c r="M13" i="120"/>
  <c r="M70" i="120"/>
  <c r="M14" i="120"/>
  <c r="M50" i="120"/>
  <c r="M80" i="120"/>
  <c r="M83" i="120"/>
  <c r="M94" i="120"/>
  <c r="M101" i="120"/>
  <c r="M109" i="120"/>
  <c r="M117" i="120"/>
  <c r="M143" i="120"/>
  <c r="M136" i="120"/>
  <c r="M130" i="120"/>
  <c r="M135" i="120"/>
  <c r="M167" i="120"/>
  <c r="M178" i="120"/>
  <c r="M162" i="120"/>
  <c r="M6" i="120"/>
  <c r="M11" i="120"/>
  <c r="M56" i="120"/>
  <c r="M46" i="120"/>
  <c r="M86" i="120"/>
  <c r="M73" i="120"/>
  <c r="M113" i="120"/>
  <c r="M98" i="120"/>
  <c r="M106" i="120"/>
  <c r="M118" i="120"/>
  <c r="M139" i="120"/>
  <c r="M44" i="120"/>
  <c r="M141" i="120"/>
  <c r="M133" i="120"/>
  <c r="M142" i="120"/>
  <c r="M169" i="120"/>
  <c r="M153" i="120"/>
  <c r="M180" i="120"/>
  <c r="M188" i="120"/>
  <c r="M185" i="120"/>
  <c r="M24" i="120"/>
  <c r="M10" i="120"/>
  <c r="M64" i="120"/>
  <c r="M69" i="120"/>
  <c r="M51" i="120"/>
  <c r="M76" i="120"/>
  <c r="M79" i="120"/>
  <c r="M119" i="120"/>
  <c r="M122" i="120"/>
  <c r="M95" i="120"/>
  <c r="M103" i="120"/>
  <c r="M116" i="120"/>
  <c r="M144" i="120"/>
  <c r="M42" i="120"/>
  <c r="M166" i="120"/>
  <c r="M156" i="120"/>
  <c r="M174" i="120"/>
  <c r="M183" i="120"/>
  <c r="M182" i="120"/>
  <c r="M63" i="120"/>
  <c r="M8" i="120"/>
  <c r="M52" i="120"/>
  <c r="M7" i="120"/>
  <c r="M53" i="120"/>
  <c r="M82" i="120"/>
  <c r="M85" i="120"/>
  <c r="M120" i="120"/>
  <c r="M111" i="120"/>
  <c r="M121" i="120"/>
  <c r="M91" i="120"/>
  <c r="M123" i="120"/>
  <c r="M90" i="120"/>
  <c r="M100" i="120"/>
  <c r="M108" i="120"/>
  <c r="M129" i="120"/>
  <c r="M127" i="120"/>
  <c r="M138" i="120"/>
  <c r="M160" i="120"/>
  <c r="M189" i="120"/>
  <c r="M164" i="120"/>
  <c r="M176" i="120"/>
  <c r="M19" i="120"/>
  <c r="M20" i="120"/>
  <c r="M58" i="120"/>
  <c r="M23" i="120"/>
  <c r="M55" i="120"/>
  <c r="M72" i="120"/>
  <c r="M88" i="120"/>
  <c r="M75" i="120"/>
  <c r="M97" i="120"/>
  <c r="M105" i="120"/>
  <c r="M93" i="120"/>
  <c r="M126" i="120"/>
  <c r="M140" i="120"/>
  <c r="M146" i="120"/>
  <c r="M38" i="120"/>
  <c r="M43" i="120"/>
  <c r="M150" i="120"/>
  <c r="M29" i="120"/>
  <c r="P13" i="94"/>
  <c r="J13" i="39" s="1"/>
  <c r="P105" i="94"/>
  <c r="J105" i="39" s="1"/>
  <c r="H75" i="150" s="1"/>
  <c r="O2" i="134"/>
  <c r="P91" i="134" s="1"/>
  <c r="Q91" i="39" s="1"/>
  <c r="O61" i="150" s="1"/>
  <c r="P27" i="131"/>
  <c r="O27" i="39" s="1"/>
  <c r="M143" i="121"/>
  <c r="M136" i="121"/>
  <c r="M43" i="121"/>
  <c r="M37" i="121"/>
  <c r="M36" i="121"/>
  <c r="M27" i="121"/>
  <c r="M12" i="121"/>
  <c r="M151" i="121"/>
  <c r="M28" i="121"/>
  <c r="M148" i="121"/>
  <c r="M9" i="121"/>
  <c r="M147" i="121"/>
  <c r="M17" i="121"/>
  <c r="M25" i="121"/>
  <c r="M33" i="121"/>
  <c r="M173" i="121"/>
  <c r="M181" i="121"/>
  <c r="M189" i="121"/>
  <c r="M22" i="121"/>
  <c r="M149" i="121"/>
  <c r="M34" i="121"/>
  <c r="M14" i="121"/>
  <c r="M26" i="121"/>
  <c r="M35" i="121"/>
  <c r="M150" i="121"/>
  <c r="M30" i="121"/>
  <c r="M31" i="121"/>
  <c r="M19" i="121"/>
  <c r="M29" i="121"/>
  <c r="M162" i="121"/>
  <c r="M170" i="121"/>
  <c r="M167" i="121"/>
  <c r="M154" i="121"/>
  <c r="M180" i="121"/>
  <c r="M152" i="121"/>
  <c r="M80" i="121"/>
  <c r="M87" i="121"/>
  <c r="M124" i="121"/>
  <c r="M98" i="121"/>
  <c r="M106" i="121"/>
  <c r="M120" i="121"/>
  <c r="M117" i="121"/>
  <c r="M145" i="121"/>
  <c r="M146" i="121"/>
  <c r="M42" i="121"/>
  <c r="M137" i="121"/>
  <c r="M41" i="121"/>
  <c r="M139" i="121"/>
  <c r="M95" i="121"/>
  <c r="M8" i="121"/>
  <c r="M193" i="121"/>
  <c r="M158" i="121"/>
  <c r="M18" i="121"/>
  <c r="M163" i="121"/>
  <c r="M175" i="121"/>
  <c r="M183" i="121"/>
  <c r="M172" i="121"/>
  <c r="M192" i="121"/>
  <c r="M82" i="121"/>
  <c r="M47" i="121"/>
  <c r="M56" i="121"/>
  <c r="M46" i="121"/>
  <c r="M73" i="121"/>
  <c r="M57" i="121"/>
  <c r="M116" i="121"/>
  <c r="M93" i="121"/>
  <c r="M103" i="121"/>
  <c r="M111" i="121"/>
  <c r="M127" i="121"/>
  <c r="M10" i="121"/>
  <c r="M11" i="121"/>
  <c r="M190" i="121"/>
  <c r="M20" i="121"/>
  <c r="M6" i="121"/>
  <c r="M21" i="121"/>
  <c r="M169" i="121"/>
  <c r="M177" i="121"/>
  <c r="M165" i="121"/>
  <c r="M49" i="121"/>
  <c r="M184" i="121"/>
  <c r="M84" i="121"/>
  <c r="M91" i="121"/>
  <c r="M89" i="121"/>
  <c r="M75" i="121"/>
  <c r="M100" i="121"/>
  <c r="M108" i="121"/>
  <c r="M38" i="121"/>
  <c r="M44" i="121"/>
  <c r="M171" i="121"/>
  <c r="M23" i="121"/>
  <c r="M24" i="121"/>
  <c r="M166" i="121"/>
  <c r="M174" i="121"/>
  <c r="M161" i="121"/>
  <c r="M176" i="121"/>
  <c r="M86" i="121"/>
  <c r="M50" i="121"/>
  <c r="M58" i="121"/>
  <c r="M77" i="121"/>
  <c r="M51" i="121"/>
  <c r="M59" i="121"/>
  <c r="M67" i="121"/>
  <c r="M90" i="121"/>
  <c r="M123" i="121"/>
  <c r="M114" i="121"/>
  <c r="M97" i="121"/>
  <c r="M105" i="121"/>
  <c r="M142" i="121"/>
  <c r="M131" i="121"/>
  <c r="M155" i="121"/>
  <c r="M7" i="121"/>
  <c r="M159" i="121"/>
  <c r="M157" i="121"/>
  <c r="M168" i="121"/>
  <c r="M65" i="121"/>
  <c r="M72" i="121"/>
  <c r="M88" i="121"/>
  <c r="M71" i="121"/>
  <c r="M79" i="121"/>
  <c r="M62" i="121"/>
  <c r="M102" i="121"/>
  <c r="M110" i="121"/>
  <c r="M122" i="121"/>
  <c r="M134" i="121"/>
  <c r="M129" i="121"/>
  <c r="M45" i="121"/>
  <c r="M191" i="121"/>
  <c r="M16" i="121"/>
  <c r="M153" i="121"/>
  <c r="M164" i="121"/>
  <c r="M74" i="121"/>
  <c r="M52" i="121"/>
  <c r="M60" i="121"/>
  <c r="M63" i="121"/>
  <c r="M66" i="121"/>
  <c r="M92" i="121"/>
  <c r="M81" i="121"/>
  <c r="M53" i="121"/>
  <c r="M61" i="121"/>
  <c r="M69" i="121"/>
  <c r="M112" i="121"/>
  <c r="M118" i="121"/>
  <c r="M130" i="121"/>
  <c r="M99" i="121"/>
  <c r="M107" i="121"/>
  <c r="M138" i="121"/>
  <c r="M141" i="121"/>
  <c r="M185" i="121"/>
  <c r="M187" i="121"/>
  <c r="M13" i="121"/>
  <c r="M48" i="121"/>
  <c r="M160" i="121"/>
  <c r="M68" i="121"/>
  <c r="M76" i="121"/>
  <c r="M70" i="121"/>
  <c r="M83" i="121"/>
  <c r="M64" i="121"/>
  <c r="M128" i="121"/>
  <c r="M96" i="121"/>
  <c r="M104" i="121"/>
  <c r="M113" i="121"/>
  <c r="M126" i="121"/>
  <c r="M115" i="121"/>
  <c r="M125" i="121"/>
  <c r="M135" i="121"/>
  <c r="M39" i="121"/>
  <c r="M133" i="121"/>
  <c r="M182" i="121"/>
  <c r="M179" i="121"/>
  <c r="M178" i="121"/>
  <c r="M186" i="121"/>
  <c r="M15" i="121"/>
  <c r="M188" i="121"/>
  <c r="M156" i="121"/>
  <c r="M78" i="121"/>
  <c r="M54" i="121"/>
  <c r="M94" i="121"/>
  <c r="M85" i="121"/>
  <c r="M55" i="121"/>
  <c r="M121" i="121"/>
  <c r="M101" i="121"/>
  <c r="M109" i="121"/>
  <c r="M119" i="121"/>
  <c r="M144" i="121"/>
  <c r="M140" i="121"/>
  <c r="M32" i="121"/>
  <c r="M40" i="121"/>
  <c r="M132" i="121"/>
  <c r="P110" i="111"/>
  <c r="F110" i="39" s="1"/>
  <c r="D80" i="150" s="1"/>
  <c r="P175" i="111"/>
  <c r="P43" i="105"/>
  <c r="E43" i="39" s="1"/>
  <c r="P128" i="105"/>
  <c r="E128" i="39" s="1"/>
  <c r="M46" i="93"/>
  <c r="M84" i="93"/>
  <c r="M110" i="93"/>
  <c r="M48" i="93"/>
  <c r="M58" i="93"/>
  <c r="M91" i="93"/>
  <c r="M103" i="93"/>
  <c r="M112" i="93"/>
  <c r="M122" i="93"/>
  <c r="M37" i="93"/>
  <c r="M59" i="93"/>
  <c r="M71" i="93"/>
  <c r="M27" i="93"/>
  <c r="M149" i="93"/>
  <c r="M140" i="93"/>
  <c r="M74" i="93"/>
  <c r="M100" i="93"/>
  <c r="M28" i="93"/>
  <c r="M34" i="93"/>
  <c r="M150" i="93"/>
  <c r="M55" i="93"/>
  <c r="M119" i="93"/>
  <c r="M123" i="93"/>
  <c r="M133" i="93"/>
  <c r="M39" i="93"/>
  <c r="M35" i="93"/>
  <c r="M151" i="93"/>
  <c r="M107" i="93"/>
  <c r="M116" i="93"/>
  <c r="M135" i="93"/>
  <c r="M145" i="93"/>
  <c r="M83" i="93"/>
  <c r="M147" i="93"/>
  <c r="M178" i="93"/>
  <c r="M160" i="93"/>
  <c r="M172" i="93"/>
  <c r="M162" i="93"/>
  <c r="M174" i="93"/>
  <c r="M156" i="93"/>
  <c r="M158" i="93"/>
  <c r="M186" i="93"/>
  <c r="M170" i="93"/>
  <c r="M182" i="93"/>
  <c r="M154" i="93"/>
  <c r="M166" i="93"/>
  <c r="M184" i="93"/>
  <c r="M168" i="93"/>
  <c r="M180" i="93"/>
  <c r="M164" i="93"/>
  <c r="M176" i="93"/>
  <c r="M188" i="93"/>
  <c r="M161" i="93"/>
  <c r="M92" i="93"/>
  <c r="M23" i="93"/>
  <c r="M102" i="93"/>
  <c r="M99" i="93"/>
  <c r="M11" i="93"/>
  <c r="M33" i="93"/>
  <c r="M9" i="93"/>
  <c r="M61" i="93"/>
  <c r="M45" i="93"/>
  <c r="M98" i="93"/>
  <c r="M148" i="93"/>
  <c r="M52" i="93"/>
  <c r="M69" i="93"/>
  <c r="M21" i="93"/>
  <c r="M90" i="93"/>
  <c r="M67" i="93"/>
  <c r="M139" i="93"/>
  <c r="M56" i="93"/>
  <c r="M50" i="93"/>
  <c r="M105" i="93"/>
  <c r="M136" i="93"/>
  <c r="M153" i="93"/>
  <c r="M24" i="93"/>
  <c r="M134" i="93"/>
  <c r="M87" i="93"/>
  <c r="M189" i="93"/>
  <c r="M8" i="93"/>
  <c r="M152" i="93"/>
  <c r="M15" i="93"/>
  <c r="M18" i="93"/>
  <c r="M14" i="93"/>
  <c r="M129" i="93"/>
  <c r="M44" i="93"/>
  <c r="M109" i="93"/>
  <c r="M143" i="93"/>
  <c r="M131" i="93"/>
  <c r="M42" i="93"/>
  <c r="M82" i="93"/>
  <c r="M127" i="93"/>
  <c r="M38" i="93"/>
  <c r="M146" i="93"/>
  <c r="M114" i="93"/>
  <c r="M181" i="93"/>
  <c r="M183" i="93"/>
  <c r="M187" i="93"/>
  <c r="M16" i="93"/>
  <c r="M13" i="93"/>
  <c r="M12" i="93"/>
  <c r="M113" i="93"/>
  <c r="M120" i="93"/>
  <c r="M77" i="93"/>
  <c r="M108" i="93"/>
  <c r="M142" i="93"/>
  <c r="M81" i="93"/>
  <c r="M117" i="93"/>
  <c r="M6" i="93"/>
  <c r="M86" i="93"/>
  <c r="M106" i="93"/>
  <c r="M75" i="93"/>
  <c r="M104" i="93"/>
  <c r="M53" i="93"/>
  <c r="M97" i="93"/>
  <c r="M173" i="93"/>
  <c r="M175" i="93"/>
  <c r="M179" i="93"/>
  <c r="M7" i="93"/>
  <c r="M10" i="93"/>
  <c r="M111" i="93"/>
  <c r="M89" i="93"/>
  <c r="M40" i="93"/>
  <c r="M93" i="93"/>
  <c r="M137" i="93"/>
  <c r="M66" i="93"/>
  <c r="M141" i="93"/>
  <c r="M138" i="93"/>
  <c r="M79" i="93"/>
  <c r="M130" i="93"/>
  <c r="M29" i="93"/>
  <c r="M165" i="93"/>
  <c r="M167" i="93"/>
  <c r="M185" i="93"/>
  <c r="M171" i="93"/>
  <c r="M65" i="93"/>
  <c r="M63" i="93"/>
  <c r="M132" i="93"/>
  <c r="M41" i="93"/>
  <c r="M115" i="93"/>
  <c r="M157" i="93"/>
  <c r="M159" i="93"/>
  <c r="M177" i="93"/>
  <c r="M163" i="93"/>
  <c r="M22" i="93"/>
  <c r="M19" i="93"/>
  <c r="M68" i="93"/>
  <c r="M51" i="93"/>
  <c r="M36" i="93"/>
  <c r="M25" i="93"/>
  <c r="M125" i="93"/>
  <c r="M57" i="93"/>
  <c r="M47" i="93"/>
  <c r="M169" i="93"/>
  <c r="M155" i="93"/>
  <c r="M121" i="93"/>
  <c r="M118" i="93"/>
  <c r="M20" i="93"/>
  <c r="M54" i="93"/>
  <c r="M49" i="93"/>
  <c r="M17" i="93"/>
  <c r="M70" i="93"/>
  <c r="M95" i="93"/>
  <c r="M85" i="93"/>
  <c r="M96" i="93"/>
  <c r="M101" i="93"/>
  <c r="M144" i="93"/>
  <c r="M78" i="93"/>
  <c r="M94" i="93"/>
  <c r="M32" i="93"/>
  <c r="M76" i="93"/>
  <c r="M62" i="93"/>
  <c r="M126" i="93"/>
  <c r="M88" i="93"/>
  <c r="M64" i="93"/>
  <c r="M128" i="93"/>
  <c r="M60" i="93"/>
  <c r="M124" i="93"/>
  <c r="M73" i="93"/>
  <c r="M72" i="93"/>
  <c r="M30" i="93"/>
  <c r="M43" i="93"/>
  <c r="M26" i="93"/>
  <c r="M31" i="93"/>
  <c r="M80" i="93"/>
  <c r="P32" i="131"/>
  <c r="O32" i="39" s="1"/>
  <c r="P91" i="131"/>
  <c r="O91" i="39" s="1"/>
  <c r="M61" i="150" s="1"/>
  <c r="P96" i="131"/>
  <c r="O96" i="39" s="1"/>
  <c r="M66" i="150" s="1"/>
  <c r="P29" i="131"/>
  <c r="O29" i="39" s="1"/>
  <c r="P76" i="131"/>
  <c r="O76" i="39" s="1"/>
  <c r="M46" i="150" s="1"/>
  <c r="P140" i="131"/>
  <c r="O140" i="39" s="1"/>
  <c r="M110" i="150" s="1"/>
  <c r="P24" i="131"/>
  <c r="O24" i="39" s="1"/>
  <c r="P138" i="131"/>
  <c r="O138" i="39" s="1"/>
  <c r="M108" i="150" s="1"/>
  <c r="P22" i="131"/>
  <c r="O22" i="39" s="1"/>
  <c r="P98" i="122"/>
  <c r="N98" i="39" s="1"/>
  <c r="L68" i="150" s="1"/>
  <c r="P75" i="122"/>
  <c r="N75" i="39" s="1"/>
  <c r="L45" i="150" s="1"/>
  <c r="P73" i="122"/>
  <c r="N73" i="39" s="1"/>
  <c r="L43" i="150" s="1"/>
  <c r="P113" i="94"/>
  <c r="J113" i="39" s="1"/>
  <c r="H83" i="150" s="1"/>
  <c r="P16" i="94"/>
  <c r="J16" i="39" s="1"/>
  <c r="P33" i="131"/>
  <c r="O33" i="39" s="1"/>
  <c r="P44" i="134"/>
  <c r="Q44" i="39" s="1"/>
  <c r="O14" i="150" s="1"/>
  <c r="P48" i="134"/>
  <c r="Q48" i="39" s="1"/>
  <c r="O18" i="150" s="1"/>
  <c r="P31" i="134"/>
  <c r="Q31" i="39" s="1"/>
  <c r="P150" i="131"/>
  <c r="O150" i="39" s="1"/>
  <c r="P43" i="111"/>
  <c r="F43" i="39" s="1"/>
  <c r="D13" i="150" s="1"/>
  <c r="P111" i="111"/>
  <c r="F111" i="39" s="1"/>
  <c r="D81" i="150" s="1"/>
  <c r="P148" i="111"/>
  <c r="F148" i="39" s="1"/>
  <c r="M16" i="150"/>
  <c r="P59" i="105"/>
  <c r="E59" i="39" s="1"/>
  <c r="P90" i="122"/>
  <c r="N90" i="39" s="1"/>
  <c r="L60" i="150" s="1"/>
  <c r="P88" i="105"/>
  <c r="E88" i="39" s="1"/>
  <c r="P90" i="131"/>
  <c r="O90" i="39" s="1"/>
  <c r="M60" i="150" s="1"/>
  <c r="P49" i="131"/>
  <c r="O49" i="39" s="1"/>
  <c r="M19" i="150" s="1"/>
  <c r="P95" i="131"/>
  <c r="O95" i="39" s="1"/>
  <c r="M65" i="150" s="1"/>
  <c r="P47" i="131"/>
  <c r="O47" i="39" s="1"/>
  <c r="M17" i="150" s="1"/>
  <c r="P101" i="131"/>
  <c r="O101" i="39" s="1"/>
  <c r="M71" i="150" s="1"/>
  <c r="P69" i="131"/>
  <c r="O69" i="39" s="1"/>
  <c r="M39" i="150" s="1"/>
  <c r="P109" i="131"/>
  <c r="O109" i="39" s="1"/>
  <c r="M79" i="150" s="1"/>
  <c r="P25" i="105"/>
  <c r="E25" i="39" s="1"/>
  <c r="P58" i="105"/>
  <c r="E58" i="39" s="1"/>
  <c r="P148" i="105"/>
  <c r="E148" i="39" s="1"/>
  <c r="P104" i="131"/>
  <c r="O104" i="39" s="1"/>
  <c r="M74" i="150" s="1"/>
  <c r="P89" i="131"/>
  <c r="O89" i="39" s="1"/>
  <c r="M59" i="150" s="1"/>
  <c r="P80" i="131"/>
  <c r="O80" i="39" s="1"/>
  <c r="M50" i="150" s="1"/>
  <c r="P16" i="131"/>
  <c r="O16" i="39" s="1"/>
  <c r="P62" i="131"/>
  <c r="O62" i="39" s="1"/>
  <c r="M32" i="150" s="1"/>
  <c r="P142" i="94"/>
  <c r="J142" i="39" s="1"/>
  <c r="H112" i="150" s="1"/>
  <c r="M145" i="96"/>
  <c r="M142" i="96"/>
  <c r="M141" i="96"/>
  <c r="M136" i="96"/>
  <c r="M134" i="96"/>
  <c r="M132" i="96"/>
  <c r="M131" i="96"/>
  <c r="M146" i="96"/>
  <c r="M37" i="96"/>
  <c r="M36" i="96"/>
  <c r="M27" i="96"/>
  <c r="M35" i="96"/>
  <c r="M26" i="96"/>
  <c r="M34" i="96"/>
  <c r="M33" i="96"/>
  <c r="M32" i="96"/>
  <c r="M31" i="96"/>
  <c r="M149" i="96"/>
  <c r="M30" i="96"/>
  <c r="M148" i="96"/>
  <c r="M13" i="96"/>
  <c r="M29" i="96"/>
  <c r="M28" i="96"/>
  <c r="M147" i="96"/>
  <c r="M6" i="96"/>
  <c r="M158" i="96"/>
  <c r="M166" i="96"/>
  <c r="M174" i="96"/>
  <c r="M182" i="96"/>
  <c r="M150" i="96"/>
  <c r="M180" i="96"/>
  <c r="M188" i="96"/>
  <c r="M46" i="96"/>
  <c r="M59" i="96"/>
  <c r="M21" i="96"/>
  <c r="M92" i="96"/>
  <c r="M77" i="96"/>
  <c r="M72" i="96"/>
  <c r="M88" i="96"/>
  <c r="M102" i="96"/>
  <c r="M114" i="96"/>
  <c r="M125" i="96"/>
  <c r="M105" i="96"/>
  <c r="M43" i="96"/>
  <c r="M177" i="96"/>
  <c r="M185" i="96"/>
  <c r="M173" i="96"/>
  <c r="M184" i="96"/>
  <c r="M175" i="96"/>
  <c r="M189" i="96"/>
  <c r="M54" i="96"/>
  <c r="M16" i="96"/>
  <c r="M47" i="96"/>
  <c r="M187" i="96"/>
  <c r="M20" i="96"/>
  <c r="M65" i="96"/>
  <c r="M83" i="96"/>
  <c r="M78" i="96"/>
  <c r="M108" i="96"/>
  <c r="M130" i="96"/>
  <c r="M111" i="96"/>
  <c r="M95" i="96"/>
  <c r="M116" i="96"/>
  <c r="M121" i="96"/>
  <c r="M168" i="96"/>
  <c r="M165" i="96"/>
  <c r="M176" i="96"/>
  <c r="M170" i="96"/>
  <c r="M167" i="96"/>
  <c r="M172" i="96"/>
  <c r="M186" i="96"/>
  <c r="M15" i="96"/>
  <c r="M179" i="96"/>
  <c r="M55" i="96"/>
  <c r="M73" i="96"/>
  <c r="M66" i="96"/>
  <c r="M64" i="96"/>
  <c r="M84" i="96"/>
  <c r="M98" i="96"/>
  <c r="M117" i="96"/>
  <c r="M101" i="96"/>
  <c r="M128" i="96"/>
  <c r="M40" i="96"/>
  <c r="M44" i="96"/>
  <c r="M135" i="96"/>
  <c r="M144" i="96"/>
  <c r="M137" i="96"/>
  <c r="M162" i="96"/>
  <c r="M159" i="96"/>
  <c r="M164" i="96"/>
  <c r="M169" i="96"/>
  <c r="M157" i="96"/>
  <c r="M56" i="96"/>
  <c r="M49" i="96"/>
  <c r="M171" i="96"/>
  <c r="M61" i="96"/>
  <c r="M8" i="96"/>
  <c r="M14" i="96"/>
  <c r="M62" i="96"/>
  <c r="M79" i="96"/>
  <c r="M91" i="96"/>
  <c r="M74" i="96"/>
  <c r="M90" i="96"/>
  <c r="M118" i="96"/>
  <c r="M104" i="96"/>
  <c r="M107" i="96"/>
  <c r="M138" i="96"/>
  <c r="M143" i="96"/>
  <c r="M41" i="96"/>
  <c r="M127" i="96"/>
  <c r="M156" i="96"/>
  <c r="M161" i="96"/>
  <c r="M160" i="96"/>
  <c r="M154" i="96"/>
  <c r="M12" i="96"/>
  <c r="M163" i="96"/>
  <c r="M51" i="96"/>
  <c r="M152" i="96"/>
  <c r="M7" i="96"/>
  <c r="M11" i="96"/>
  <c r="M94" i="96"/>
  <c r="M63" i="96"/>
  <c r="M85" i="96"/>
  <c r="M80" i="96"/>
  <c r="M129" i="96"/>
  <c r="M110" i="96"/>
  <c r="M97" i="96"/>
  <c r="M112" i="96"/>
  <c r="M124" i="96"/>
  <c r="M153" i="96"/>
  <c r="M181" i="96"/>
  <c r="M9" i="96"/>
  <c r="M50" i="96"/>
  <c r="M58" i="96"/>
  <c r="M155" i="96"/>
  <c r="M57" i="96"/>
  <c r="M19" i="96"/>
  <c r="M10" i="96"/>
  <c r="M71" i="96"/>
  <c r="M75" i="96"/>
  <c r="M86" i="96"/>
  <c r="M100" i="96"/>
  <c r="M120" i="96"/>
  <c r="M122" i="96"/>
  <c r="M103" i="96"/>
  <c r="M178" i="96"/>
  <c r="M22" i="96"/>
  <c r="M24" i="96"/>
  <c r="M18" i="96"/>
  <c r="M25" i="96"/>
  <c r="M89" i="96"/>
  <c r="M81" i="96"/>
  <c r="M93" i="96"/>
  <c r="M69" i="96"/>
  <c r="M76" i="96"/>
  <c r="M123" i="96"/>
  <c r="M106" i="96"/>
  <c r="M115" i="96"/>
  <c r="M109" i="96"/>
  <c r="M183" i="96"/>
  <c r="M52" i="96"/>
  <c r="M60" i="96"/>
  <c r="M23" i="96"/>
  <c r="M53" i="96"/>
  <c r="M17" i="96"/>
  <c r="M48" i="96"/>
  <c r="M68" i="96"/>
  <c r="M87" i="96"/>
  <c r="M70" i="96"/>
  <c r="M67" i="96"/>
  <c r="M82" i="96"/>
  <c r="M113" i="96"/>
  <c r="M126" i="96"/>
  <c r="M96" i="96"/>
  <c r="M119" i="96"/>
  <c r="M99" i="96"/>
  <c r="M133" i="96"/>
  <c r="M42" i="96"/>
  <c r="M45" i="96"/>
  <c r="M139" i="96"/>
  <c r="M140" i="96"/>
  <c r="M38" i="96"/>
  <c r="M151" i="96"/>
  <c r="M39" i="96"/>
  <c r="P53" i="131"/>
  <c r="O53" i="39" s="1"/>
  <c r="M23" i="150" s="1"/>
  <c r="P48" i="131"/>
  <c r="O48" i="39" s="1"/>
  <c r="M18" i="150" s="1"/>
  <c r="P20" i="131"/>
  <c r="O20" i="39" s="1"/>
  <c r="P34" i="131"/>
  <c r="O34" i="39" s="1"/>
  <c r="P73" i="131"/>
  <c r="O73" i="39" s="1"/>
  <c r="M43" i="150" s="1"/>
  <c r="P10" i="131"/>
  <c r="O10" i="39" s="1"/>
  <c r="P185" i="122"/>
  <c r="P80" i="122"/>
  <c r="N80" i="39" s="1"/>
  <c r="L50" i="150" s="1"/>
  <c r="O2" i="122"/>
  <c r="P22" i="122" s="1"/>
  <c r="N22" i="39" s="1"/>
  <c r="P68" i="122"/>
  <c r="N68" i="39" s="1"/>
  <c r="L38" i="150" s="1"/>
  <c r="P112" i="122"/>
  <c r="N112" i="39" s="1"/>
  <c r="L82" i="150" s="1"/>
  <c r="P102" i="122"/>
  <c r="N102" i="39" s="1"/>
  <c r="L72" i="150" s="1"/>
  <c r="P127" i="122"/>
  <c r="N127" i="39" s="1"/>
  <c r="L97" i="150" s="1"/>
  <c r="P116" i="122"/>
  <c r="N116" i="39" s="1"/>
  <c r="L86" i="150" s="1"/>
  <c r="P28" i="122"/>
  <c r="N28" i="39" s="1"/>
  <c r="P121" i="131"/>
  <c r="O121" i="39" s="1"/>
  <c r="M91" i="150" s="1"/>
  <c r="P116" i="94"/>
  <c r="J116" i="39" s="1"/>
  <c r="H86" i="150" s="1"/>
  <c r="P18" i="94"/>
  <c r="J18" i="39" s="1"/>
  <c r="P88" i="131"/>
  <c r="O88" i="39" s="1"/>
  <c r="M58" i="150" s="1"/>
  <c r="P6" i="134"/>
  <c r="Q6" i="39" s="1"/>
  <c r="P130" i="134"/>
  <c r="Q130" i="39" s="1"/>
  <c r="O100" i="150" s="1"/>
  <c r="P54" i="131"/>
  <c r="O54" i="39" s="1"/>
  <c r="M24" i="150" s="1"/>
  <c r="P125" i="111"/>
  <c r="F125" i="39" s="1"/>
  <c r="D95" i="150" s="1"/>
  <c r="P107" i="111"/>
  <c r="F107" i="39" s="1"/>
  <c r="D77" i="150" s="1"/>
  <c r="P14" i="111"/>
  <c r="F14" i="39" s="1"/>
  <c r="P188" i="105"/>
  <c r="P103" i="105"/>
  <c r="E103" i="39" s="1"/>
  <c r="P46" i="122"/>
  <c r="N46" i="39" s="1"/>
  <c r="P25" i="122"/>
  <c r="N25" i="39" s="1"/>
  <c r="P177" i="122"/>
  <c r="P13" i="122"/>
  <c r="N13" i="39" s="1"/>
  <c r="P174" i="105"/>
  <c r="P114" i="105"/>
  <c r="E114" i="39" s="1"/>
  <c r="P63" i="105"/>
  <c r="E63" i="39" s="1"/>
  <c r="P145" i="105"/>
  <c r="E145" i="39" s="1"/>
  <c r="P105" i="105"/>
  <c r="E105" i="39" s="1"/>
  <c r="O2" i="105"/>
  <c r="P168" i="105" s="1"/>
  <c r="P38" i="105"/>
  <c r="E38" i="39" s="1"/>
  <c r="P158" i="105"/>
  <c r="P65" i="105"/>
  <c r="E65" i="39" s="1"/>
  <c r="P49" i="105"/>
  <c r="E49" i="39" s="1"/>
  <c r="P87" i="131"/>
  <c r="O87" i="39" s="1"/>
  <c r="M57" i="150" s="1"/>
  <c r="P9" i="131"/>
  <c r="O9" i="39" s="1"/>
  <c r="P98" i="131"/>
  <c r="O98" i="39" s="1"/>
  <c r="M68" i="150" s="1"/>
  <c r="P23" i="131"/>
  <c r="O23" i="39" s="1"/>
  <c r="P97" i="131"/>
  <c r="O97" i="39" s="1"/>
  <c r="M67" i="150" s="1"/>
  <c r="P25" i="131"/>
  <c r="O25" i="39" s="1"/>
  <c r="P12" i="105"/>
  <c r="E12" i="39" s="1"/>
  <c r="P20" i="105"/>
  <c r="E20" i="39" s="1"/>
  <c r="P166" i="105"/>
  <c r="P184" i="105"/>
  <c r="P37" i="105"/>
  <c r="E37" i="39" s="1"/>
  <c r="P115" i="105"/>
  <c r="E115" i="39" s="1"/>
  <c r="P186" i="105"/>
  <c r="P54" i="105"/>
  <c r="E54" i="39" s="1"/>
  <c r="P133" i="105"/>
  <c r="E133" i="39" s="1"/>
  <c r="P156" i="105"/>
  <c r="P52" i="105"/>
  <c r="E52" i="39" s="1"/>
  <c r="P146" i="105"/>
  <c r="E146" i="39" s="1"/>
  <c r="P104" i="105"/>
  <c r="E104" i="39" s="1"/>
  <c r="P97" i="105"/>
  <c r="E97" i="39" s="1"/>
  <c r="P92" i="105"/>
  <c r="E92" i="39" s="1"/>
  <c r="P99" i="105"/>
  <c r="E99" i="39" s="1"/>
  <c r="P101" i="105"/>
  <c r="E101" i="39" s="1"/>
  <c r="P154" i="105"/>
  <c r="P31" i="105"/>
  <c r="E31" i="39" s="1"/>
  <c r="P33" i="105"/>
  <c r="E33" i="39" s="1"/>
  <c r="P121" i="105"/>
  <c r="E121" i="39" s="1"/>
  <c r="P118" i="105"/>
  <c r="E118" i="39" s="1"/>
  <c r="P136" i="131"/>
  <c r="O136" i="39" s="1"/>
  <c r="M106" i="150" s="1"/>
  <c r="P141" i="131"/>
  <c r="O141" i="39" s="1"/>
  <c r="M111" i="150" s="1"/>
  <c r="P85" i="131"/>
  <c r="O85" i="39" s="1"/>
  <c r="M55" i="150" s="1"/>
  <c r="P65" i="131"/>
  <c r="O65" i="39" s="1"/>
  <c r="M35" i="150" s="1"/>
  <c r="P143" i="131"/>
  <c r="O143" i="39" s="1"/>
  <c r="M113" i="150" s="1"/>
  <c r="P67" i="131"/>
  <c r="O67" i="39" s="1"/>
  <c r="M37" i="150" s="1"/>
  <c r="P84" i="131"/>
  <c r="O84" i="39" s="1"/>
  <c r="M54" i="150" s="1"/>
  <c r="P72" i="131"/>
  <c r="O72" i="39" s="1"/>
  <c r="M42" i="150" s="1"/>
  <c r="M44" i="116"/>
  <c r="M145" i="116"/>
  <c r="M137" i="116"/>
  <c r="M133" i="116"/>
  <c r="M131" i="116"/>
  <c r="M122" i="116"/>
  <c r="M132" i="116"/>
  <c r="M127" i="116"/>
  <c r="M29" i="116"/>
  <c r="M147" i="116"/>
  <c r="M28" i="116"/>
  <c r="M37" i="116"/>
  <c r="M36" i="116"/>
  <c r="M27" i="116"/>
  <c r="M35" i="116"/>
  <c r="M26" i="116"/>
  <c r="M32" i="116"/>
  <c r="M11" i="116"/>
  <c r="M31" i="116"/>
  <c r="M30" i="116"/>
  <c r="M152" i="116"/>
  <c r="M158" i="116"/>
  <c r="M151" i="116"/>
  <c r="M149" i="116"/>
  <c r="M160" i="116"/>
  <c r="M159" i="116"/>
  <c r="M148" i="116"/>
  <c r="M150" i="116"/>
  <c r="M157" i="116"/>
  <c r="M187" i="116"/>
  <c r="M190" i="116"/>
  <c r="M153" i="116"/>
  <c r="M189" i="116"/>
  <c r="M156" i="116"/>
  <c r="M164" i="116"/>
  <c r="M17" i="116"/>
  <c r="M19" i="116"/>
  <c r="M59" i="116"/>
  <c r="M7" i="116"/>
  <c r="M14" i="116"/>
  <c r="M72" i="116"/>
  <c r="M88" i="116"/>
  <c r="M71" i="116"/>
  <c r="M83" i="116"/>
  <c r="M113" i="116"/>
  <c r="M114" i="116"/>
  <c r="M94" i="116"/>
  <c r="M139" i="116"/>
  <c r="M141" i="116"/>
  <c r="M144" i="116"/>
  <c r="M40" i="116"/>
  <c r="M183" i="116"/>
  <c r="M154" i="116"/>
  <c r="M186" i="116"/>
  <c r="M185" i="116"/>
  <c r="M192" i="116"/>
  <c r="M16" i="116"/>
  <c r="M63" i="116"/>
  <c r="M61" i="116"/>
  <c r="M20" i="116"/>
  <c r="M12" i="116"/>
  <c r="M50" i="116"/>
  <c r="M64" i="116"/>
  <c r="M21" i="116"/>
  <c r="M70" i="116"/>
  <c r="M69" i="116"/>
  <c r="M78" i="116"/>
  <c r="M90" i="116"/>
  <c r="M73" i="116"/>
  <c r="M100" i="116"/>
  <c r="M108" i="116"/>
  <c r="M130" i="116"/>
  <c r="M121" i="116"/>
  <c r="M95" i="116"/>
  <c r="M103" i="116"/>
  <c r="M179" i="116"/>
  <c r="M182" i="116"/>
  <c r="M181" i="116"/>
  <c r="M188" i="116"/>
  <c r="M65" i="116"/>
  <c r="M10" i="116"/>
  <c r="M52" i="116"/>
  <c r="M84" i="116"/>
  <c r="M79" i="116"/>
  <c r="M89" i="116"/>
  <c r="M112" i="116"/>
  <c r="M45" i="116"/>
  <c r="M175" i="116"/>
  <c r="M178" i="116"/>
  <c r="M177" i="116"/>
  <c r="M184" i="116"/>
  <c r="M15" i="116"/>
  <c r="M46" i="116"/>
  <c r="M54" i="116"/>
  <c r="M74" i="116"/>
  <c r="M68" i="116"/>
  <c r="M85" i="116"/>
  <c r="M126" i="116"/>
  <c r="M102" i="116"/>
  <c r="M110" i="116"/>
  <c r="M115" i="116"/>
  <c r="M124" i="116"/>
  <c r="M97" i="116"/>
  <c r="M105" i="116"/>
  <c r="M142" i="116"/>
  <c r="M138" i="116"/>
  <c r="M136" i="116"/>
  <c r="M171" i="116"/>
  <c r="M174" i="116"/>
  <c r="M173" i="116"/>
  <c r="M155" i="116"/>
  <c r="M180" i="116"/>
  <c r="M51" i="116"/>
  <c r="M6" i="116"/>
  <c r="M13" i="116"/>
  <c r="M56" i="116"/>
  <c r="M49" i="116"/>
  <c r="M80" i="116"/>
  <c r="M91" i="116"/>
  <c r="M75" i="116"/>
  <c r="M93" i="116"/>
  <c r="M117" i="116"/>
  <c r="M119" i="116"/>
  <c r="M129" i="116"/>
  <c r="M123" i="116"/>
  <c r="M43" i="116"/>
  <c r="M167" i="116"/>
  <c r="M170" i="116"/>
  <c r="M169" i="116"/>
  <c r="M176" i="116"/>
  <c r="M53" i="116"/>
  <c r="M25" i="116"/>
  <c r="M9" i="116"/>
  <c r="M58" i="116"/>
  <c r="M86" i="116"/>
  <c r="M81" i="116"/>
  <c r="M96" i="116"/>
  <c r="M104" i="116"/>
  <c r="M125" i="116"/>
  <c r="M99" i="116"/>
  <c r="M107" i="116"/>
  <c r="M135" i="116"/>
  <c r="M39" i="116"/>
  <c r="M163" i="116"/>
  <c r="M166" i="116"/>
  <c r="M165" i="116"/>
  <c r="M172" i="116"/>
  <c r="M47" i="116"/>
  <c r="M23" i="116"/>
  <c r="M55" i="116"/>
  <c r="M24" i="116"/>
  <c r="M8" i="116"/>
  <c r="M60" i="116"/>
  <c r="M76" i="116"/>
  <c r="M87" i="116"/>
  <c r="M92" i="116"/>
  <c r="M116" i="116"/>
  <c r="M118" i="116"/>
  <c r="M41" i="116"/>
  <c r="M146" i="116"/>
  <c r="M191" i="116"/>
  <c r="M162" i="116"/>
  <c r="M161" i="116"/>
  <c r="M168" i="116"/>
  <c r="M48" i="116"/>
  <c r="M57" i="116"/>
  <c r="M18" i="116"/>
  <c r="M66" i="116"/>
  <c r="M62" i="116"/>
  <c r="M22" i="116"/>
  <c r="M67" i="116"/>
  <c r="M82" i="116"/>
  <c r="M77" i="116"/>
  <c r="M98" i="116"/>
  <c r="M106" i="116"/>
  <c r="M120" i="116"/>
  <c r="M111" i="116"/>
  <c r="M101" i="116"/>
  <c r="M109" i="116"/>
  <c r="M128" i="116"/>
  <c r="M38" i="116"/>
  <c r="M140" i="116"/>
  <c r="M34" i="116"/>
  <c r="M143" i="116"/>
  <c r="M134" i="116"/>
  <c r="M33" i="116"/>
  <c r="M42" i="116"/>
  <c r="P15" i="131"/>
  <c r="O15" i="39" s="1"/>
  <c r="P115" i="131"/>
  <c r="O115" i="39" s="1"/>
  <c r="M85" i="150" s="1"/>
  <c r="P129" i="131"/>
  <c r="O129" i="39" s="1"/>
  <c r="M99" i="150" s="1"/>
  <c r="P95" i="122"/>
  <c r="N95" i="39" s="1"/>
  <c r="L65" i="150" s="1"/>
  <c r="P15" i="122"/>
  <c r="N15" i="39" s="1"/>
  <c r="P128" i="122"/>
  <c r="N128" i="39" s="1"/>
  <c r="L98" i="150" s="1"/>
  <c r="P93" i="122"/>
  <c r="N93" i="39" s="1"/>
  <c r="L63" i="150" s="1"/>
  <c r="P189" i="122"/>
  <c r="P63" i="122"/>
  <c r="N63" i="39" s="1"/>
  <c r="L33" i="150" s="1"/>
  <c r="P60" i="122"/>
  <c r="N60" i="39" s="1"/>
  <c r="L30" i="150" s="1"/>
  <c r="P39" i="122"/>
  <c r="N39" i="39" s="1"/>
  <c r="L9" i="150" s="1"/>
  <c r="P81" i="122"/>
  <c r="N81" i="39" s="1"/>
  <c r="L51" i="150" s="1"/>
  <c r="P7" i="122"/>
  <c r="N7" i="39" s="1"/>
  <c r="P129" i="122"/>
  <c r="N129" i="39" s="1"/>
  <c r="L99" i="150" s="1"/>
  <c r="P94" i="122"/>
  <c r="N94" i="39" s="1"/>
  <c r="L64" i="150" s="1"/>
  <c r="P23" i="122"/>
  <c r="N23" i="39" s="1"/>
  <c r="P135" i="122"/>
  <c r="N135" i="39" s="1"/>
  <c r="L105" i="150" s="1"/>
  <c r="P126" i="122"/>
  <c r="N126" i="39" s="1"/>
  <c r="L96" i="150" s="1"/>
  <c r="P21" i="122"/>
  <c r="N21" i="39" s="1"/>
  <c r="P125" i="122"/>
  <c r="N125" i="39" s="1"/>
  <c r="L95" i="150" s="1"/>
  <c r="P191" i="122"/>
  <c r="P111" i="122"/>
  <c r="N111" i="39" s="1"/>
  <c r="L81" i="150" s="1"/>
  <c r="P55" i="122"/>
  <c r="N55" i="39" s="1"/>
  <c r="L25" i="150" s="1"/>
  <c r="P148" i="122"/>
  <c r="N148" i="39" s="1"/>
  <c r="P29" i="122"/>
  <c r="N29" i="39" s="1"/>
  <c r="P48" i="122"/>
  <c r="N48" i="39" s="1"/>
  <c r="L18" i="150" s="1"/>
  <c r="P12" i="131"/>
  <c r="O12" i="39" s="1"/>
  <c r="P95" i="94"/>
  <c r="J95" i="39" s="1"/>
  <c r="H65" i="150" s="1"/>
  <c r="P19" i="94"/>
  <c r="J19" i="39" s="1"/>
  <c r="P46" i="134"/>
  <c r="Q46" i="39" s="1"/>
  <c r="P97" i="134"/>
  <c r="Q97" i="39" s="1"/>
  <c r="O67" i="150" s="1"/>
  <c r="P56" i="134"/>
  <c r="Q56" i="39" s="1"/>
  <c r="O26" i="150" s="1"/>
  <c r="P71" i="131"/>
  <c r="O71" i="39" s="1"/>
  <c r="M41" i="150" s="1"/>
  <c r="P160" i="111"/>
  <c r="P6" i="111"/>
  <c r="F6" i="39" s="1"/>
  <c r="P116" i="111"/>
  <c r="F116" i="39" s="1"/>
  <c r="D86" i="150" s="1"/>
  <c r="P6" i="105"/>
  <c r="E6" i="39" s="1"/>
  <c r="P53" i="105"/>
  <c r="E53" i="39" s="1"/>
  <c r="P7" i="105"/>
  <c r="E7" i="39" s="1"/>
  <c r="P77" i="105"/>
  <c r="E77" i="39" s="1"/>
  <c r="P74" i="105"/>
  <c r="E74" i="39" s="1"/>
  <c r="P26" i="105"/>
  <c r="E26" i="39" s="1"/>
  <c r="P73" i="105"/>
  <c r="E73" i="39" s="1"/>
  <c r="P142" i="122"/>
  <c r="N142" i="39" s="1"/>
  <c r="L112" i="150" s="1"/>
  <c r="P66" i="122"/>
  <c r="N66" i="39" s="1"/>
  <c r="L36" i="150" s="1"/>
  <c r="P139" i="122"/>
  <c r="N139" i="39" s="1"/>
  <c r="L109" i="150" s="1"/>
  <c r="P97" i="122"/>
  <c r="N97" i="39" s="1"/>
  <c r="L67" i="150" s="1"/>
  <c r="P132" i="122"/>
  <c r="N132" i="39" s="1"/>
  <c r="L102" i="150" s="1"/>
  <c r="P62" i="122"/>
  <c r="N62" i="39" s="1"/>
  <c r="L32" i="150" s="1"/>
  <c r="O2" i="132"/>
  <c r="P120" i="132" s="1"/>
  <c r="P120" i="39" s="1"/>
  <c r="N90" i="150" s="1"/>
  <c r="P6" i="131"/>
  <c r="O6" i="39" s="1"/>
  <c r="P108" i="131"/>
  <c r="O108" i="39" s="1"/>
  <c r="M78" i="150" s="1"/>
  <c r="P60" i="131"/>
  <c r="O60" i="39" s="1"/>
  <c r="M30" i="150" s="1"/>
  <c r="P130" i="131"/>
  <c r="O130" i="39" s="1"/>
  <c r="M100" i="150" s="1"/>
  <c r="P41" i="105"/>
  <c r="E41" i="39" s="1"/>
  <c r="P19" i="105"/>
  <c r="E19" i="39" s="1"/>
  <c r="P15" i="105"/>
  <c r="E15" i="39" s="1"/>
  <c r="P170" i="105"/>
  <c r="P169" i="105"/>
  <c r="P51" i="105"/>
  <c r="E51" i="39" s="1"/>
  <c r="P66" i="105"/>
  <c r="E66" i="39" s="1"/>
  <c r="P155" i="105"/>
  <c r="P135" i="105"/>
  <c r="E135" i="39" s="1"/>
  <c r="P80" i="105"/>
  <c r="E80" i="39" s="1"/>
  <c r="P173" i="105"/>
  <c r="P50" i="105"/>
  <c r="E50" i="39" s="1"/>
  <c r="P61" i="105"/>
  <c r="E61" i="39" s="1"/>
  <c r="P8" i="105"/>
  <c r="E8" i="39" s="1"/>
  <c r="P94" i="105"/>
  <c r="E94" i="39" s="1"/>
  <c r="P72" i="105"/>
  <c r="E72" i="39" s="1"/>
  <c r="P11" i="105"/>
  <c r="E11" i="39" s="1"/>
  <c r="P127" i="105"/>
  <c r="E127" i="39" s="1"/>
  <c r="P187" i="105"/>
  <c r="P151" i="105"/>
  <c r="E151" i="39" s="1"/>
  <c r="P29" i="105"/>
  <c r="E29" i="39" s="1"/>
  <c r="P111" i="105"/>
  <c r="E111" i="39" s="1"/>
  <c r="P84" i="105"/>
  <c r="E84" i="39" s="1"/>
  <c r="P79" i="131"/>
  <c r="O79" i="39" s="1"/>
  <c r="M49" i="150" s="1"/>
  <c r="P105" i="131"/>
  <c r="O105" i="39" s="1"/>
  <c r="M75" i="150" s="1"/>
  <c r="P18" i="131"/>
  <c r="O18" i="39" s="1"/>
  <c r="P41" i="131"/>
  <c r="O41" i="39" s="1"/>
  <c r="M11" i="150" s="1"/>
  <c r="P38" i="131"/>
  <c r="O38" i="39" s="1"/>
  <c r="M8" i="150" s="1"/>
  <c r="P26" i="131"/>
  <c r="O26" i="39" s="1"/>
  <c r="P68" i="131"/>
  <c r="O68" i="39" s="1"/>
  <c r="M38" i="150" s="1"/>
  <c r="P144" i="131"/>
  <c r="O144" i="39" s="1"/>
  <c r="M114" i="150" s="1"/>
  <c r="P78" i="131"/>
  <c r="O78" i="39" s="1"/>
  <c r="M48" i="150" s="1"/>
  <c r="P65" i="122"/>
  <c r="N65" i="39" s="1"/>
  <c r="L35" i="150" s="1"/>
  <c r="P20" i="122"/>
  <c r="N20" i="39" s="1"/>
  <c r="P109" i="122"/>
  <c r="N109" i="39" s="1"/>
  <c r="L79" i="150" s="1"/>
  <c r="P67" i="122"/>
  <c r="N67" i="39" s="1"/>
  <c r="L37" i="150" s="1"/>
  <c r="P167" i="122"/>
  <c r="P74" i="122"/>
  <c r="N74" i="39" s="1"/>
  <c r="L44" i="150" s="1"/>
  <c r="P183" i="122"/>
  <c r="P140" i="122"/>
  <c r="N140" i="39" s="1"/>
  <c r="L110" i="150" s="1"/>
  <c r="P176" i="122"/>
  <c r="P14" i="122"/>
  <c r="N14" i="39" s="1"/>
  <c r="P130" i="122"/>
  <c r="N130" i="39" s="1"/>
  <c r="L100" i="150" s="1"/>
  <c r="P71" i="122"/>
  <c r="N71" i="39" s="1"/>
  <c r="L41" i="150" s="1"/>
  <c r="P159" i="122"/>
  <c r="P146" i="122"/>
  <c r="N146" i="39" s="1"/>
  <c r="L116" i="150" s="1"/>
  <c r="P88" i="122"/>
  <c r="N88" i="39" s="1"/>
  <c r="L58" i="150" s="1"/>
  <c r="P187" i="122"/>
  <c r="P82" i="122"/>
  <c r="N82" i="39" s="1"/>
  <c r="L52" i="150" s="1"/>
  <c r="P11" i="122"/>
  <c r="N11" i="39" s="1"/>
  <c r="P103" i="122"/>
  <c r="N103" i="39" s="1"/>
  <c r="L73" i="150" s="1"/>
  <c r="P47" i="122"/>
  <c r="N47" i="39" s="1"/>
  <c r="L17" i="150" s="1"/>
  <c r="P30" i="122"/>
  <c r="N30" i="39" s="1"/>
  <c r="P27" i="122"/>
  <c r="N27" i="39" s="1"/>
  <c r="P36" i="122"/>
  <c r="N36" i="39" s="1"/>
  <c r="L6" i="150" s="1"/>
  <c r="P134" i="94"/>
  <c r="J134" i="39" s="1"/>
  <c r="H104" i="150" s="1"/>
  <c r="P82" i="94"/>
  <c r="J82" i="39" s="1"/>
  <c r="H52" i="150" s="1"/>
  <c r="P133" i="94"/>
  <c r="J133" i="39" s="1"/>
  <c r="H103" i="150" s="1"/>
  <c r="P75" i="134"/>
  <c r="Q75" i="39" s="1"/>
  <c r="O45" i="150" s="1"/>
  <c r="P42" i="134"/>
  <c r="Q42" i="39" s="1"/>
  <c r="O12" i="150" s="1"/>
  <c r="P40" i="131"/>
  <c r="O40" i="39" s="1"/>
  <c r="M10" i="150" s="1"/>
  <c r="P114" i="111"/>
  <c r="F114" i="39" s="1"/>
  <c r="D84" i="150" s="1"/>
  <c r="P165" i="111"/>
  <c r="P137" i="111"/>
  <c r="F137" i="39" s="1"/>
  <c r="D107" i="150" s="1"/>
  <c r="M136" i="95"/>
  <c r="M36" i="95"/>
  <c r="M138" i="95"/>
  <c r="M143" i="95"/>
  <c r="M44" i="95"/>
  <c r="M128" i="95"/>
  <c r="M134" i="95"/>
  <c r="M139" i="95"/>
  <c r="M45" i="95"/>
  <c r="M140" i="95"/>
  <c r="M146" i="95"/>
  <c r="M26" i="95"/>
  <c r="M30" i="95"/>
  <c r="M34" i="95"/>
  <c r="M149" i="95"/>
  <c r="M130" i="95"/>
  <c r="M125" i="95"/>
  <c r="M135" i="95"/>
  <c r="M33" i="95"/>
  <c r="M150" i="95"/>
  <c r="M29" i="95"/>
  <c r="M35" i="95"/>
  <c r="M151" i="95"/>
  <c r="M31" i="95"/>
  <c r="M147" i="95"/>
  <c r="M11" i="95"/>
  <c r="M19" i="95"/>
  <c r="M27" i="95"/>
  <c r="M32" i="95"/>
  <c r="M148" i="95"/>
  <c r="M163" i="95"/>
  <c r="M193" i="95"/>
  <c r="M191" i="95"/>
  <c r="M177" i="95"/>
  <c r="M189" i="95"/>
  <c r="M175" i="95"/>
  <c r="M161" i="95"/>
  <c r="M173" i="95"/>
  <c r="M159" i="95"/>
  <c r="M187" i="95"/>
  <c r="M157" i="95"/>
  <c r="M185" i="95"/>
  <c r="M171" i="95"/>
  <c r="M169" i="95"/>
  <c r="M155" i="95"/>
  <c r="M153" i="95"/>
  <c r="M181" i="95"/>
  <c r="M183" i="95"/>
  <c r="M179" i="95"/>
  <c r="M165" i="95"/>
  <c r="M167" i="95"/>
  <c r="M182" i="95"/>
  <c r="M184" i="95"/>
  <c r="M188" i="95"/>
  <c r="M22" i="95"/>
  <c r="M9" i="95"/>
  <c r="M117" i="95"/>
  <c r="M100" i="95"/>
  <c r="M137" i="95"/>
  <c r="M80" i="95"/>
  <c r="M86" i="95"/>
  <c r="M124" i="95"/>
  <c r="M57" i="95"/>
  <c r="M82" i="95"/>
  <c r="M60" i="95"/>
  <c r="M115" i="95"/>
  <c r="M83" i="95"/>
  <c r="M51" i="95"/>
  <c r="M110" i="95"/>
  <c r="M97" i="95"/>
  <c r="M122" i="95"/>
  <c r="M94" i="95"/>
  <c r="M56" i="95"/>
  <c r="M111" i="95"/>
  <c r="M47" i="95"/>
  <c r="M59" i="95"/>
  <c r="M102" i="95"/>
  <c r="M55" i="95"/>
  <c r="M174" i="95"/>
  <c r="M176" i="95"/>
  <c r="M180" i="95"/>
  <c r="M10" i="95"/>
  <c r="M104" i="95"/>
  <c r="M77" i="95"/>
  <c r="M70" i="95"/>
  <c r="M121" i="95"/>
  <c r="M66" i="95"/>
  <c r="M79" i="95"/>
  <c r="M144" i="95"/>
  <c r="M73" i="95"/>
  <c r="M64" i="95"/>
  <c r="M166" i="95"/>
  <c r="M168" i="95"/>
  <c r="M186" i="95"/>
  <c r="M172" i="95"/>
  <c r="M18" i="95"/>
  <c r="M101" i="95"/>
  <c r="M84" i="95"/>
  <c r="M106" i="95"/>
  <c r="M53" i="95"/>
  <c r="M78" i="95"/>
  <c r="M132" i="95"/>
  <c r="M61" i="95"/>
  <c r="M54" i="95"/>
  <c r="M108" i="95"/>
  <c r="M50" i="95"/>
  <c r="M52" i="95"/>
  <c r="M107" i="95"/>
  <c r="M75" i="95"/>
  <c r="M20" i="95"/>
  <c r="M58" i="95"/>
  <c r="M109" i="95"/>
  <c r="M127" i="95"/>
  <c r="M129" i="95"/>
  <c r="M63" i="95"/>
  <c r="M12" i="95"/>
  <c r="M131" i="95"/>
  <c r="M119" i="95"/>
  <c r="M158" i="95"/>
  <c r="M160" i="95"/>
  <c r="M178" i="95"/>
  <c r="M164" i="95"/>
  <c r="M152" i="95"/>
  <c r="M24" i="95"/>
  <c r="M88" i="95"/>
  <c r="M81" i="95"/>
  <c r="M62" i="95"/>
  <c r="M90" i="95"/>
  <c r="M41" i="95"/>
  <c r="M105" i="95"/>
  <c r="M48" i="95"/>
  <c r="M123" i="95"/>
  <c r="M103" i="95"/>
  <c r="M71" i="95"/>
  <c r="M8" i="95"/>
  <c r="M72" i="95"/>
  <c r="M39" i="95"/>
  <c r="M89" i="95"/>
  <c r="M42" i="95"/>
  <c r="M126" i="95"/>
  <c r="M91" i="95"/>
  <c r="M87" i="95"/>
  <c r="M170" i="95"/>
  <c r="M156" i="95"/>
  <c r="M23" i="95"/>
  <c r="M17" i="95"/>
  <c r="M16" i="95"/>
  <c r="M85" i="95"/>
  <c r="M65" i="95"/>
  <c r="M43" i="95"/>
  <c r="M46" i="95"/>
  <c r="M74" i="95"/>
  <c r="M112" i="95"/>
  <c r="M92" i="95"/>
  <c r="M142" i="95"/>
  <c r="M38" i="95"/>
  <c r="M37" i="95"/>
  <c r="M99" i="95"/>
  <c r="M67" i="95"/>
  <c r="M14" i="95"/>
  <c r="M145" i="95"/>
  <c r="M116" i="95"/>
  <c r="M96" i="95"/>
  <c r="M114" i="95"/>
  <c r="M98" i="95"/>
  <c r="M162" i="95"/>
  <c r="M13" i="95"/>
  <c r="M49" i="95"/>
  <c r="M95" i="95"/>
  <c r="M118" i="95"/>
  <c r="M68" i="95"/>
  <c r="M93" i="95"/>
  <c r="M133" i="95"/>
  <c r="M154" i="95"/>
  <c r="M6" i="95"/>
  <c r="M69" i="95"/>
  <c r="M76" i="95"/>
  <c r="M190" i="95"/>
  <c r="M192" i="95"/>
  <c r="M25" i="95"/>
  <c r="M21" i="95"/>
  <c r="M15" i="95"/>
  <c r="M120" i="95"/>
  <c r="M113" i="95"/>
  <c r="M7" i="95"/>
  <c r="M141" i="95"/>
  <c r="M40" i="95"/>
  <c r="M28" i="95"/>
  <c r="P24" i="105"/>
  <c r="E24" i="39" s="1"/>
  <c r="P17" i="105"/>
  <c r="E17" i="39" s="1"/>
  <c r="P141" i="105"/>
  <c r="E141" i="39" s="1"/>
  <c r="P157" i="105"/>
  <c r="P102" i="105"/>
  <c r="E102" i="39" s="1"/>
  <c r="P117" i="105"/>
  <c r="E117" i="39" s="1"/>
  <c r="P106" i="105"/>
  <c r="E106" i="39" s="1"/>
  <c r="P55" i="105"/>
  <c r="E55" i="39" s="1"/>
  <c r="P69" i="105"/>
  <c r="E69" i="39" s="1"/>
  <c r="P177" i="105"/>
  <c r="P112" i="105"/>
  <c r="E112" i="39" s="1"/>
  <c r="P67" i="105"/>
  <c r="E67" i="39" s="1"/>
  <c r="P162" i="105"/>
  <c r="P95" i="105"/>
  <c r="E95" i="39" s="1"/>
  <c r="P78" i="105"/>
  <c r="E78" i="39" s="1"/>
  <c r="P75" i="105"/>
  <c r="E75" i="39" s="1"/>
  <c r="P116" i="105"/>
  <c r="E116" i="39" s="1"/>
  <c r="P150" i="105"/>
  <c r="E150" i="39" s="1"/>
  <c r="P35" i="105"/>
  <c r="E35" i="39" s="1"/>
  <c r="P89" i="105"/>
  <c r="E89" i="39" s="1"/>
  <c r="P108" i="105"/>
  <c r="E108" i="39" s="1"/>
  <c r="P36" i="105"/>
  <c r="E36" i="39" s="1"/>
  <c r="P51" i="94"/>
  <c r="J51" i="39" s="1"/>
  <c r="H21" i="150" s="1"/>
  <c r="P61" i="131"/>
  <c r="O61" i="39" s="1"/>
  <c r="M31" i="150" s="1"/>
  <c r="P100" i="131"/>
  <c r="O100" i="39" s="1"/>
  <c r="M70" i="150" s="1"/>
  <c r="P126" i="131"/>
  <c r="O126" i="39" s="1"/>
  <c r="M96" i="150" s="1"/>
  <c r="P135" i="131"/>
  <c r="O135" i="39" s="1"/>
  <c r="M105" i="150" s="1"/>
  <c r="P45" i="122"/>
  <c r="N45" i="39" s="1"/>
  <c r="L15" i="150" s="1"/>
  <c r="P83" i="122"/>
  <c r="N83" i="39" s="1"/>
  <c r="L53" i="150" s="1"/>
  <c r="P10" i="122"/>
  <c r="N10" i="39" s="1"/>
  <c r="P101" i="122"/>
  <c r="N101" i="39" s="1"/>
  <c r="L71" i="150" s="1"/>
  <c r="P77" i="122"/>
  <c r="N77" i="39" s="1"/>
  <c r="L47" i="150" s="1"/>
  <c r="P12" i="122"/>
  <c r="N12" i="39" s="1"/>
  <c r="P69" i="122"/>
  <c r="N69" i="39" s="1"/>
  <c r="L39" i="150" s="1"/>
  <c r="P174" i="122"/>
  <c r="P107" i="122"/>
  <c r="N107" i="39" s="1"/>
  <c r="L77" i="150" s="1"/>
  <c r="P59" i="122"/>
  <c r="N59" i="39" s="1"/>
  <c r="L29" i="150" s="1"/>
  <c r="P9" i="122"/>
  <c r="N9" i="39" s="1"/>
  <c r="P117" i="122"/>
  <c r="N117" i="39" s="1"/>
  <c r="L87" i="150" s="1"/>
  <c r="P49" i="122"/>
  <c r="N49" i="39" s="1"/>
  <c r="L19" i="150" s="1"/>
  <c r="P166" i="122"/>
  <c r="P143" i="122"/>
  <c r="N143" i="39" s="1"/>
  <c r="L113" i="150" s="1"/>
  <c r="P72" i="122"/>
  <c r="N72" i="39" s="1"/>
  <c r="L42" i="150" s="1"/>
  <c r="P162" i="122"/>
  <c r="P79" i="122"/>
  <c r="N79" i="39" s="1"/>
  <c r="L49" i="150" s="1"/>
  <c r="P186" i="122"/>
  <c r="P108" i="122"/>
  <c r="N108" i="39" s="1"/>
  <c r="L78" i="150" s="1"/>
  <c r="P181" i="122"/>
  <c r="P152" i="122"/>
  <c r="N152" i="39" s="1"/>
  <c r="P149" i="122"/>
  <c r="N149" i="39" s="1"/>
  <c r="P37" i="122"/>
  <c r="N37" i="39" s="1"/>
  <c r="L7" i="150" s="1"/>
  <c r="P52" i="94"/>
  <c r="J52" i="39" s="1"/>
  <c r="H22" i="150" s="1"/>
  <c r="P10" i="94"/>
  <c r="J10" i="39" s="1"/>
  <c r="P69" i="94"/>
  <c r="J69" i="39" s="1"/>
  <c r="H39" i="150" s="1"/>
  <c r="P102" i="94"/>
  <c r="J102" i="39" s="1"/>
  <c r="H72" i="150" s="1"/>
  <c r="P68" i="94"/>
  <c r="J68" i="39" s="1"/>
  <c r="H38" i="150" s="1"/>
  <c r="P38" i="94"/>
  <c r="J38" i="39" s="1"/>
  <c r="H8" i="150" s="1"/>
  <c r="O2" i="94"/>
  <c r="P138" i="94" s="1"/>
  <c r="J138" i="39" s="1"/>
  <c r="H108" i="150" s="1"/>
  <c r="P141" i="94"/>
  <c r="J141" i="39" s="1"/>
  <c r="H111" i="150" s="1"/>
  <c r="P54" i="94"/>
  <c r="J54" i="39" s="1"/>
  <c r="H24" i="150" s="1"/>
  <c r="P60" i="134"/>
  <c r="Q60" i="39" s="1"/>
  <c r="O30" i="150" s="1"/>
  <c r="P142" i="134"/>
  <c r="Q142" i="39" s="1"/>
  <c r="O112" i="150" s="1"/>
  <c r="P85" i="111"/>
  <c r="F85" i="39" s="1"/>
  <c r="D55" i="150" s="1"/>
  <c r="P54" i="111"/>
  <c r="F54" i="39" s="1"/>
  <c r="D24" i="150" s="1"/>
  <c r="P55" i="111"/>
  <c r="F55" i="39" s="1"/>
  <c r="D25" i="150" s="1"/>
  <c r="K13" i="149" l="1"/>
  <c r="P151" i="135"/>
  <c r="P58" i="135"/>
  <c r="P46" i="135"/>
  <c r="P72" i="135"/>
  <c r="P79" i="135"/>
  <c r="P25" i="135"/>
  <c r="P119" i="135"/>
  <c r="P22" i="135"/>
  <c r="P34" i="135"/>
  <c r="P86" i="135"/>
  <c r="P56" i="135"/>
  <c r="P117" i="135"/>
  <c r="P148" i="135"/>
  <c r="P96" i="135"/>
  <c r="P15" i="135"/>
  <c r="P142" i="135"/>
  <c r="P108" i="135"/>
  <c r="P136" i="135"/>
  <c r="P61" i="135"/>
  <c r="P84" i="135"/>
  <c r="P115" i="135"/>
  <c r="P73" i="135"/>
  <c r="P124" i="135"/>
  <c r="P134" i="135"/>
  <c r="P44" i="135"/>
  <c r="P150" i="135"/>
  <c r="P131" i="135"/>
  <c r="P67" i="135"/>
  <c r="P128" i="135"/>
  <c r="P107" i="135"/>
  <c r="P24" i="135"/>
  <c r="P41" i="135"/>
  <c r="P63" i="135"/>
  <c r="P40" i="135"/>
  <c r="P130" i="135"/>
  <c r="P9" i="135"/>
  <c r="P146" i="135"/>
  <c r="P54" i="135"/>
  <c r="P105" i="135"/>
  <c r="P49" i="135"/>
  <c r="P74" i="135"/>
  <c r="P91" i="135"/>
  <c r="P93" i="135"/>
  <c r="P14" i="135"/>
  <c r="P90" i="135"/>
  <c r="P53" i="135"/>
  <c r="P99" i="135"/>
  <c r="P8" i="135"/>
  <c r="P87" i="135"/>
  <c r="P106" i="135"/>
  <c r="P59" i="135"/>
  <c r="P60" i="135"/>
  <c r="P112" i="135"/>
  <c r="P129" i="135"/>
  <c r="P48" i="135"/>
  <c r="P19" i="135"/>
  <c r="P126" i="135"/>
  <c r="P21" i="135"/>
  <c r="P114" i="135"/>
  <c r="P42" i="135"/>
  <c r="P13" i="135"/>
  <c r="P62" i="135"/>
  <c r="P23" i="135"/>
  <c r="P28" i="135"/>
  <c r="P33" i="135"/>
  <c r="P57" i="135"/>
  <c r="P39" i="135"/>
  <c r="P82" i="135"/>
  <c r="P52" i="135"/>
  <c r="P78" i="135"/>
  <c r="P140" i="135"/>
  <c r="P26" i="135"/>
  <c r="P47" i="135"/>
  <c r="P103" i="135"/>
  <c r="P104" i="135"/>
  <c r="P110" i="135"/>
  <c r="P120" i="135"/>
  <c r="P137" i="135"/>
  <c r="P81" i="135"/>
  <c r="P88" i="135"/>
  <c r="P109" i="135"/>
  <c r="P6" i="135"/>
  <c r="P12" i="135"/>
  <c r="P102" i="135"/>
  <c r="P35" i="135"/>
  <c r="P101" i="135"/>
  <c r="P144" i="135"/>
  <c r="P69" i="135"/>
  <c r="O2" i="135"/>
  <c r="P83" i="135" s="1"/>
  <c r="P113" i="132"/>
  <c r="P113" i="39" s="1"/>
  <c r="N83" i="150" s="1"/>
  <c r="C67" i="150"/>
  <c r="P63" i="132"/>
  <c r="P63" i="39" s="1"/>
  <c r="N33" i="150" s="1"/>
  <c r="P110" i="132"/>
  <c r="P110" i="39" s="1"/>
  <c r="N80" i="150" s="1"/>
  <c r="P129" i="134"/>
  <c r="Q129" i="39" s="1"/>
  <c r="O99" i="150" s="1"/>
  <c r="P166" i="111"/>
  <c r="P69" i="111"/>
  <c r="F69" i="39" s="1"/>
  <c r="D39" i="150" s="1"/>
  <c r="P63" i="111"/>
  <c r="F63" i="39" s="1"/>
  <c r="D33" i="150" s="1"/>
  <c r="P189" i="111"/>
  <c r="P26" i="134"/>
  <c r="Q26" i="39" s="1"/>
  <c r="P132" i="134"/>
  <c r="Q132" i="39" s="1"/>
  <c r="O102" i="150" s="1"/>
  <c r="P120" i="134"/>
  <c r="Q120" i="39" s="1"/>
  <c r="O90" i="150" s="1"/>
  <c r="P72" i="94"/>
  <c r="J72" i="39" s="1"/>
  <c r="H42" i="150" s="1"/>
  <c r="C86" i="150"/>
  <c r="C39" i="150"/>
  <c r="P149" i="111"/>
  <c r="F149" i="39" s="1"/>
  <c r="P145" i="111"/>
  <c r="F145" i="39" s="1"/>
  <c r="D115" i="150" s="1"/>
  <c r="P52" i="111"/>
  <c r="F52" i="39" s="1"/>
  <c r="D22" i="150" s="1"/>
  <c r="P29" i="134"/>
  <c r="Q29" i="39" s="1"/>
  <c r="P133" i="134"/>
  <c r="Q133" i="39" s="1"/>
  <c r="O103" i="150" s="1"/>
  <c r="P138" i="134"/>
  <c r="Q138" i="39" s="1"/>
  <c r="O108" i="150" s="1"/>
  <c r="P129" i="94"/>
  <c r="J129" i="39" s="1"/>
  <c r="H99" i="150" s="1"/>
  <c r="P37" i="94"/>
  <c r="J37" i="39" s="1"/>
  <c r="H7" i="150" s="1"/>
  <c r="C20" i="150"/>
  <c r="P132" i="132"/>
  <c r="P132" i="39" s="1"/>
  <c r="N102" i="150" s="1"/>
  <c r="P48" i="132"/>
  <c r="P48" i="39" s="1"/>
  <c r="N18" i="150" s="1"/>
  <c r="P144" i="132"/>
  <c r="P144" i="39" s="1"/>
  <c r="N114" i="150" s="1"/>
  <c r="P114" i="132"/>
  <c r="P114" i="39" s="1"/>
  <c r="N84" i="150" s="1"/>
  <c r="P44" i="111"/>
  <c r="F44" i="39" s="1"/>
  <c r="D14" i="150" s="1"/>
  <c r="P174" i="111"/>
  <c r="P168" i="111"/>
  <c r="P30" i="134"/>
  <c r="Q30" i="39" s="1"/>
  <c r="P58" i="134"/>
  <c r="Q58" i="39" s="1"/>
  <c r="O28" i="150" s="1"/>
  <c r="P109" i="134"/>
  <c r="Q109" i="39" s="1"/>
  <c r="O79" i="150" s="1"/>
  <c r="P148" i="94"/>
  <c r="J148" i="39" s="1"/>
  <c r="P87" i="94"/>
  <c r="J87" i="39" s="1"/>
  <c r="H57" i="150" s="1"/>
  <c r="C71" i="150"/>
  <c r="C103" i="150"/>
  <c r="P35" i="132"/>
  <c r="P35" i="39" s="1"/>
  <c r="P65" i="132"/>
  <c r="P65" i="39" s="1"/>
  <c r="N35" i="150" s="1"/>
  <c r="P41" i="132"/>
  <c r="P41" i="39" s="1"/>
  <c r="N11" i="150" s="1"/>
  <c r="C75" i="150"/>
  <c r="P74" i="132"/>
  <c r="P74" i="39" s="1"/>
  <c r="N44" i="150" s="1"/>
  <c r="P13" i="132"/>
  <c r="P13" i="39" s="1"/>
  <c r="P53" i="111"/>
  <c r="F53" i="39" s="1"/>
  <c r="D23" i="150" s="1"/>
  <c r="P173" i="111"/>
  <c r="P113" i="111"/>
  <c r="F113" i="39" s="1"/>
  <c r="D83" i="150" s="1"/>
  <c r="P147" i="134"/>
  <c r="Q147" i="39" s="1"/>
  <c r="P123" i="134"/>
  <c r="Q123" i="39" s="1"/>
  <c r="O93" i="150" s="1"/>
  <c r="P87" i="134"/>
  <c r="Q87" i="39" s="1"/>
  <c r="O57" i="150" s="1"/>
  <c r="P130" i="94"/>
  <c r="J130" i="39" s="1"/>
  <c r="H100" i="150" s="1"/>
  <c r="P143" i="94"/>
  <c r="J143" i="39" s="1"/>
  <c r="H113" i="150" s="1"/>
  <c r="P160" i="122"/>
  <c r="P70" i="122"/>
  <c r="N70" i="39" s="1"/>
  <c r="L40" i="150" s="1"/>
  <c r="P157" i="122"/>
  <c r="P140" i="105"/>
  <c r="E140" i="39" s="1"/>
  <c r="P167" i="105"/>
  <c r="P145" i="132"/>
  <c r="P145" i="39" s="1"/>
  <c r="N115" i="150" s="1"/>
  <c r="P72" i="132"/>
  <c r="P72" i="39" s="1"/>
  <c r="N42" i="150" s="1"/>
  <c r="P68" i="105"/>
  <c r="E68" i="39" s="1"/>
  <c r="P21" i="105"/>
  <c r="E21" i="39" s="1"/>
  <c r="P16" i="105"/>
  <c r="E16" i="39" s="1"/>
  <c r="P8" i="132"/>
  <c r="P8" i="39" s="1"/>
  <c r="P62" i="132"/>
  <c r="P62" i="39" s="1"/>
  <c r="N32" i="150" s="1"/>
  <c r="P71" i="111"/>
  <c r="F71" i="39" s="1"/>
  <c r="D41" i="150" s="1"/>
  <c r="P12" i="111"/>
  <c r="F12" i="39" s="1"/>
  <c r="P20" i="111"/>
  <c r="F20" i="39" s="1"/>
  <c r="P23" i="134"/>
  <c r="Q23" i="39" s="1"/>
  <c r="P53" i="134"/>
  <c r="Q53" i="39" s="1"/>
  <c r="O23" i="150" s="1"/>
  <c r="P147" i="94"/>
  <c r="J147" i="39" s="1"/>
  <c r="P40" i="94"/>
  <c r="J40" i="39" s="1"/>
  <c r="H10" i="150" s="1"/>
  <c r="P35" i="122"/>
  <c r="N35" i="39" s="1"/>
  <c r="P110" i="122"/>
  <c r="N110" i="39" s="1"/>
  <c r="L80" i="150" s="1"/>
  <c r="P172" i="122"/>
  <c r="P43" i="132"/>
  <c r="P43" i="39" s="1"/>
  <c r="N13" i="150" s="1"/>
  <c r="P106" i="122"/>
  <c r="N106" i="39" s="1"/>
  <c r="L76" i="150" s="1"/>
  <c r="P44" i="132"/>
  <c r="P44" i="39" s="1"/>
  <c r="N14" i="150" s="1"/>
  <c r="P96" i="132"/>
  <c r="P96" i="39" s="1"/>
  <c r="N66" i="150" s="1"/>
  <c r="P112" i="111"/>
  <c r="F112" i="39" s="1"/>
  <c r="D82" i="150" s="1"/>
  <c r="P115" i="111"/>
  <c r="F115" i="39" s="1"/>
  <c r="D85" i="150" s="1"/>
  <c r="P122" i="111"/>
  <c r="F122" i="39" s="1"/>
  <c r="D92" i="150" s="1"/>
  <c r="O2" i="121"/>
  <c r="P66" i="121" s="1"/>
  <c r="M66" i="39" s="1"/>
  <c r="K36" i="150" s="1"/>
  <c r="P170" i="121"/>
  <c r="P7" i="134"/>
  <c r="Q7" i="39" s="1"/>
  <c r="P79" i="134"/>
  <c r="Q79" i="39" s="1"/>
  <c r="O49" i="150" s="1"/>
  <c r="P18" i="134"/>
  <c r="Q18" i="39" s="1"/>
  <c r="P150" i="94"/>
  <c r="J150" i="39" s="1"/>
  <c r="P55" i="94"/>
  <c r="J55" i="39" s="1"/>
  <c r="H25" i="150" s="1"/>
  <c r="P43" i="120"/>
  <c r="I43" i="39" s="1"/>
  <c r="G13" i="150" s="1"/>
  <c r="P24" i="120"/>
  <c r="I24" i="39" s="1"/>
  <c r="P141" i="120"/>
  <c r="I141" i="39" s="1"/>
  <c r="G111" i="150" s="1"/>
  <c r="P87" i="120"/>
  <c r="I87" i="39" s="1"/>
  <c r="G57" i="150" s="1"/>
  <c r="P39" i="120"/>
  <c r="I39" i="39" s="1"/>
  <c r="G9" i="150" s="1"/>
  <c r="P69" i="132"/>
  <c r="P69" i="39" s="1"/>
  <c r="N39" i="150" s="1"/>
  <c r="P178" i="111"/>
  <c r="P62" i="111"/>
  <c r="F62" i="39" s="1"/>
  <c r="D32" i="150" s="1"/>
  <c r="P66" i="111"/>
  <c r="F66" i="39" s="1"/>
  <c r="D36" i="150" s="1"/>
  <c r="P22" i="134"/>
  <c r="Q22" i="39" s="1"/>
  <c r="P86" i="134"/>
  <c r="Q86" i="39" s="1"/>
  <c r="O56" i="150" s="1"/>
  <c r="P65" i="94"/>
  <c r="J65" i="39" s="1"/>
  <c r="H35" i="150" s="1"/>
  <c r="P79" i="94"/>
  <c r="J79" i="39" s="1"/>
  <c r="H49" i="150" s="1"/>
  <c r="P128" i="94"/>
  <c r="J128" i="39" s="1"/>
  <c r="H98" i="150" s="1"/>
  <c r="P184" i="122"/>
  <c r="P179" i="122"/>
  <c r="J13" i="149"/>
  <c r="P147" i="105"/>
  <c r="E147" i="39" s="1"/>
  <c r="P91" i="105"/>
  <c r="E91" i="39" s="1"/>
  <c r="P14" i="105"/>
  <c r="E14" i="39" s="1"/>
  <c r="P23" i="132"/>
  <c r="P23" i="39" s="1"/>
  <c r="P102" i="132"/>
  <c r="P102" i="39" s="1"/>
  <c r="N72" i="150" s="1"/>
  <c r="P177" i="111"/>
  <c r="P37" i="111"/>
  <c r="F37" i="39" s="1"/>
  <c r="D7" i="150" s="1"/>
  <c r="P98" i="134"/>
  <c r="Q98" i="39" s="1"/>
  <c r="O68" i="150" s="1"/>
  <c r="P141" i="134"/>
  <c r="Q141" i="39" s="1"/>
  <c r="O111" i="150" s="1"/>
  <c r="P136" i="94"/>
  <c r="J136" i="39" s="1"/>
  <c r="H106" i="150" s="1"/>
  <c r="P83" i="94"/>
  <c r="J83" i="39" s="1"/>
  <c r="H53" i="150" s="1"/>
  <c r="P33" i="122"/>
  <c r="N33" i="39" s="1"/>
  <c r="P121" i="122"/>
  <c r="N121" i="39" s="1"/>
  <c r="L91" i="150" s="1"/>
  <c r="P87" i="122"/>
  <c r="N87" i="39" s="1"/>
  <c r="L57" i="150" s="1"/>
  <c r="P99" i="94"/>
  <c r="J99" i="39" s="1"/>
  <c r="H69" i="150" s="1"/>
  <c r="P79" i="105"/>
  <c r="E79" i="39" s="1"/>
  <c r="P46" i="105"/>
  <c r="E46" i="39" s="1"/>
  <c r="P149" i="132"/>
  <c r="P149" i="39" s="1"/>
  <c r="C65" i="150"/>
  <c r="C105" i="150"/>
  <c r="P75" i="132"/>
  <c r="P75" i="39" s="1"/>
  <c r="N45" i="150" s="1"/>
  <c r="C19" i="150"/>
  <c r="C58" i="150"/>
  <c r="C13" i="150"/>
  <c r="P147" i="121"/>
  <c r="M147" i="39" s="1"/>
  <c r="P140" i="120"/>
  <c r="I140" i="39" s="1"/>
  <c r="G110" i="150" s="1"/>
  <c r="P9" i="111"/>
  <c r="F9" i="39" s="1"/>
  <c r="P50" i="132"/>
  <c r="P50" i="39" s="1"/>
  <c r="N20" i="150" s="1"/>
  <c r="P96" i="134"/>
  <c r="Q96" i="39" s="1"/>
  <c r="O66" i="150" s="1"/>
  <c r="P28" i="111"/>
  <c r="F28" i="39" s="1"/>
  <c r="P101" i="111"/>
  <c r="F101" i="39" s="1"/>
  <c r="D71" i="150" s="1"/>
  <c r="P110" i="134"/>
  <c r="Q110" i="39" s="1"/>
  <c r="O80" i="150" s="1"/>
  <c r="P160" i="134"/>
  <c r="C45" i="150"/>
  <c r="P152" i="111"/>
  <c r="F152" i="39" s="1"/>
  <c r="P16" i="111"/>
  <c r="F16" i="39" s="1"/>
  <c r="P153" i="111"/>
  <c r="P167" i="134"/>
  <c r="P122" i="134"/>
  <c r="Q122" i="39" s="1"/>
  <c r="O92" i="150" s="1"/>
  <c r="P169" i="134"/>
  <c r="P67" i="94"/>
  <c r="J67" i="39" s="1"/>
  <c r="H37" i="150" s="1"/>
  <c r="P33" i="132"/>
  <c r="P33" i="39" s="1"/>
  <c r="P146" i="132"/>
  <c r="P146" i="39" s="1"/>
  <c r="N116" i="150" s="1"/>
  <c r="P84" i="132"/>
  <c r="P84" i="39" s="1"/>
  <c r="N54" i="150" s="1"/>
  <c r="P64" i="132"/>
  <c r="P64" i="39" s="1"/>
  <c r="N34" i="150" s="1"/>
  <c r="P142" i="132"/>
  <c r="P142" i="39" s="1"/>
  <c r="N112" i="150" s="1"/>
  <c r="P93" i="111"/>
  <c r="F93" i="39" s="1"/>
  <c r="D63" i="150" s="1"/>
  <c r="P96" i="111"/>
  <c r="F96" i="39" s="1"/>
  <c r="D66" i="150" s="1"/>
  <c r="P164" i="111"/>
  <c r="P24" i="134"/>
  <c r="Q24" i="39" s="1"/>
  <c r="P104" i="134"/>
  <c r="Q104" i="39" s="1"/>
  <c r="O74" i="150" s="1"/>
  <c r="P62" i="134"/>
  <c r="Q62" i="39" s="1"/>
  <c r="O32" i="150" s="1"/>
  <c r="P15" i="94"/>
  <c r="J15" i="39" s="1"/>
  <c r="P61" i="94"/>
  <c r="J61" i="39" s="1"/>
  <c r="H31" i="150" s="1"/>
  <c r="C69" i="150"/>
  <c r="C24" i="150"/>
  <c r="P120" i="94"/>
  <c r="J120" i="39" s="1"/>
  <c r="H90" i="150" s="1"/>
  <c r="P16" i="132"/>
  <c r="P16" i="39" s="1"/>
  <c r="P138" i="132"/>
  <c r="P138" i="39" s="1"/>
  <c r="N108" i="150" s="1"/>
  <c r="C115" i="150"/>
  <c r="P134" i="132"/>
  <c r="P134" i="39" s="1"/>
  <c r="N104" i="150" s="1"/>
  <c r="L16" i="150"/>
  <c r="P136" i="132"/>
  <c r="P136" i="39" s="1"/>
  <c r="N106" i="150" s="1"/>
  <c r="P104" i="111"/>
  <c r="F104" i="39" s="1"/>
  <c r="D74" i="150" s="1"/>
  <c r="P108" i="111"/>
  <c r="F108" i="39" s="1"/>
  <c r="D78" i="150" s="1"/>
  <c r="P128" i="111"/>
  <c r="F128" i="39" s="1"/>
  <c r="D98" i="150" s="1"/>
  <c r="P15" i="134"/>
  <c r="Q15" i="39" s="1"/>
  <c r="P164" i="134"/>
  <c r="P40" i="134"/>
  <c r="Q40" i="39" s="1"/>
  <c r="O10" i="150" s="1"/>
  <c r="P81" i="94"/>
  <c r="J81" i="39" s="1"/>
  <c r="H51" i="150" s="1"/>
  <c r="P47" i="94"/>
  <c r="J47" i="39" s="1"/>
  <c r="H17" i="150" s="1"/>
  <c r="P125" i="105"/>
  <c r="E125" i="39" s="1"/>
  <c r="P144" i="105"/>
  <c r="E144" i="39" s="1"/>
  <c r="P56" i="105"/>
  <c r="E56" i="39" s="1"/>
  <c r="P59" i="132"/>
  <c r="P59" i="39" s="1"/>
  <c r="N29" i="150" s="1"/>
  <c r="P98" i="132"/>
  <c r="P98" i="39" s="1"/>
  <c r="N68" i="150" s="1"/>
  <c r="P138" i="105"/>
  <c r="E138" i="39" s="1"/>
  <c r="P13" i="105"/>
  <c r="E13" i="39" s="1"/>
  <c r="P150" i="122"/>
  <c r="N150" i="39" s="1"/>
  <c r="P181" i="105"/>
  <c r="P101" i="132"/>
  <c r="P101" i="39" s="1"/>
  <c r="N71" i="150" s="1"/>
  <c r="P17" i="132"/>
  <c r="P17" i="39" s="1"/>
  <c r="P109" i="111"/>
  <c r="F109" i="39" s="1"/>
  <c r="D79" i="150" s="1"/>
  <c r="P24" i="111"/>
  <c r="F24" i="39" s="1"/>
  <c r="P106" i="111"/>
  <c r="F106" i="39" s="1"/>
  <c r="D76" i="150" s="1"/>
  <c r="P65" i="134"/>
  <c r="Q65" i="39" s="1"/>
  <c r="O35" i="150" s="1"/>
  <c r="P103" i="134"/>
  <c r="Q103" i="39" s="1"/>
  <c r="O73" i="150" s="1"/>
  <c r="P53" i="94"/>
  <c r="J53" i="39" s="1"/>
  <c r="H23" i="150" s="1"/>
  <c r="P11" i="94"/>
  <c r="J11" i="39" s="1"/>
  <c r="P151" i="122"/>
  <c r="N151" i="39" s="1"/>
  <c r="P137" i="122"/>
  <c r="N137" i="39" s="1"/>
  <c r="L107" i="150" s="1"/>
  <c r="P118" i="122"/>
  <c r="N118" i="39" s="1"/>
  <c r="L88" i="150" s="1"/>
  <c r="P18" i="105"/>
  <c r="E18" i="39" s="1"/>
  <c r="P77" i="132"/>
  <c r="P77" i="39" s="1"/>
  <c r="N47" i="150" s="1"/>
  <c r="P57" i="105"/>
  <c r="E57" i="39" s="1"/>
  <c r="P66" i="132"/>
  <c r="P66" i="39" s="1"/>
  <c r="N36" i="150" s="1"/>
  <c r="P122" i="132"/>
  <c r="P122" i="39" s="1"/>
  <c r="N92" i="150" s="1"/>
  <c r="P97" i="111"/>
  <c r="F97" i="39" s="1"/>
  <c r="D67" i="150" s="1"/>
  <c r="P143" i="111"/>
  <c r="F143" i="39" s="1"/>
  <c r="D113" i="150" s="1"/>
  <c r="P130" i="111"/>
  <c r="F130" i="39" s="1"/>
  <c r="D100" i="150" s="1"/>
  <c r="P109" i="121"/>
  <c r="M109" i="39" s="1"/>
  <c r="K79" i="150" s="1"/>
  <c r="P39" i="121"/>
  <c r="M39" i="39" s="1"/>
  <c r="K9" i="150" s="1"/>
  <c r="P128" i="121"/>
  <c r="M128" i="39" s="1"/>
  <c r="K98" i="150" s="1"/>
  <c r="P63" i="121"/>
  <c r="M63" i="39" s="1"/>
  <c r="K33" i="150" s="1"/>
  <c r="P45" i="121"/>
  <c r="M45" i="39" s="1"/>
  <c r="K15" i="150" s="1"/>
  <c r="P71" i="121"/>
  <c r="M71" i="39" s="1"/>
  <c r="K41" i="150" s="1"/>
  <c r="P67" i="121"/>
  <c r="M67" i="39" s="1"/>
  <c r="K37" i="150" s="1"/>
  <c r="P161" i="121"/>
  <c r="P10" i="121"/>
  <c r="M10" i="39" s="1"/>
  <c r="P46" i="121"/>
  <c r="M46" i="39" s="1"/>
  <c r="P163" i="121"/>
  <c r="P124" i="121"/>
  <c r="M124" i="39" s="1"/>
  <c r="K94" i="150" s="1"/>
  <c r="P162" i="121"/>
  <c r="P27" i="121"/>
  <c r="M27" i="39" s="1"/>
  <c r="P149" i="134"/>
  <c r="Q149" i="39" s="1"/>
  <c r="P126" i="134"/>
  <c r="Q126" i="39" s="1"/>
  <c r="O96" i="150" s="1"/>
  <c r="P66" i="134"/>
  <c r="Q66" i="39" s="1"/>
  <c r="O36" i="150" s="1"/>
  <c r="P24" i="94"/>
  <c r="J24" i="39" s="1"/>
  <c r="P76" i="94"/>
  <c r="J76" i="39" s="1"/>
  <c r="H46" i="150" s="1"/>
  <c r="O2" i="120"/>
  <c r="P52" i="120" s="1"/>
  <c r="I52" i="39" s="1"/>
  <c r="G22" i="150" s="1"/>
  <c r="P88" i="120"/>
  <c r="I88" i="39" s="1"/>
  <c r="G58" i="150" s="1"/>
  <c r="P164" i="120"/>
  <c r="P90" i="120"/>
  <c r="I90" i="39" s="1"/>
  <c r="G60" i="150" s="1"/>
  <c r="P156" i="120"/>
  <c r="P119" i="120"/>
  <c r="I119" i="39" s="1"/>
  <c r="G89" i="150" s="1"/>
  <c r="P185" i="120"/>
  <c r="P46" i="120"/>
  <c r="I46" i="39" s="1"/>
  <c r="P130" i="120"/>
  <c r="I130" i="39" s="1"/>
  <c r="G100" i="150" s="1"/>
  <c r="P80" i="120"/>
  <c r="I80" i="39" s="1"/>
  <c r="G50" i="150" s="1"/>
  <c r="P89" i="120"/>
  <c r="I89" i="39" s="1"/>
  <c r="G59" i="150" s="1"/>
  <c r="P62" i="120"/>
  <c r="I62" i="39" s="1"/>
  <c r="G32" i="150" s="1"/>
  <c r="P84" i="120"/>
  <c r="I84" i="39" s="1"/>
  <c r="G54" i="150" s="1"/>
  <c r="P110" i="120"/>
  <c r="I110" i="39" s="1"/>
  <c r="G80" i="150" s="1"/>
  <c r="P66" i="120"/>
  <c r="I66" i="39" s="1"/>
  <c r="G36" i="150" s="1"/>
  <c r="P168" i="120"/>
  <c r="P161" i="120"/>
  <c r="P36" i="120"/>
  <c r="I36" i="39" s="1"/>
  <c r="G6" i="150" s="1"/>
  <c r="P131" i="120"/>
  <c r="I131" i="39" s="1"/>
  <c r="G101" i="150" s="1"/>
  <c r="P135" i="111"/>
  <c r="F135" i="39" s="1"/>
  <c r="D105" i="150" s="1"/>
  <c r="P123" i="111"/>
  <c r="F123" i="39" s="1"/>
  <c r="D93" i="150" s="1"/>
  <c r="P191" i="111"/>
  <c r="P84" i="134"/>
  <c r="Q84" i="39" s="1"/>
  <c r="O54" i="150" s="1"/>
  <c r="P118" i="134"/>
  <c r="Q118" i="39" s="1"/>
  <c r="O88" i="150" s="1"/>
  <c r="P118" i="94"/>
  <c r="J118" i="39" s="1"/>
  <c r="H88" i="150" s="1"/>
  <c r="P110" i="94"/>
  <c r="J110" i="39" s="1"/>
  <c r="H80" i="150" s="1"/>
  <c r="P31" i="122"/>
  <c r="N31" i="39" s="1"/>
  <c r="P105" i="122"/>
  <c r="N105" i="39" s="1"/>
  <c r="L75" i="150" s="1"/>
  <c r="P89" i="122"/>
  <c r="N89" i="39" s="1"/>
  <c r="L59" i="150" s="1"/>
  <c r="P22" i="105"/>
  <c r="E22" i="39" s="1"/>
  <c r="P122" i="105"/>
  <c r="E122" i="39" s="1"/>
  <c r="P153" i="105"/>
  <c r="P89" i="132"/>
  <c r="P89" i="39" s="1"/>
  <c r="N59" i="150" s="1"/>
  <c r="P142" i="111"/>
  <c r="F142" i="39" s="1"/>
  <c r="D112" i="150" s="1"/>
  <c r="P80" i="111"/>
  <c r="F80" i="39" s="1"/>
  <c r="D50" i="150" s="1"/>
  <c r="P159" i="111"/>
  <c r="P37" i="134"/>
  <c r="Q37" i="39" s="1"/>
  <c r="O7" i="150" s="1"/>
  <c r="P170" i="134"/>
  <c r="P106" i="134"/>
  <c r="Q106" i="39" s="1"/>
  <c r="O76" i="150" s="1"/>
  <c r="P35" i="94"/>
  <c r="J35" i="39" s="1"/>
  <c r="P124" i="94"/>
  <c r="J124" i="39" s="1"/>
  <c r="H94" i="150" s="1"/>
  <c r="P8" i="122"/>
  <c r="N8" i="39" s="1"/>
  <c r="P6" i="122"/>
  <c r="N6" i="39" s="1"/>
  <c r="P158" i="122"/>
  <c r="P81" i="105"/>
  <c r="E81" i="39" s="1"/>
  <c r="P172" i="105"/>
  <c r="P107" i="105"/>
  <c r="E107" i="39" s="1"/>
  <c r="P87" i="132"/>
  <c r="P87" i="39" s="1"/>
  <c r="N57" i="150" s="1"/>
  <c r="P40" i="132"/>
  <c r="P40" i="39" s="1"/>
  <c r="N10" i="150" s="1"/>
  <c r="P185" i="121"/>
  <c r="P166" i="121"/>
  <c r="P19" i="121"/>
  <c r="M19" i="39" s="1"/>
  <c r="P76" i="120"/>
  <c r="I76" i="39" s="1"/>
  <c r="G46" i="150" s="1"/>
  <c r="P61" i="120"/>
  <c r="I61" i="39" s="1"/>
  <c r="G31" i="150" s="1"/>
  <c r="P71" i="120"/>
  <c r="I71" i="39" s="1"/>
  <c r="G41" i="150" s="1"/>
  <c r="P147" i="111"/>
  <c r="F147" i="39" s="1"/>
  <c r="P107" i="134"/>
  <c r="Q107" i="39" s="1"/>
  <c r="O77" i="150" s="1"/>
  <c r="P73" i="111"/>
  <c r="F73" i="39" s="1"/>
  <c r="D43" i="150" s="1"/>
  <c r="P153" i="134"/>
  <c r="C25" i="150"/>
  <c r="O2" i="95"/>
  <c r="P141" i="95" s="1"/>
  <c r="K141" i="39" s="1"/>
  <c r="I111" i="150" s="1"/>
  <c r="P126" i="95"/>
  <c r="K126" i="39" s="1"/>
  <c r="I96" i="150" s="1"/>
  <c r="P24" i="95"/>
  <c r="K24" i="39" s="1"/>
  <c r="P169" i="95"/>
  <c r="P27" i="95"/>
  <c r="K27" i="39" s="1"/>
  <c r="P98" i="94"/>
  <c r="J98" i="39" s="1"/>
  <c r="H68" i="150" s="1"/>
  <c r="P25" i="111"/>
  <c r="F25" i="39" s="1"/>
  <c r="P176" i="111"/>
  <c r="P185" i="111"/>
  <c r="P116" i="134"/>
  <c r="Q116" i="39" s="1"/>
  <c r="O86" i="150" s="1"/>
  <c r="P156" i="134"/>
  <c r="P105" i="134"/>
  <c r="Q105" i="39" s="1"/>
  <c r="O75" i="150" s="1"/>
  <c r="P90" i="94"/>
  <c r="J90" i="39" s="1"/>
  <c r="H60" i="150" s="1"/>
  <c r="P93" i="94"/>
  <c r="J93" i="39" s="1"/>
  <c r="H63" i="150" s="1"/>
  <c r="P59" i="94"/>
  <c r="J59" i="39" s="1"/>
  <c r="H29" i="150" s="1"/>
  <c r="C48" i="150"/>
  <c r="C76" i="150"/>
  <c r="P142" i="95"/>
  <c r="K142" i="39" s="1"/>
  <c r="I112" i="150" s="1"/>
  <c r="P16" i="95"/>
  <c r="K16" i="39" s="1"/>
  <c r="P42" i="95"/>
  <c r="K42" i="39" s="1"/>
  <c r="I12" i="150" s="1"/>
  <c r="P152" i="95"/>
  <c r="K152" i="39" s="1"/>
  <c r="P63" i="95"/>
  <c r="K63" i="39" s="1"/>
  <c r="I33" i="150" s="1"/>
  <c r="P64" i="95"/>
  <c r="K64" i="39" s="1"/>
  <c r="I34" i="150" s="1"/>
  <c r="P104" i="95"/>
  <c r="K104" i="39" s="1"/>
  <c r="I74" i="150" s="1"/>
  <c r="P47" i="95"/>
  <c r="K47" i="39" s="1"/>
  <c r="I17" i="150" s="1"/>
  <c r="P137" i="95"/>
  <c r="K137" i="39" s="1"/>
  <c r="I107" i="150" s="1"/>
  <c r="P167" i="95"/>
  <c r="P19" i="95"/>
  <c r="K19" i="39" s="1"/>
  <c r="P33" i="95"/>
  <c r="K33" i="39" s="1"/>
  <c r="P146" i="95"/>
  <c r="K146" i="39" s="1"/>
  <c r="I116" i="150" s="1"/>
  <c r="P29" i="111"/>
  <c r="F29" i="39" s="1"/>
  <c r="P67" i="111"/>
  <c r="F67" i="39" s="1"/>
  <c r="D37" i="150" s="1"/>
  <c r="P89" i="111"/>
  <c r="F89" i="39" s="1"/>
  <c r="D59" i="150" s="1"/>
  <c r="P128" i="134"/>
  <c r="Q128" i="39" s="1"/>
  <c r="O98" i="150" s="1"/>
  <c r="P168" i="134"/>
  <c r="P144" i="134"/>
  <c r="Q144" i="39" s="1"/>
  <c r="O114" i="150" s="1"/>
  <c r="P139" i="94"/>
  <c r="J139" i="39" s="1"/>
  <c r="H109" i="150" s="1"/>
  <c r="P7" i="94"/>
  <c r="J7" i="39" s="1"/>
  <c r="C97" i="150"/>
  <c r="C50" i="150"/>
  <c r="P10" i="132"/>
  <c r="P10" i="39" s="1"/>
  <c r="P46" i="132"/>
  <c r="P46" i="39" s="1"/>
  <c r="P38" i="132"/>
  <c r="P38" i="39" s="1"/>
  <c r="N8" i="150" s="1"/>
  <c r="C43" i="150"/>
  <c r="P100" i="132"/>
  <c r="P100" i="39" s="1"/>
  <c r="N70" i="150" s="1"/>
  <c r="P131" i="132"/>
  <c r="P131" i="39" s="1"/>
  <c r="N101" i="150" s="1"/>
  <c r="P30" i="111"/>
  <c r="F30" i="39" s="1"/>
  <c r="P57" i="111"/>
  <c r="F57" i="39" s="1"/>
  <c r="D27" i="150" s="1"/>
  <c r="P102" i="111"/>
  <c r="F102" i="39" s="1"/>
  <c r="D72" i="150" s="1"/>
  <c r="P14" i="134"/>
  <c r="Q14" i="39" s="1"/>
  <c r="P124" i="134"/>
  <c r="Q124" i="39" s="1"/>
  <c r="O94" i="150" s="1"/>
  <c r="P99" i="134"/>
  <c r="Q99" i="39" s="1"/>
  <c r="O69" i="150" s="1"/>
  <c r="P131" i="94"/>
  <c r="J131" i="39" s="1"/>
  <c r="H101" i="150" s="1"/>
  <c r="P140" i="94"/>
  <c r="J140" i="39" s="1"/>
  <c r="H110" i="150" s="1"/>
  <c r="C62" i="150"/>
  <c r="P93" i="132"/>
  <c r="P93" i="39" s="1"/>
  <c r="N63" i="150" s="1"/>
  <c r="P119" i="132"/>
  <c r="P119" i="39" s="1"/>
  <c r="N89" i="150" s="1"/>
  <c r="C33" i="150"/>
  <c r="P90" i="132"/>
  <c r="P90" i="39" s="1"/>
  <c r="N60" i="150" s="1"/>
  <c r="C73" i="150"/>
  <c r="P39" i="132"/>
  <c r="P39" i="39" s="1"/>
  <c r="N9" i="150" s="1"/>
  <c r="P179" i="111"/>
  <c r="P26" i="111"/>
  <c r="F26" i="39" s="1"/>
  <c r="P83" i="111"/>
  <c r="F83" i="39" s="1"/>
  <c r="D53" i="150" s="1"/>
  <c r="P83" i="134"/>
  <c r="Q83" i="39" s="1"/>
  <c r="O53" i="150" s="1"/>
  <c r="P140" i="134"/>
  <c r="Q140" i="39" s="1"/>
  <c r="O110" i="150" s="1"/>
  <c r="P64" i="134"/>
  <c r="Q64" i="39" s="1"/>
  <c r="O34" i="150" s="1"/>
  <c r="P101" i="94"/>
  <c r="J101" i="39" s="1"/>
  <c r="H71" i="150" s="1"/>
  <c r="P63" i="94"/>
  <c r="J63" i="39" s="1"/>
  <c r="H33" i="150" s="1"/>
  <c r="P178" i="122"/>
  <c r="P155" i="122"/>
  <c r="P44" i="122"/>
  <c r="N44" i="39" s="1"/>
  <c r="L14" i="150" s="1"/>
  <c r="P130" i="105"/>
  <c r="E130" i="39" s="1"/>
  <c r="P86" i="105"/>
  <c r="E86" i="39" s="1"/>
  <c r="P113" i="105"/>
  <c r="E113" i="39" s="1"/>
  <c r="P106" i="132"/>
  <c r="P106" i="39" s="1"/>
  <c r="N76" i="150" s="1"/>
  <c r="P82" i="132"/>
  <c r="P82" i="39" s="1"/>
  <c r="N52" i="150" s="1"/>
  <c r="P27" i="105"/>
  <c r="E27" i="39" s="1"/>
  <c r="P36" i="132"/>
  <c r="P36" i="39" s="1"/>
  <c r="N6" i="150" s="1"/>
  <c r="P57" i="122"/>
  <c r="N57" i="39" s="1"/>
  <c r="L27" i="150" s="1"/>
  <c r="P110" i="105"/>
  <c r="E110" i="39" s="1"/>
  <c r="P108" i="132"/>
  <c r="P108" i="39" s="1"/>
  <c r="N78" i="150" s="1"/>
  <c r="P81" i="132"/>
  <c r="P81" i="39" s="1"/>
  <c r="N51" i="150" s="1"/>
  <c r="P64" i="111"/>
  <c r="F64" i="39" s="1"/>
  <c r="D34" i="150" s="1"/>
  <c r="P47" i="111"/>
  <c r="F47" i="39" s="1"/>
  <c r="D17" i="150" s="1"/>
  <c r="P9" i="134"/>
  <c r="Q9" i="39" s="1"/>
  <c r="P81" i="134"/>
  <c r="Q81" i="39" s="1"/>
  <c r="O51" i="150" s="1"/>
  <c r="P34" i="94"/>
  <c r="J34" i="39" s="1"/>
  <c r="P74" i="94"/>
  <c r="J74" i="39" s="1"/>
  <c r="H44" i="150" s="1"/>
  <c r="P18" i="122"/>
  <c r="N18" i="39" s="1"/>
  <c r="P16" i="122"/>
  <c r="N16" i="39" s="1"/>
  <c r="P53" i="122"/>
  <c r="N53" i="39" s="1"/>
  <c r="L23" i="150" s="1"/>
  <c r="P83" i="105"/>
  <c r="E83" i="39" s="1"/>
  <c r="P52" i="132"/>
  <c r="P52" i="39" s="1"/>
  <c r="N22" i="150" s="1"/>
  <c r="P32" i="105"/>
  <c r="E32" i="39" s="1"/>
  <c r="P60" i="132"/>
  <c r="P60" i="39" s="1"/>
  <c r="N30" i="150" s="1"/>
  <c r="P92" i="132"/>
  <c r="P92" i="39" s="1"/>
  <c r="N62" i="150" s="1"/>
  <c r="P7" i="111"/>
  <c r="F7" i="39" s="1"/>
  <c r="P138" i="111"/>
  <c r="F138" i="39" s="1"/>
  <c r="D108" i="150" s="1"/>
  <c r="P82" i="111"/>
  <c r="F82" i="39" s="1"/>
  <c r="D52" i="150" s="1"/>
  <c r="P101" i="121"/>
  <c r="M101" i="39" s="1"/>
  <c r="K71" i="150" s="1"/>
  <c r="P188" i="121"/>
  <c r="P135" i="121"/>
  <c r="M135" i="39" s="1"/>
  <c r="K105" i="150" s="1"/>
  <c r="P64" i="121"/>
  <c r="M64" i="39" s="1"/>
  <c r="K34" i="150" s="1"/>
  <c r="P187" i="121"/>
  <c r="P112" i="121"/>
  <c r="M112" i="39" s="1"/>
  <c r="K82" i="150" s="1"/>
  <c r="P60" i="121"/>
  <c r="M60" i="39" s="1"/>
  <c r="K30" i="150" s="1"/>
  <c r="P129" i="121"/>
  <c r="M129" i="39" s="1"/>
  <c r="K99" i="150" s="1"/>
  <c r="P88" i="121"/>
  <c r="M88" i="39" s="1"/>
  <c r="K58" i="150" s="1"/>
  <c r="P131" i="121"/>
  <c r="M131" i="39" s="1"/>
  <c r="K101" i="150" s="1"/>
  <c r="P59" i="121"/>
  <c r="M59" i="39" s="1"/>
  <c r="K29" i="150" s="1"/>
  <c r="P174" i="121"/>
  <c r="P100" i="121"/>
  <c r="M100" i="39" s="1"/>
  <c r="K70" i="150" s="1"/>
  <c r="P177" i="121"/>
  <c r="P127" i="121"/>
  <c r="M127" i="39" s="1"/>
  <c r="K97" i="150" s="1"/>
  <c r="P56" i="121"/>
  <c r="M56" i="39" s="1"/>
  <c r="K26" i="150" s="1"/>
  <c r="P18" i="121"/>
  <c r="M18" i="39" s="1"/>
  <c r="P42" i="121"/>
  <c r="M42" i="39" s="1"/>
  <c r="K12" i="150" s="1"/>
  <c r="P87" i="121"/>
  <c r="M87" i="39" s="1"/>
  <c r="K57" i="150" s="1"/>
  <c r="P29" i="121"/>
  <c r="M29" i="39" s="1"/>
  <c r="P34" i="121"/>
  <c r="M34" i="39" s="1"/>
  <c r="P17" i="121"/>
  <c r="M17" i="39" s="1"/>
  <c r="P36" i="121"/>
  <c r="M36" i="39" s="1"/>
  <c r="K6" i="150" s="1"/>
  <c r="P8" i="134"/>
  <c r="Q8" i="39" s="1"/>
  <c r="P166" i="134"/>
  <c r="P38" i="134"/>
  <c r="Q38" i="39" s="1"/>
  <c r="O8" i="150" s="1"/>
  <c r="P121" i="94"/>
  <c r="J121" i="39" s="1"/>
  <c r="H91" i="150" s="1"/>
  <c r="P103" i="94"/>
  <c r="J103" i="39" s="1"/>
  <c r="H73" i="150" s="1"/>
  <c r="P146" i="120"/>
  <c r="I146" i="39" s="1"/>
  <c r="G116" i="150" s="1"/>
  <c r="P72" i="120"/>
  <c r="I72" i="39" s="1"/>
  <c r="G42" i="150" s="1"/>
  <c r="P189" i="120"/>
  <c r="P123" i="120"/>
  <c r="I123" i="39" s="1"/>
  <c r="G93" i="150" s="1"/>
  <c r="P7" i="120"/>
  <c r="I7" i="39" s="1"/>
  <c r="P166" i="120"/>
  <c r="P79" i="120"/>
  <c r="I79" i="39" s="1"/>
  <c r="G49" i="150" s="1"/>
  <c r="P188" i="120"/>
  <c r="P139" i="120"/>
  <c r="I139" i="39" s="1"/>
  <c r="G109" i="150" s="1"/>
  <c r="P56" i="120"/>
  <c r="I56" i="39" s="1"/>
  <c r="G26" i="150" s="1"/>
  <c r="P136" i="120"/>
  <c r="I136" i="39" s="1"/>
  <c r="G106" i="150" s="1"/>
  <c r="P50" i="120"/>
  <c r="I50" i="39" s="1"/>
  <c r="G20" i="150" s="1"/>
  <c r="P40" i="120"/>
  <c r="I40" i="39" s="1"/>
  <c r="G10" i="150" s="1"/>
  <c r="P74" i="120"/>
  <c r="I74" i="39" s="1"/>
  <c r="G44" i="150" s="1"/>
  <c r="P12" i="120"/>
  <c r="I12" i="39" s="1"/>
  <c r="P59" i="120"/>
  <c r="I59" i="39" s="1"/>
  <c r="G29" i="150" s="1"/>
  <c r="P102" i="120"/>
  <c r="I102" i="39" s="1"/>
  <c r="G72" i="150" s="1"/>
  <c r="P173" i="120"/>
  <c r="P177" i="120"/>
  <c r="P155" i="120"/>
  <c r="P49" i="120"/>
  <c r="I49" i="39" s="1"/>
  <c r="G19" i="150" s="1"/>
  <c r="P37" i="120"/>
  <c r="I37" i="39" s="1"/>
  <c r="G7" i="150" s="1"/>
  <c r="P132" i="120"/>
  <c r="I132" i="39" s="1"/>
  <c r="G102" i="150" s="1"/>
  <c r="P131" i="111"/>
  <c r="F131" i="39" s="1"/>
  <c r="D101" i="150" s="1"/>
  <c r="P144" i="111"/>
  <c r="F144" i="39" s="1"/>
  <c r="D114" i="150" s="1"/>
  <c r="P190" i="111"/>
  <c r="P159" i="134"/>
  <c r="P76" i="134"/>
  <c r="Q76" i="39" s="1"/>
  <c r="O46" i="150" s="1"/>
  <c r="P30" i="94"/>
  <c r="J30" i="39" s="1"/>
  <c r="P50" i="94"/>
  <c r="J50" i="39" s="1"/>
  <c r="H20" i="150" s="1"/>
  <c r="P147" i="122"/>
  <c r="N147" i="39" s="1"/>
  <c r="P154" i="122"/>
  <c r="P163" i="122"/>
  <c r="P112" i="94"/>
  <c r="J112" i="39" s="1"/>
  <c r="H82" i="150" s="1"/>
  <c r="P82" i="105"/>
  <c r="E82" i="39" s="1"/>
  <c r="P85" i="105"/>
  <c r="E85" i="39" s="1"/>
  <c r="P87" i="105"/>
  <c r="E87" i="39" s="1"/>
  <c r="P128" i="132"/>
  <c r="P128" i="39" s="1"/>
  <c r="N98" i="150" s="1"/>
  <c r="P139" i="111"/>
  <c r="F139" i="39" s="1"/>
  <c r="D109" i="150" s="1"/>
  <c r="P119" i="111"/>
  <c r="F119" i="39" s="1"/>
  <c r="D89" i="150" s="1"/>
  <c r="P158" i="111"/>
  <c r="P150" i="134"/>
  <c r="Q150" i="39" s="1"/>
  <c r="P59" i="134"/>
  <c r="Q59" i="39" s="1"/>
  <c r="O29" i="150" s="1"/>
  <c r="P10" i="134"/>
  <c r="Q10" i="39" s="1"/>
  <c r="P33" i="94"/>
  <c r="J33" i="39" s="1"/>
  <c r="P22" i="94"/>
  <c r="J22" i="39" s="1"/>
  <c r="P50" i="122"/>
  <c r="N50" i="39" s="1"/>
  <c r="L20" i="150" s="1"/>
  <c r="P180" i="122"/>
  <c r="P64" i="122"/>
  <c r="N64" i="39" s="1"/>
  <c r="L34" i="150" s="1"/>
  <c r="P76" i="105"/>
  <c r="E76" i="39" s="1"/>
  <c r="P179" i="105"/>
  <c r="P48" i="105"/>
  <c r="E48" i="39" s="1"/>
  <c r="P18" i="132"/>
  <c r="P18" i="39" s="1"/>
  <c r="C70" i="150"/>
  <c r="P176" i="105"/>
  <c r="P80" i="132"/>
  <c r="P80" i="39" s="1"/>
  <c r="N50" i="150" s="1"/>
  <c r="P92" i="95"/>
  <c r="K92" i="39" s="1"/>
  <c r="I62" i="150" s="1"/>
  <c r="P73" i="95"/>
  <c r="K73" i="39" s="1"/>
  <c r="I43" i="150" s="1"/>
  <c r="P177" i="95"/>
  <c r="O16" i="150"/>
  <c r="P22" i="132"/>
  <c r="P22" i="39" s="1"/>
  <c r="P69" i="121"/>
  <c r="M69" i="39" s="1"/>
  <c r="K39" i="150" s="1"/>
  <c r="P51" i="121"/>
  <c r="M51" i="39" s="1"/>
  <c r="K21" i="150" s="1"/>
  <c r="P47" i="121"/>
  <c r="M47" i="39" s="1"/>
  <c r="K17" i="150" s="1"/>
  <c r="P37" i="121"/>
  <c r="M37" i="39" s="1"/>
  <c r="K7" i="150" s="1"/>
  <c r="P55" i="120"/>
  <c r="I55" i="39" s="1"/>
  <c r="G25" i="150" s="1"/>
  <c r="P180" i="120"/>
  <c r="P47" i="120"/>
  <c r="I47" i="39" s="1"/>
  <c r="G17" i="150" s="1"/>
  <c r="P137" i="120"/>
  <c r="I137" i="39" s="1"/>
  <c r="G107" i="150" s="1"/>
  <c r="P51" i="134"/>
  <c r="Q51" i="39" s="1"/>
  <c r="O21" i="150" s="1"/>
  <c r="C66" i="150"/>
  <c r="P32" i="134"/>
  <c r="Q32" i="39" s="1"/>
  <c r="P146" i="111"/>
  <c r="F146" i="39" s="1"/>
  <c r="D116" i="150" s="1"/>
  <c r="C78" i="150"/>
  <c r="C72" i="150"/>
  <c r="P7" i="95"/>
  <c r="K7" i="39" s="1"/>
  <c r="P76" i="95"/>
  <c r="K76" i="39" s="1"/>
  <c r="I46" i="150" s="1"/>
  <c r="P95" i="95"/>
  <c r="K95" i="39" s="1"/>
  <c r="I65" i="150" s="1"/>
  <c r="P145" i="95"/>
  <c r="K145" i="39" s="1"/>
  <c r="I115" i="150" s="1"/>
  <c r="P112" i="95"/>
  <c r="K112" i="39" s="1"/>
  <c r="I82" i="150" s="1"/>
  <c r="P23" i="95"/>
  <c r="K23" i="39" s="1"/>
  <c r="P39" i="95"/>
  <c r="K39" i="39" s="1"/>
  <c r="I9" i="150" s="1"/>
  <c r="P41" i="95"/>
  <c r="K41" i="39" s="1"/>
  <c r="I11" i="150" s="1"/>
  <c r="P178" i="95"/>
  <c r="P127" i="95"/>
  <c r="K127" i="39" s="1"/>
  <c r="I97" i="150" s="1"/>
  <c r="P108" i="95"/>
  <c r="K108" i="39" s="1"/>
  <c r="I78" i="150" s="1"/>
  <c r="P101" i="95"/>
  <c r="K101" i="39" s="1"/>
  <c r="I71" i="150" s="1"/>
  <c r="P144" i="95"/>
  <c r="K144" i="39" s="1"/>
  <c r="I114" i="150" s="1"/>
  <c r="P180" i="95"/>
  <c r="P56" i="95"/>
  <c r="K56" i="39" s="1"/>
  <c r="I26" i="150" s="1"/>
  <c r="P60" i="95"/>
  <c r="K60" i="39" s="1"/>
  <c r="I30" i="150" s="1"/>
  <c r="P117" i="95"/>
  <c r="K117" i="39" s="1"/>
  <c r="I87" i="150" s="1"/>
  <c r="P179" i="95"/>
  <c r="P157" i="95"/>
  <c r="P191" i="95"/>
  <c r="P147" i="95"/>
  <c r="K147" i="39" s="1"/>
  <c r="P125" i="95"/>
  <c r="K125" i="39" s="1"/>
  <c r="I95" i="150" s="1"/>
  <c r="P45" i="95"/>
  <c r="K45" i="39" s="1"/>
  <c r="I15" i="150" s="1"/>
  <c r="P136" i="95"/>
  <c r="K136" i="39" s="1"/>
  <c r="I106" i="150" s="1"/>
  <c r="P141" i="111"/>
  <c r="F141" i="39" s="1"/>
  <c r="D111" i="150" s="1"/>
  <c r="P45" i="111"/>
  <c r="F45" i="39" s="1"/>
  <c r="D15" i="150" s="1"/>
  <c r="P42" i="111"/>
  <c r="F42" i="39" s="1"/>
  <c r="D12" i="150" s="1"/>
  <c r="P47" i="134"/>
  <c r="Q47" i="39" s="1"/>
  <c r="O17" i="150" s="1"/>
  <c r="P121" i="134"/>
  <c r="Q121" i="39" s="1"/>
  <c r="O91" i="150" s="1"/>
  <c r="P86" i="94"/>
  <c r="J86" i="39" s="1"/>
  <c r="H56" i="150" s="1"/>
  <c r="P43" i="94"/>
  <c r="J43" i="39" s="1"/>
  <c r="H13" i="150" s="1"/>
  <c r="P96" i="94"/>
  <c r="J96" i="39" s="1"/>
  <c r="H66" i="150" s="1"/>
  <c r="C42" i="150"/>
  <c r="P121" i="132"/>
  <c r="P121" i="39" s="1"/>
  <c r="N91" i="150" s="1"/>
  <c r="P79" i="132"/>
  <c r="P79" i="39" s="1"/>
  <c r="N49" i="150" s="1"/>
  <c r="C44" i="150"/>
  <c r="P116" i="132"/>
  <c r="P116" i="39" s="1"/>
  <c r="N86" i="150" s="1"/>
  <c r="P130" i="132"/>
  <c r="P130" i="39" s="1"/>
  <c r="N100" i="150" s="1"/>
  <c r="P72" i="111"/>
  <c r="F72" i="39" s="1"/>
  <c r="D42" i="150" s="1"/>
  <c r="P51" i="111"/>
  <c r="F51" i="39" s="1"/>
  <c r="D21" i="150" s="1"/>
  <c r="P78" i="111"/>
  <c r="F78" i="39" s="1"/>
  <c r="D48" i="150" s="1"/>
  <c r="P108" i="134"/>
  <c r="Q108" i="39" s="1"/>
  <c r="O78" i="150" s="1"/>
  <c r="P161" i="134"/>
  <c r="P131" i="134"/>
  <c r="Q131" i="39" s="1"/>
  <c r="O101" i="150" s="1"/>
  <c r="P111" i="94"/>
  <c r="J111" i="39" s="1"/>
  <c r="H81" i="150" s="1"/>
  <c r="P75" i="94"/>
  <c r="J75" i="39" s="1"/>
  <c r="H45" i="150" s="1"/>
  <c r="C91" i="150"/>
  <c r="C74" i="150"/>
  <c r="C7" i="150"/>
  <c r="P49" i="132"/>
  <c r="P49" i="39" s="1"/>
  <c r="N19" i="150" s="1"/>
  <c r="P91" i="132"/>
  <c r="P91" i="39" s="1"/>
  <c r="N61" i="150" s="1"/>
  <c r="C35" i="150"/>
  <c r="P7" i="132"/>
  <c r="P7" i="39" s="1"/>
  <c r="P139" i="132"/>
  <c r="P139" i="39" s="1"/>
  <c r="N109" i="150" s="1"/>
  <c r="P40" i="111"/>
  <c r="F40" i="39" s="1"/>
  <c r="D10" i="150" s="1"/>
  <c r="P94" i="111"/>
  <c r="F94" i="39" s="1"/>
  <c r="D64" i="150" s="1"/>
  <c r="P58" i="111"/>
  <c r="F58" i="39" s="1"/>
  <c r="D28" i="150" s="1"/>
  <c r="P19" i="134"/>
  <c r="Q19" i="39" s="1"/>
  <c r="P69" i="134"/>
  <c r="Q69" i="39" s="1"/>
  <c r="O39" i="150" s="1"/>
  <c r="P32" i="94"/>
  <c r="J32" i="39" s="1"/>
  <c r="P60" i="94"/>
  <c r="J60" i="39" s="1"/>
  <c r="H30" i="150" s="1"/>
  <c r="P54" i="122"/>
  <c r="N54" i="39" s="1"/>
  <c r="L24" i="150" s="1"/>
  <c r="P38" i="122"/>
  <c r="N38" i="39" s="1"/>
  <c r="L8" i="150" s="1"/>
  <c r="P86" i="122"/>
  <c r="N86" i="39" s="1"/>
  <c r="L56" i="150" s="1"/>
  <c r="P151" i="96"/>
  <c r="L151" i="39" s="1"/>
  <c r="P119" i="96"/>
  <c r="L119" i="39" s="1"/>
  <c r="J89" i="150" s="1"/>
  <c r="P7" i="96"/>
  <c r="L7" i="39" s="1"/>
  <c r="P156" i="96"/>
  <c r="P20" i="96"/>
  <c r="L20" i="39" s="1"/>
  <c r="P173" i="96"/>
  <c r="P34" i="105"/>
  <c r="E34" i="39" s="1"/>
  <c r="P136" i="105"/>
  <c r="E136" i="39" s="1"/>
  <c r="P159" i="105"/>
  <c r="P30" i="132"/>
  <c r="P30" i="39" s="1"/>
  <c r="P127" i="132"/>
  <c r="P127" i="39" s="1"/>
  <c r="N97" i="150" s="1"/>
  <c r="P107" i="132"/>
  <c r="P107" i="39" s="1"/>
  <c r="N77" i="150" s="1"/>
  <c r="P132" i="105"/>
  <c r="E132" i="39" s="1"/>
  <c r="P88" i="132"/>
  <c r="P88" i="39" s="1"/>
  <c r="N58" i="150" s="1"/>
  <c r="P17" i="122"/>
  <c r="N17" i="39" s="1"/>
  <c r="P180" i="105"/>
  <c r="B13" i="149"/>
  <c r="P34" i="111"/>
  <c r="F34" i="39" s="1"/>
  <c r="P180" i="111"/>
  <c r="P187" i="111"/>
  <c r="P35" i="134"/>
  <c r="Q35" i="39" s="1"/>
  <c r="P94" i="134"/>
  <c r="Q94" i="39" s="1"/>
  <c r="O64" i="150" s="1"/>
  <c r="P55" i="134"/>
  <c r="Q55" i="39" s="1"/>
  <c r="O25" i="150" s="1"/>
  <c r="P123" i="94"/>
  <c r="J123" i="39" s="1"/>
  <c r="H93" i="150" s="1"/>
  <c r="P80" i="94"/>
  <c r="J80" i="39" s="1"/>
  <c r="H50" i="150" s="1"/>
  <c r="P40" i="122"/>
  <c r="N40" i="39" s="1"/>
  <c r="L10" i="150" s="1"/>
  <c r="P123" i="122"/>
  <c r="N123" i="39" s="1"/>
  <c r="L93" i="150" s="1"/>
  <c r="P43" i="122"/>
  <c r="N43" i="39" s="1"/>
  <c r="L13" i="150" s="1"/>
  <c r="P109" i="105"/>
  <c r="E109" i="39" s="1"/>
  <c r="P32" i="122"/>
  <c r="N32" i="39" s="1"/>
  <c r="P171" i="105"/>
  <c r="P109" i="132"/>
  <c r="P109" i="39" s="1"/>
  <c r="N79" i="150" s="1"/>
  <c r="P61" i="111"/>
  <c r="F61" i="39" s="1"/>
  <c r="D31" i="150" s="1"/>
  <c r="P65" i="111"/>
  <c r="F65" i="39" s="1"/>
  <c r="D35" i="150" s="1"/>
  <c r="P126" i="111"/>
  <c r="F126" i="39" s="1"/>
  <c r="D96" i="150" s="1"/>
  <c r="P40" i="121"/>
  <c r="M40" i="39" s="1"/>
  <c r="K10" i="150" s="1"/>
  <c r="P55" i="121"/>
  <c r="M55" i="39" s="1"/>
  <c r="K25" i="150" s="1"/>
  <c r="P186" i="121"/>
  <c r="P115" i="121"/>
  <c r="M115" i="39" s="1"/>
  <c r="K85" i="150" s="1"/>
  <c r="P70" i="121"/>
  <c r="M70" i="39" s="1"/>
  <c r="K40" i="150" s="1"/>
  <c r="P141" i="121"/>
  <c r="M141" i="39" s="1"/>
  <c r="K111" i="150" s="1"/>
  <c r="P61" i="121"/>
  <c r="M61" i="39" s="1"/>
  <c r="K31" i="150" s="1"/>
  <c r="P74" i="121"/>
  <c r="M74" i="39" s="1"/>
  <c r="K44" i="150" s="1"/>
  <c r="P122" i="121"/>
  <c r="M122" i="39" s="1"/>
  <c r="K92" i="150" s="1"/>
  <c r="P65" i="121"/>
  <c r="M65" i="39" s="1"/>
  <c r="K35" i="150" s="1"/>
  <c r="P105" i="121"/>
  <c r="M105" i="39" s="1"/>
  <c r="K75" i="150" s="1"/>
  <c r="P77" i="121"/>
  <c r="M77" i="39" s="1"/>
  <c r="K47" i="150" s="1"/>
  <c r="P24" i="121"/>
  <c r="M24" i="39" s="1"/>
  <c r="P89" i="121"/>
  <c r="M89" i="39" s="1"/>
  <c r="K59" i="150" s="1"/>
  <c r="P21" i="121"/>
  <c r="M21" i="39" s="1"/>
  <c r="P103" i="121"/>
  <c r="M103" i="39" s="1"/>
  <c r="K73" i="150" s="1"/>
  <c r="P82" i="121"/>
  <c r="M82" i="39" s="1"/>
  <c r="K52" i="150" s="1"/>
  <c r="P193" i="121"/>
  <c r="P145" i="121"/>
  <c r="M145" i="39" s="1"/>
  <c r="K115" i="150" s="1"/>
  <c r="P152" i="121"/>
  <c r="M152" i="39" s="1"/>
  <c r="P31" i="121"/>
  <c r="M31" i="39" s="1"/>
  <c r="P22" i="121"/>
  <c r="M22" i="39" s="1"/>
  <c r="P9" i="121"/>
  <c r="M9" i="39" s="1"/>
  <c r="P43" i="121"/>
  <c r="M43" i="39" s="1"/>
  <c r="K13" i="150" s="1"/>
  <c r="P119" i="134"/>
  <c r="Q119" i="39" s="1"/>
  <c r="O89" i="150" s="1"/>
  <c r="P50" i="134"/>
  <c r="Q50" i="39" s="1"/>
  <c r="O20" i="150" s="1"/>
  <c r="P77" i="134"/>
  <c r="Q77" i="39" s="1"/>
  <c r="O47" i="150" s="1"/>
  <c r="P135" i="94"/>
  <c r="J135" i="39" s="1"/>
  <c r="H105" i="150" s="1"/>
  <c r="P119" i="94"/>
  <c r="J119" i="39" s="1"/>
  <c r="H89" i="150" s="1"/>
  <c r="P126" i="120"/>
  <c r="I126" i="39" s="1"/>
  <c r="G96" i="150" s="1"/>
  <c r="P23" i="120"/>
  <c r="I23" i="39" s="1"/>
  <c r="P138" i="120"/>
  <c r="I138" i="39" s="1"/>
  <c r="G108" i="150" s="1"/>
  <c r="P121" i="120"/>
  <c r="I121" i="39" s="1"/>
  <c r="G91" i="150" s="1"/>
  <c r="P8" i="120"/>
  <c r="I8" i="39" s="1"/>
  <c r="P144" i="120"/>
  <c r="I144" i="39" s="1"/>
  <c r="G114" i="150" s="1"/>
  <c r="P51" i="120"/>
  <c r="I51" i="39" s="1"/>
  <c r="G21" i="150" s="1"/>
  <c r="P153" i="120"/>
  <c r="P106" i="120"/>
  <c r="I106" i="39" s="1"/>
  <c r="G76" i="150" s="1"/>
  <c r="P6" i="120"/>
  <c r="I6" i="39" s="1"/>
  <c r="P117" i="120"/>
  <c r="I117" i="39" s="1"/>
  <c r="G87" i="150" s="1"/>
  <c r="P70" i="120"/>
  <c r="I70" i="39" s="1"/>
  <c r="G40" i="150" s="1"/>
  <c r="P96" i="120"/>
  <c r="I96" i="39" s="1"/>
  <c r="G66" i="150" s="1"/>
  <c r="P48" i="120"/>
  <c r="I48" i="39" s="1"/>
  <c r="G18" i="150" s="1"/>
  <c r="P134" i="120"/>
  <c r="I134" i="39" s="1"/>
  <c r="G104" i="150" s="1"/>
  <c r="P54" i="120"/>
  <c r="I54" i="39" s="1"/>
  <c r="G24" i="150" s="1"/>
  <c r="P78" i="120"/>
  <c r="I78" i="39" s="1"/>
  <c r="G48" i="150" s="1"/>
  <c r="P165" i="120"/>
  <c r="P186" i="120"/>
  <c r="P170" i="120"/>
  <c r="P68" i="120"/>
  <c r="I68" i="39" s="1"/>
  <c r="G38" i="150" s="1"/>
  <c r="P28" i="120"/>
  <c r="I28" i="39" s="1"/>
  <c r="P145" i="120"/>
  <c r="I145" i="39" s="1"/>
  <c r="G115" i="150" s="1"/>
  <c r="P188" i="111"/>
  <c r="P170" i="111"/>
  <c r="P38" i="111"/>
  <c r="F38" i="39" s="1"/>
  <c r="D8" i="150" s="1"/>
  <c r="P151" i="134"/>
  <c r="Q151" i="39" s="1"/>
  <c r="P114" i="134"/>
  <c r="Q114" i="39" s="1"/>
  <c r="O84" i="150" s="1"/>
  <c r="P82" i="134"/>
  <c r="Q82" i="39" s="1"/>
  <c r="O52" i="150" s="1"/>
  <c r="P48" i="94"/>
  <c r="J48" i="39" s="1"/>
  <c r="H18" i="150" s="1"/>
  <c r="P94" i="94"/>
  <c r="J94" i="39" s="1"/>
  <c r="H64" i="150" s="1"/>
  <c r="P76" i="122"/>
  <c r="N76" i="39" s="1"/>
  <c r="L46" i="150" s="1"/>
  <c r="P78" i="122"/>
  <c r="N78" i="39" s="1"/>
  <c r="L48" i="150" s="1"/>
  <c r="P113" i="122"/>
  <c r="N113" i="39" s="1"/>
  <c r="L83" i="150" s="1"/>
  <c r="P39" i="105"/>
  <c r="E39" i="39" s="1"/>
  <c r="P189" i="105"/>
  <c r="P175" i="105"/>
  <c r="P21" i="132"/>
  <c r="P21" i="39" s="1"/>
  <c r="P129" i="132"/>
  <c r="P129" i="39" s="1"/>
  <c r="N99" i="150" s="1"/>
  <c r="P156" i="111"/>
  <c r="P169" i="111"/>
  <c r="P154" i="111"/>
  <c r="P13" i="134"/>
  <c r="Q13" i="39" s="1"/>
  <c r="P80" i="134"/>
  <c r="Q80" i="39" s="1"/>
  <c r="O50" i="150" s="1"/>
  <c r="P165" i="134"/>
  <c r="P73" i="94"/>
  <c r="J73" i="39" s="1"/>
  <c r="H43" i="150" s="1"/>
  <c r="P46" i="94"/>
  <c r="J46" i="39" s="1"/>
  <c r="P141" i="122"/>
  <c r="N141" i="39" s="1"/>
  <c r="L111" i="150" s="1"/>
  <c r="P42" i="122"/>
  <c r="N42" i="39" s="1"/>
  <c r="L12" i="150" s="1"/>
  <c r="P133" i="122"/>
  <c r="N133" i="39" s="1"/>
  <c r="L103" i="150" s="1"/>
  <c r="P30" i="105"/>
  <c r="E30" i="39" s="1"/>
  <c r="P45" i="105"/>
  <c r="E45" i="39" s="1"/>
  <c r="P44" i="105"/>
  <c r="E44" i="39" s="1"/>
  <c r="P31" i="132"/>
  <c r="P31" i="39" s="1"/>
  <c r="C6" i="150"/>
  <c r="P89" i="95"/>
  <c r="K89" i="39" s="1"/>
  <c r="I59" i="150" s="1"/>
  <c r="P10" i="95"/>
  <c r="K10" i="39" s="1"/>
  <c r="P135" i="95"/>
  <c r="K135" i="39" s="1"/>
  <c r="I105" i="150" s="1"/>
  <c r="P29" i="132"/>
  <c r="P29" i="39" s="1"/>
  <c r="P147" i="132"/>
  <c r="P147" i="39" s="1"/>
  <c r="C84" i="150"/>
  <c r="P68" i="132"/>
  <c r="P68" i="39" s="1"/>
  <c r="N38" i="150" s="1"/>
  <c r="P39" i="96"/>
  <c r="L39" i="39" s="1"/>
  <c r="J9" i="150" s="1"/>
  <c r="P112" i="96"/>
  <c r="L112" i="39" s="1"/>
  <c r="J82" i="150" s="1"/>
  <c r="P15" i="96"/>
  <c r="L15" i="39" s="1"/>
  <c r="P61" i="132"/>
  <c r="P61" i="39" s="1"/>
  <c r="N31" i="150" s="1"/>
  <c r="P140" i="132"/>
  <c r="P140" i="39" s="1"/>
  <c r="N110" i="150" s="1"/>
  <c r="P83" i="121"/>
  <c r="M83" i="39" s="1"/>
  <c r="K53" i="150" s="1"/>
  <c r="P142" i="121"/>
  <c r="M142" i="39" s="1"/>
  <c r="K112" i="150" s="1"/>
  <c r="P146" i="121"/>
  <c r="M146" i="39" s="1"/>
  <c r="K116" i="150" s="1"/>
  <c r="P160" i="120"/>
  <c r="P118" i="120"/>
  <c r="I118" i="39" s="1"/>
  <c r="G88" i="150" s="1"/>
  <c r="P18" i="120"/>
  <c r="I18" i="39" s="1"/>
  <c r="P175" i="120"/>
  <c r="P121" i="111"/>
  <c r="F121" i="39" s="1"/>
  <c r="D91" i="150" s="1"/>
  <c r="P20" i="134"/>
  <c r="Q20" i="39" s="1"/>
  <c r="C10" i="150"/>
  <c r="P134" i="111"/>
  <c r="F134" i="39" s="1"/>
  <c r="D104" i="150" s="1"/>
  <c r="P163" i="134"/>
  <c r="P31" i="111"/>
  <c r="F31" i="39" s="1"/>
  <c r="C59" i="150"/>
  <c r="P113" i="95"/>
  <c r="K113" i="39" s="1"/>
  <c r="I83" i="150" s="1"/>
  <c r="P49" i="95"/>
  <c r="K49" i="39" s="1"/>
  <c r="I19" i="150" s="1"/>
  <c r="P156" i="95"/>
  <c r="P72" i="95"/>
  <c r="K72" i="39" s="1"/>
  <c r="I42" i="150" s="1"/>
  <c r="P160" i="95"/>
  <c r="P109" i="95"/>
  <c r="K109" i="39" s="1"/>
  <c r="I79" i="150" s="1"/>
  <c r="P54" i="95"/>
  <c r="K54" i="39" s="1"/>
  <c r="I24" i="150" s="1"/>
  <c r="P79" i="95"/>
  <c r="K79" i="39" s="1"/>
  <c r="I49" i="150" s="1"/>
  <c r="P176" i="95"/>
  <c r="P94" i="95"/>
  <c r="K94" i="39" s="1"/>
  <c r="I64" i="150" s="1"/>
  <c r="P82" i="95"/>
  <c r="K82" i="39" s="1"/>
  <c r="I52" i="150" s="1"/>
  <c r="P9" i="95"/>
  <c r="K9" i="39" s="1"/>
  <c r="P183" i="95"/>
  <c r="P187" i="95"/>
  <c r="P193" i="95"/>
  <c r="P31" i="95"/>
  <c r="K31" i="39" s="1"/>
  <c r="P130" i="95"/>
  <c r="K130" i="39" s="1"/>
  <c r="I100" i="150" s="1"/>
  <c r="P139" i="95"/>
  <c r="K139" i="39" s="1"/>
  <c r="I109" i="150" s="1"/>
  <c r="P27" i="111"/>
  <c r="F27" i="39" s="1"/>
  <c r="P22" i="111"/>
  <c r="F22" i="39" s="1"/>
  <c r="P81" i="111"/>
  <c r="F81" i="39" s="1"/>
  <c r="D51" i="150" s="1"/>
  <c r="P101" i="134"/>
  <c r="Q101" i="39" s="1"/>
  <c r="O71" i="150" s="1"/>
  <c r="P146" i="134"/>
  <c r="Q146" i="39" s="1"/>
  <c r="O116" i="150" s="1"/>
  <c r="P44" i="94"/>
  <c r="J44" i="39" s="1"/>
  <c r="H14" i="150" s="1"/>
  <c r="P88" i="94"/>
  <c r="J88" i="39" s="1"/>
  <c r="H58" i="150" s="1"/>
  <c r="C54" i="150"/>
  <c r="C64" i="150"/>
  <c r="C36" i="150"/>
  <c r="P133" i="132"/>
  <c r="P133" i="39" s="1"/>
  <c r="N103" i="150" s="1"/>
  <c r="P25" i="132"/>
  <c r="P25" i="39" s="1"/>
  <c r="C47" i="150"/>
  <c r="P152" i="132"/>
  <c r="P152" i="39" s="1"/>
  <c r="P45" i="132"/>
  <c r="P45" i="39" s="1"/>
  <c r="N15" i="150" s="1"/>
  <c r="P17" i="111"/>
  <c r="F17" i="39" s="1"/>
  <c r="P172" i="111"/>
  <c r="P50" i="111"/>
  <c r="F50" i="39" s="1"/>
  <c r="D20" i="150" s="1"/>
  <c r="P139" i="134"/>
  <c r="Q139" i="39" s="1"/>
  <c r="O109" i="150" s="1"/>
  <c r="P92" i="134"/>
  <c r="Q92" i="39" s="1"/>
  <c r="O62" i="150" s="1"/>
  <c r="P28" i="94"/>
  <c r="J28" i="39" s="1"/>
  <c r="P62" i="94"/>
  <c r="J62" i="39" s="1"/>
  <c r="H32" i="150" s="1"/>
  <c r="P140" i="116"/>
  <c r="H140" i="39" s="1"/>
  <c r="F110" i="150" s="1"/>
  <c r="P98" i="116"/>
  <c r="H98" i="39" s="1"/>
  <c r="F68" i="150" s="1"/>
  <c r="P80" i="116"/>
  <c r="H80" i="39" s="1"/>
  <c r="F50" i="150" s="1"/>
  <c r="P173" i="116"/>
  <c r="P186" i="116"/>
  <c r="P114" i="116"/>
  <c r="H114" i="39" s="1"/>
  <c r="F84" i="150" s="1"/>
  <c r="C116" i="150"/>
  <c r="P115" i="132"/>
  <c r="P115" i="39" s="1"/>
  <c r="N85" i="150" s="1"/>
  <c r="P53" i="132"/>
  <c r="P53" i="39" s="1"/>
  <c r="N23" i="150" s="1"/>
  <c r="P134" i="134"/>
  <c r="Q134" i="39" s="1"/>
  <c r="O104" i="150" s="1"/>
  <c r="P73" i="132"/>
  <c r="P73" i="39" s="1"/>
  <c r="N43" i="150" s="1"/>
  <c r="P19" i="132"/>
  <c r="P19" i="39" s="1"/>
  <c r="P11" i="111"/>
  <c r="F11" i="39" s="1"/>
  <c r="P21" i="111"/>
  <c r="F21" i="39" s="1"/>
  <c r="P35" i="111"/>
  <c r="F35" i="39" s="1"/>
  <c r="P89" i="134"/>
  <c r="Q89" i="39" s="1"/>
  <c r="O59" i="150" s="1"/>
  <c r="P125" i="134"/>
  <c r="Q125" i="39" s="1"/>
  <c r="O95" i="150" s="1"/>
  <c r="P144" i="94"/>
  <c r="J144" i="39" s="1"/>
  <c r="H114" i="150" s="1"/>
  <c r="P106" i="94"/>
  <c r="J106" i="39" s="1"/>
  <c r="H76" i="150" s="1"/>
  <c r="O2" i="96"/>
  <c r="P122" i="96" s="1"/>
  <c r="L122" i="39" s="1"/>
  <c r="J92" i="150" s="1"/>
  <c r="P38" i="96"/>
  <c r="L38" i="39" s="1"/>
  <c r="J8" i="150" s="1"/>
  <c r="P96" i="96"/>
  <c r="L96" i="39" s="1"/>
  <c r="J66" i="150" s="1"/>
  <c r="P48" i="96"/>
  <c r="L48" i="39" s="1"/>
  <c r="J18" i="150" s="1"/>
  <c r="P115" i="96"/>
  <c r="L115" i="39" s="1"/>
  <c r="J85" i="150" s="1"/>
  <c r="P25" i="96"/>
  <c r="L25" i="39" s="1"/>
  <c r="P100" i="96"/>
  <c r="L100" i="39" s="1"/>
  <c r="J70" i="150" s="1"/>
  <c r="P58" i="96"/>
  <c r="L58" i="39" s="1"/>
  <c r="J28" i="150" s="1"/>
  <c r="P110" i="96"/>
  <c r="L110" i="39" s="1"/>
  <c r="J80" i="150" s="1"/>
  <c r="P152" i="96"/>
  <c r="L152" i="39" s="1"/>
  <c r="P127" i="96"/>
  <c r="L127" i="39" s="1"/>
  <c r="J97" i="150" s="1"/>
  <c r="P74" i="96"/>
  <c r="L74" i="39" s="1"/>
  <c r="J44" i="150" s="1"/>
  <c r="P49" i="96"/>
  <c r="L49" i="39" s="1"/>
  <c r="J19" i="150" s="1"/>
  <c r="P144" i="96"/>
  <c r="L144" i="39" s="1"/>
  <c r="J114" i="150" s="1"/>
  <c r="P84" i="96"/>
  <c r="L84" i="39" s="1"/>
  <c r="J54" i="150" s="1"/>
  <c r="P172" i="96"/>
  <c r="P95" i="96"/>
  <c r="L95" i="39" s="1"/>
  <c r="J65" i="150" s="1"/>
  <c r="P187" i="96"/>
  <c r="P185" i="96"/>
  <c r="P72" i="96"/>
  <c r="L72" i="39" s="1"/>
  <c r="J42" i="150" s="1"/>
  <c r="P150" i="96"/>
  <c r="L150" i="39" s="1"/>
  <c r="P29" i="96"/>
  <c r="L29" i="39" s="1"/>
  <c r="P34" i="96"/>
  <c r="L34" i="39" s="1"/>
  <c r="P132" i="96"/>
  <c r="L132" i="39" s="1"/>
  <c r="J102" i="150" s="1"/>
  <c r="P178" i="105"/>
  <c r="P185" i="105"/>
  <c r="P164" i="105"/>
  <c r="P32" i="132"/>
  <c r="P32" i="39" s="1"/>
  <c r="P76" i="132"/>
  <c r="P76" i="39" s="1"/>
  <c r="N46" i="150" s="1"/>
  <c r="P45" i="94"/>
  <c r="J45" i="39" s="1"/>
  <c r="H15" i="150" s="1"/>
  <c r="P120" i="105"/>
  <c r="E120" i="39" s="1"/>
  <c r="P15" i="132"/>
  <c r="P15" i="39" s="1"/>
  <c r="P61" i="122"/>
  <c r="N61" i="39" s="1"/>
  <c r="L31" i="150" s="1"/>
  <c r="P126" i="105"/>
  <c r="E126" i="39" s="1"/>
  <c r="C13" i="149"/>
  <c r="P36" i="111"/>
  <c r="F36" i="39" s="1"/>
  <c r="D6" i="150" s="1"/>
  <c r="P129" i="111"/>
  <c r="F129" i="39" s="1"/>
  <c r="D99" i="150" s="1"/>
  <c r="P87" i="111"/>
  <c r="F87" i="39" s="1"/>
  <c r="D57" i="150" s="1"/>
  <c r="P11" i="134"/>
  <c r="Q11" i="39" s="1"/>
  <c r="P155" i="134"/>
  <c r="P39" i="134"/>
  <c r="Q39" i="39" s="1"/>
  <c r="O9" i="150" s="1"/>
  <c r="P21" i="94"/>
  <c r="J21" i="39" s="1"/>
  <c r="P20" i="94"/>
  <c r="J20" i="39" s="1"/>
  <c r="P52" i="122"/>
  <c r="N52" i="39" s="1"/>
  <c r="L22" i="150" s="1"/>
  <c r="P190" i="122"/>
  <c r="P153" i="122"/>
  <c r="P30" i="93"/>
  <c r="G30" i="39" s="1"/>
  <c r="P126" i="93"/>
  <c r="G126" i="39" s="1"/>
  <c r="E96" i="150" s="1"/>
  <c r="P36" i="93"/>
  <c r="G36" i="39" s="1"/>
  <c r="E6" i="150" s="1"/>
  <c r="P137" i="93"/>
  <c r="G137" i="39" s="1"/>
  <c r="E107" i="150" s="1"/>
  <c r="P175" i="93"/>
  <c r="P6" i="93"/>
  <c r="G6" i="39" s="1"/>
  <c r="O2" i="93"/>
  <c r="P109" i="93" s="1"/>
  <c r="G109" i="39" s="1"/>
  <c r="E79" i="150" s="1"/>
  <c r="P38" i="93"/>
  <c r="G38" i="39" s="1"/>
  <c r="E8" i="150" s="1"/>
  <c r="P67" i="93"/>
  <c r="G67" i="39" s="1"/>
  <c r="E37" i="150" s="1"/>
  <c r="P61" i="93"/>
  <c r="G61" i="39" s="1"/>
  <c r="E31" i="150" s="1"/>
  <c r="P161" i="93"/>
  <c r="P172" i="93"/>
  <c r="P107" i="93"/>
  <c r="G107" i="39" s="1"/>
  <c r="E77" i="150" s="1"/>
  <c r="P48" i="93"/>
  <c r="G48" i="39" s="1"/>
  <c r="E18" i="150" s="1"/>
  <c r="P160" i="105"/>
  <c r="P170" i="122"/>
  <c r="P129" i="105"/>
  <c r="E129" i="39" s="1"/>
  <c r="P51" i="132"/>
  <c r="P51" i="39" s="1"/>
  <c r="N21" i="150" s="1"/>
  <c r="P117" i="111"/>
  <c r="F117" i="39" s="1"/>
  <c r="D87" i="150" s="1"/>
  <c r="P19" i="111"/>
  <c r="F19" i="39" s="1"/>
  <c r="P155" i="111"/>
  <c r="P32" i="121"/>
  <c r="M32" i="39" s="1"/>
  <c r="P85" i="121"/>
  <c r="M85" i="39" s="1"/>
  <c r="K55" i="150" s="1"/>
  <c r="P178" i="121"/>
  <c r="P126" i="121"/>
  <c r="M126" i="39" s="1"/>
  <c r="K96" i="150" s="1"/>
  <c r="P76" i="121"/>
  <c r="M76" i="39" s="1"/>
  <c r="K46" i="150" s="1"/>
  <c r="P138" i="121"/>
  <c r="M138" i="39" s="1"/>
  <c r="K108" i="150" s="1"/>
  <c r="P53" i="121"/>
  <c r="M53" i="39" s="1"/>
  <c r="K23" i="150" s="1"/>
  <c r="P164" i="121"/>
  <c r="P110" i="121"/>
  <c r="M110" i="39" s="1"/>
  <c r="K80" i="150" s="1"/>
  <c r="P168" i="121"/>
  <c r="P97" i="121"/>
  <c r="M97" i="39" s="1"/>
  <c r="K67" i="150" s="1"/>
  <c r="P58" i="121"/>
  <c r="M58" i="39" s="1"/>
  <c r="K28" i="150" s="1"/>
  <c r="P23" i="121"/>
  <c r="M23" i="39" s="1"/>
  <c r="P91" i="121"/>
  <c r="M91" i="39" s="1"/>
  <c r="K61" i="150" s="1"/>
  <c r="P6" i="121"/>
  <c r="M6" i="39" s="1"/>
  <c r="P93" i="121"/>
  <c r="M93" i="39" s="1"/>
  <c r="K63" i="150" s="1"/>
  <c r="P192" i="121"/>
  <c r="P8" i="121"/>
  <c r="M8" i="39" s="1"/>
  <c r="P117" i="121"/>
  <c r="M117" i="39" s="1"/>
  <c r="K87" i="150" s="1"/>
  <c r="P180" i="121"/>
  <c r="P30" i="121"/>
  <c r="M30" i="39" s="1"/>
  <c r="P189" i="121"/>
  <c r="P148" i="121"/>
  <c r="M148" i="39" s="1"/>
  <c r="P136" i="121"/>
  <c r="M136" i="39" s="1"/>
  <c r="K106" i="150" s="1"/>
  <c r="P16" i="134"/>
  <c r="Q16" i="39" s="1"/>
  <c r="P61" i="134"/>
  <c r="Q61" i="39" s="1"/>
  <c r="O31" i="150" s="1"/>
  <c r="P36" i="94"/>
  <c r="J36" i="39" s="1"/>
  <c r="H6" i="150" s="1"/>
  <c r="P126" i="94"/>
  <c r="J126" i="39" s="1"/>
  <c r="H96" i="150" s="1"/>
  <c r="P127" i="94"/>
  <c r="J127" i="39" s="1"/>
  <c r="H97" i="150" s="1"/>
  <c r="P93" i="120"/>
  <c r="I93" i="39" s="1"/>
  <c r="G63" i="150" s="1"/>
  <c r="P58" i="120"/>
  <c r="I58" i="39" s="1"/>
  <c r="G28" i="150" s="1"/>
  <c r="P127" i="120"/>
  <c r="I127" i="39" s="1"/>
  <c r="G97" i="150" s="1"/>
  <c r="P111" i="120"/>
  <c r="I111" i="39" s="1"/>
  <c r="G81" i="150" s="1"/>
  <c r="P63" i="120"/>
  <c r="I63" i="39" s="1"/>
  <c r="G33" i="150" s="1"/>
  <c r="P116" i="120"/>
  <c r="I116" i="39" s="1"/>
  <c r="G86" i="150" s="1"/>
  <c r="P69" i="120"/>
  <c r="I69" i="39" s="1"/>
  <c r="G39" i="150" s="1"/>
  <c r="P169" i="120"/>
  <c r="P98" i="120"/>
  <c r="I98" i="39" s="1"/>
  <c r="G68" i="150" s="1"/>
  <c r="P162" i="120"/>
  <c r="P109" i="120"/>
  <c r="I109" i="39" s="1"/>
  <c r="G79" i="150" s="1"/>
  <c r="P13" i="120"/>
  <c r="I13" i="39" s="1"/>
  <c r="P115" i="120"/>
  <c r="I115" i="39" s="1"/>
  <c r="G85" i="150" s="1"/>
  <c r="P16" i="120"/>
  <c r="I16" i="39" s="1"/>
  <c r="P112" i="120"/>
  <c r="I112" i="39" s="1"/>
  <c r="G82" i="150" s="1"/>
  <c r="P25" i="120"/>
  <c r="I25" i="39" s="1"/>
  <c r="P57" i="120"/>
  <c r="I57" i="39" s="1"/>
  <c r="G27" i="150" s="1"/>
  <c r="P157" i="120"/>
  <c r="P152" i="120"/>
  <c r="I152" i="39" s="1"/>
  <c r="P149" i="120"/>
  <c r="I149" i="39" s="1"/>
  <c r="P34" i="120"/>
  <c r="I34" i="39" s="1"/>
  <c r="P147" i="120"/>
  <c r="I147" i="39" s="1"/>
  <c r="P45" i="120"/>
  <c r="I45" i="39" s="1"/>
  <c r="G15" i="150" s="1"/>
  <c r="P23" i="111"/>
  <c r="F23" i="39" s="1"/>
  <c r="P95" i="111"/>
  <c r="F95" i="39" s="1"/>
  <c r="D65" i="150" s="1"/>
  <c r="P186" i="111"/>
  <c r="P12" i="134"/>
  <c r="Q12" i="39" s="1"/>
  <c r="P85" i="134"/>
  <c r="Q85" i="39" s="1"/>
  <c r="O55" i="150" s="1"/>
  <c r="P152" i="134"/>
  <c r="Q152" i="39" s="1"/>
  <c r="P114" i="94"/>
  <c r="J114" i="39" s="1"/>
  <c r="H84" i="150" s="1"/>
  <c r="P9" i="94"/>
  <c r="J9" i="39" s="1"/>
  <c r="P138" i="122"/>
  <c r="N138" i="39" s="1"/>
  <c r="L108" i="150" s="1"/>
  <c r="P131" i="122"/>
  <c r="N131" i="39" s="1"/>
  <c r="L101" i="150" s="1"/>
  <c r="P145" i="122"/>
  <c r="N145" i="39" s="1"/>
  <c r="L115" i="150" s="1"/>
  <c r="P139" i="105"/>
  <c r="E139" i="39" s="1"/>
  <c r="P183" i="105"/>
  <c r="P70" i="105"/>
  <c r="E70" i="39" s="1"/>
  <c r="P148" i="132"/>
  <c r="P148" i="39" s="1"/>
  <c r="P58" i="132"/>
  <c r="P58" i="39" s="1"/>
  <c r="N28" i="150" s="1"/>
  <c r="P124" i="111"/>
  <c r="F124" i="39" s="1"/>
  <c r="D94" i="150" s="1"/>
  <c r="P118" i="111"/>
  <c r="F118" i="39" s="1"/>
  <c r="D88" i="150" s="1"/>
  <c r="P13" i="111"/>
  <c r="F13" i="39" s="1"/>
  <c r="P78" i="134"/>
  <c r="Q78" i="39" s="1"/>
  <c r="O48" i="150" s="1"/>
  <c r="P41" i="134"/>
  <c r="Q41" i="39" s="1"/>
  <c r="O11" i="150" s="1"/>
  <c r="P102" i="134"/>
  <c r="Q102" i="39" s="1"/>
  <c r="O72" i="150" s="1"/>
  <c r="P77" i="94"/>
  <c r="J77" i="39" s="1"/>
  <c r="H47" i="150" s="1"/>
  <c r="P14" i="94"/>
  <c r="J14" i="39" s="1"/>
  <c r="P156" i="122"/>
  <c r="P51" i="122"/>
  <c r="N51" i="39" s="1"/>
  <c r="L21" i="150" s="1"/>
  <c r="P92" i="122"/>
  <c r="N92" i="39" s="1"/>
  <c r="L62" i="150" s="1"/>
  <c r="P28" i="105"/>
  <c r="E28" i="39" s="1"/>
  <c r="P165" i="105"/>
  <c r="P152" i="105"/>
  <c r="E152" i="39" s="1"/>
  <c r="P97" i="132"/>
  <c r="P97" i="39" s="1"/>
  <c r="N67" i="150" s="1"/>
  <c r="P190" i="95"/>
  <c r="P164" i="95"/>
  <c r="P100" i="95"/>
  <c r="K100" i="39" s="1"/>
  <c r="I70" i="150" s="1"/>
  <c r="P149" i="116"/>
  <c r="H149" i="39" s="1"/>
  <c r="C88" i="150"/>
  <c r="P9" i="132"/>
  <c r="P9" i="39" s="1"/>
  <c r="P6" i="132"/>
  <c r="P6" i="39" s="1"/>
  <c r="P99" i="96"/>
  <c r="L99" i="39" s="1"/>
  <c r="J69" i="150" s="1"/>
  <c r="P11" i="96"/>
  <c r="L11" i="39" s="1"/>
  <c r="P121" i="96"/>
  <c r="L121" i="39" s="1"/>
  <c r="J91" i="150" s="1"/>
  <c r="P32" i="96"/>
  <c r="L32" i="39" s="1"/>
  <c r="P37" i="132"/>
  <c r="P37" i="39" s="1"/>
  <c r="N7" i="150" s="1"/>
  <c r="P144" i="93"/>
  <c r="G144" i="39" s="1"/>
  <c r="E114" i="150" s="1"/>
  <c r="P106" i="93"/>
  <c r="G106" i="39" s="1"/>
  <c r="E76" i="150" s="1"/>
  <c r="P117" i="132"/>
  <c r="P117" i="39" s="1"/>
  <c r="N87" i="150" s="1"/>
  <c r="P15" i="121"/>
  <c r="M15" i="39" s="1"/>
  <c r="P72" i="121"/>
  <c r="M72" i="39" s="1"/>
  <c r="K42" i="150" s="1"/>
  <c r="P158" i="121"/>
  <c r="P42" i="120"/>
  <c r="I42" i="39" s="1"/>
  <c r="G12" i="150" s="1"/>
  <c r="P104" i="120"/>
  <c r="I104" i="39" s="1"/>
  <c r="G74" i="150" s="1"/>
  <c r="P65" i="120"/>
  <c r="I65" i="39" s="1"/>
  <c r="G35" i="150" s="1"/>
  <c r="P148" i="134"/>
  <c r="Q148" i="39" s="1"/>
  <c r="P49" i="111"/>
  <c r="F49" i="39" s="1"/>
  <c r="D19" i="150" s="1"/>
  <c r="P99" i="111"/>
  <c r="F99" i="39" s="1"/>
  <c r="D69" i="150" s="1"/>
  <c r="P112" i="134"/>
  <c r="Q112" i="39" s="1"/>
  <c r="O82" i="150" s="1"/>
  <c r="P39" i="111"/>
  <c r="F39" i="39" s="1"/>
  <c r="D9" i="150" s="1"/>
  <c r="C37" i="150"/>
  <c r="P69" i="95"/>
  <c r="K69" i="39" s="1"/>
  <c r="I39" i="150" s="1"/>
  <c r="P14" i="95"/>
  <c r="K14" i="39" s="1"/>
  <c r="P90" i="95"/>
  <c r="K90" i="39" s="1"/>
  <c r="I60" i="150" s="1"/>
  <c r="P18" i="95"/>
  <c r="K18" i="39" s="1"/>
  <c r="P184" i="111"/>
  <c r="P46" i="111"/>
  <c r="F46" i="39" s="1"/>
  <c r="P36" i="134"/>
  <c r="Q36" i="39" s="1"/>
  <c r="O6" i="150" s="1"/>
  <c r="P71" i="134"/>
  <c r="Q71" i="39" s="1"/>
  <c r="O41" i="150" s="1"/>
  <c r="P113" i="134"/>
  <c r="Q113" i="39" s="1"/>
  <c r="O83" i="150" s="1"/>
  <c r="P26" i="94"/>
  <c r="J26" i="39" s="1"/>
  <c r="P57" i="94"/>
  <c r="J57" i="39" s="1"/>
  <c r="H27" i="150" s="1"/>
  <c r="C82" i="150"/>
  <c r="C111" i="150"/>
  <c r="P120" i="95"/>
  <c r="K120" i="39" s="1"/>
  <c r="I90" i="150" s="1"/>
  <c r="P6" i="95"/>
  <c r="K6" i="39" s="1"/>
  <c r="P13" i="95"/>
  <c r="K13" i="39" s="1"/>
  <c r="P67" i="95"/>
  <c r="K67" i="39" s="1"/>
  <c r="I37" i="150" s="1"/>
  <c r="P46" i="95"/>
  <c r="K46" i="39" s="1"/>
  <c r="P170" i="95"/>
  <c r="P8" i="95"/>
  <c r="K8" i="39" s="1"/>
  <c r="P62" i="95"/>
  <c r="K62" i="39" s="1"/>
  <c r="I32" i="150" s="1"/>
  <c r="P158" i="95"/>
  <c r="P58" i="95"/>
  <c r="K58" i="39" s="1"/>
  <c r="I28" i="150" s="1"/>
  <c r="P61" i="95"/>
  <c r="K61" i="39" s="1"/>
  <c r="I31" i="150" s="1"/>
  <c r="P172" i="95"/>
  <c r="P66" i="95"/>
  <c r="K66" i="39" s="1"/>
  <c r="I36" i="150" s="1"/>
  <c r="P174" i="95"/>
  <c r="P122" i="95"/>
  <c r="K122" i="39" s="1"/>
  <c r="I92" i="150" s="1"/>
  <c r="P57" i="95"/>
  <c r="K57" i="39" s="1"/>
  <c r="I27" i="150" s="1"/>
  <c r="P22" i="95"/>
  <c r="K22" i="39" s="1"/>
  <c r="P181" i="95"/>
  <c r="P159" i="95"/>
  <c r="P163" i="95"/>
  <c r="P151" i="95"/>
  <c r="K151" i="39" s="1"/>
  <c r="P149" i="95"/>
  <c r="K149" i="39" s="1"/>
  <c r="P134" i="95"/>
  <c r="K134" i="39" s="1"/>
  <c r="I104" i="150" s="1"/>
  <c r="P88" i="111"/>
  <c r="F88" i="39" s="1"/>
  <c r="D58" i="150" s="1"/>
  <c r="P171" i="111"/>
  <c r="P161" i="111"/>
  <c r="P28" i="134"/>
  <c r="Q28" i="39" s="1"/>
  <c r="P49" i="134"/>
  <c r="Q49" i="39" s="1"/>
  <c r="O19" i="150" s="1"/>
  <c r="P145" i="134"/>
  <c r="Q145" i="39" s="1"/>
  <c r="O115" i="150" s="1"/>
  <c r="P31" i="94"/>
  <c r="J31" i="39" s="1"/>
  <c r="P66" i="94"/>
  <c r="J66" i="39" s="1"/>
  <c r="H36" i="150" s="1"/>
  <c r="C81" i="150"/>
  <c r="C21" i="150"/>
  <c r="P56" i="132"/>
  <c r="P56" i="39" s="1"/>
  <c r="N26" i="150" s="1"/>
  <c r="P111" i="132"/>
  <c r="P111" i="39" s="1"/>
  <c r="N81" i="150" s="1"/>
  <c r="P99" i="132"/>
  <c r="P99" i="39" s="1"/>
  <c r="N69" i="150" s="1"/>
  <c r="P55" i="132"/>
  <c r="P55" i="39" s="1"/>
  <c r="N25" i="150" s="1"/>
  <c r="P56" i="111"/>
  <c r="F56" i="39" s="1"/>
  <c r="D26" i="150" s="1"/>
  <c r="P92" i="111"/>
  <c r="F92" i="39" s="1"/>
  <c r="D62" i="150" s="1"/>
  <c r="P140" i="111"/>
  <c r="F140" i="39" s="1"/>
  <c r="D110" i="150" s="1"/>
  <c r="P73" i="134"/>
  <c r="Q73" i="39" s="1"/>
  <c r="O43" i="150" s="1"/>
  <c r="P100" i="134"/>
  <c r="Q100" i="39" s="1"/>
  <c r="O70" i="150" s="1"/>
  <c r="P89" i="94"/>
  <c r="J89" i="39" s="1"/>
  <c r="H59" i="150" s="1"/>
  <c r="P84" i="94"/>
  <c r="J84" i="39" s="1"/>
  <c r="H54" i="150" s="1"/>
  <c r="O2" i="116"/>
  <c r="P172" i="116" s="1"/>
  <c r="P77" i="116"/>
  <c r="H77" i="39" s="1"/>
  <c r="F47" i="150" s="1"/>
  <c r="P48" i="116"/>
  <c r="H48" i="39" s="1"/>
  <c r="F18" i="150" s="1"/>
  <c r="P116" i="116"/>
  <c r="H116" i="39" s="1"/>
  <c r="F86" i="150" s="1"/>
  <c r="P107" i="116"/>
  <c r="H107" i="39" s="1"/>
  <c r="F77" i="150" s="1"/>
  <c r="P9" i="116"/>
  <c r="H9" i="39" s="1"/>
  <c r="P123" i="116"/>
  <c r="H123" i="39" s="1"/>
  <c r="F93" i="150" s="1"/>
  <c r="P174" i="116"/>
  <c r="P115" i="116"/>
  <c r="H115" i="39" s="1"/>
  <c r="F85" i="150" s="1"/>
  <c r="P46" i="116"/>
  <c r="H46" i="39" s="1"/>
  <c r="P182" i="116"/>
  <c r="P73" i="116"/>
  <c r="H73" i="39" s="1"/>
  <c r="F43" i="150" s="1"/>
  <c r="P12" i="116"/>
  <c r="H12" i="39" s="1"/>
  <c r="P154" i="116"/>
  <c r="P113" i="116"/>
  <c r="H113" i="39" s="1"/>
  <c r="F83" i="150" s="1"/>
  <c r="P19" i="116"/>
  <c r="H19" i="39" s="1"/>
  <c r="P157" i="116"/>
  <c r="P36" i="116"/>
  <c r="H36" i="39" s="1"/>
  <c r="F6" i="150" s="1"/>
  <c r="P131" i="116"/>
  <c r="H131" i="39" s="1"/>
  <c r="F101" i="150" s="1"/>
  <c r="C22" i="150"/>
  <c r="P70" i="132"/>
  <c r="P70" i="39" s="1"/>
  <c r="N40" i="150" s="1"/>
  <c r="P67" i="132"/>
  <c r="P67" i="39" s="1"/>
  <c r="N37" i="150" s="1"/>
  <c r="P12" i="132"/>
  <c r="P12" i="39" s="1"/>
  <c r="C8" i="150"/>
  <c r="P34" i="132"/>
  <c r="P34" i="39" s="1"/>
  <c r="P24" i="122"/>
  <c r="N24" i="39" s="1"/>
  <c r="P95" i="132"/>
  <c r="P95" i="39" s="1"/>
  <c r="N65" i="150" s="1"/>
  <c r="P11" i="132"/>
  <c r="P11" i="39" s="1"/>
  <c r="P79" i="111"/>
  <c r="F79" i="39" s="1"/>
  <c r="D49" i="150" s="1"/>
  <c r="P48" i="111"/>
  <c r="F48" i="39" s="1"/>
  <c r="D18" i="150" s="1"/>
  <c r="P143" i="134"/>
  <c r="Q143" i="39" s="1"/>
  <c r="O113" i="150" s="1"/>
  <c r="P158" i="134"/>
  <c r="P29" i="94"/>
  <c r="J29" i="39" s="1"/>
  <c r="P132" i="94"/>
  <c r="J132" i="39" s="1"/>
  <c r="H102" i="150" s="1"/>
  <c r="P26" i="122"/>
  <c r="N26" i="39" s="1"/>
  <c r="P134" i="122"/>
  <c r="N134" i="39" s="1"/>
  <c r="L104" i="150" s="1"/>
  <c r="P161" i="122"/>
  <c r="P140" i="96"/>
  <c r="L140" i="39" s="1"/>
  <c r="J110" i="150" s="1"/>
  <c r="P126" i="96"/>
  <c r="L126" i="39" s="1"/>
  <c r="J96" i="150" s="1"/>
  <c r="P17" i="96"/>
  <c r="L17" i="39" s="1"/>
  <c r="P106" i="96"/>
  <c r="L106" i="39" s="1"/>
  <c r="J76" i="150" s="1"/>
  <c r="P18" i="96"/>
  <c r="L18" i="39" s="1"/>
  <c r="P86" i="96"/>
  <c r="L86" i="39" s="1"/>
  <c r="J56" i="150" s="1"/>
  <c r="P50" i="96"/>
  <c r="L50" i="39" s="1"/>
  <c r="J20" i="150" s="1"/>
  <c r="P129" i="96"/>
  <c r="L129" i="39" s="1"/>
  <c r="J99" i="150" s="1"/>
  <c r="P51" i="96"/>
  <c r="L51" i="39" s="1"/>
  <c r="J21" i="150" s="1"/>
  <c r="P41" i="96"/>
  <c r="L41" i="39" s="1"/>
  <c r="J11" i="150" s="1"/>
  <c r="P91" i="96"/>
  <c r="L91" i="39" s="1"/>
  <c r="J61" i="150" s="1"/>
  <c r="P56" i="96"/>
  <c r="L56" i="39" s="1"/>
  <c r="J26" i="150" s="1"/>
  <c r="P135" i="96"/>
  <c r="L135" i="39" s="1"/>
  <c r="J105" i="150" s="1"/>
  <c r="P64" i="96"/>
  <c r="L64" i="39" s="1"/>
  <c r="J34" i="150" s="1"/>
  <c r="P167" i="96"/>
  <c r="P111" i="96"/>
  <c r="L111" i="39" s="1"/>
  <c r="J81" i="150" s="1"/>
  <c r="P47" i="96"/>
  <c r="L47" i="39" s="1"/>
  <c r="J17" i="150" s="1"/>
  <c r="P177" i="96"/>
  <c r="P77" i="96"/>
  <c r="L77" i="39" s="1"/>
  <c r="J47" i="150" s="1"/>
  <c r="P182" i="96"/>
  <c r="P13" i="96"/>
  <c r="L13" i="39" s="1"/>
  <c r="P26" i="96"/>
  <c r="L26" i="39" s="1"/>
  <c r="P134" i="96"/>
  <c r="L134" i="39" s="1"/>
  <c r="J104" i="150" s="1"/>
  <c r="P98" i="105"/>
  <c r="E98" i="39" s="1"/>
  <c r="P62" i="105"/>
  <c r="E62" i="39" s="1"/>
  <c r="P23" i="105"/>
  <c r="E23" i="39" s="1"/>
  <c r="P24" i="132"/>
  <c r="P24" i="39" s="1"/>
  <c r="P137" i="132"/>
  <c r="P137" i="39" s="1"/>
  <c r="N107" i="150" s="1"/>
  <c r="P10" i="105"/>
  <c r="E10" i="39" s="1"/>
  <c r="P124" i="132"/>
  <c r="P124" i="39" s="1"/>
  <c r="N94" i="150" s="1"/>
  <c r="P122" i="122"/>
  <c r="N122" i="39" s="1"/>
  <c r="L92" i="150" s="1"/>
  <c r="P57" i="132"/>
  <c r="P57" i="39" s="1"/>
  <c r="N27" i="150" s="1"/>
  <c r="P14" i="132"/>
  <c r="P14" i="39" s="1"/>
  <c r="P182" i="111"/>
  <c r="P100" i="111"/>
  <c r="F100" i="39" s="1"/>
  <c r="D70" i="150" s="1"/>
  <c r="P70" i="111"/>
  <c r="F70" i="39" s="1"/>
  <c r="D40" i="150" s="1"/>
  <c r="P57" i="134"/>
  <c r="Q57" i="39" s="1"/>
  <c r="O27" i="150" s="1"/>
  <c r="P137" i="134"/>
  <c r="Q137" i="39" s="1"/>
  <c r="O107" i="150" s="1"/>
  <c r="P67" i="134"/>
  <c r="Q67" i="39" s="1"/>
  <c r="O37" i="150" s="1"/>
  <c r="P117" i="94"/>
  <c r="J117" i="39" s="1"/>
  <c r="H87" i="150" s="1"/>
  <c r="P49" i="94"/>
  <c r="J49" i="39" s="1"/>
  <c r="H19" i="150" s="1"/>
  <c r="P41" i="122"/>
  <c r="N41" i="39" s="1"/>
  <c r="L11" i="150" s="1"/>
  <c r="P84" i="122"/>
  <c r="N84" i="39" s="1"/>
  <c r="L54" i="150" s="1"/>
  <c r="P114" i="122"/>
  <c r="N114" i="39" s="1"/>
  <c r="L84" i="150" s="1"/>
  <c r="P64" i="94"/>
  <c r="J64" i="39" s="1"/>
  <c r="H34" i="150" s="1"/>
  <c r="P72" i="93"/>
  <c r="G72" i="39" s="1"/>
  <c r="E42" i="150" s="1"/>
  <c r="P62" i="93"/>
  <c r="G62" i="39" s="1"/>
  <c r="E32" i="150" s="1"/>
  <c r="P85" i="93"/>
  <c r="G85" i="39" s="1"/>
  <c r="E55" i="150" s="1"/>
  <c r="P121" i="93"/>
  <c r="G121" i="39" s="1"/>
  <c r="E91" i="150" s="1"/>
  <c r="P51" i="93"/>
  <c r="G51" i="39" s="1"/>
  <c r="E21" i="150" s="1"/>
  <c r="P115" i="93"/>
  <c r="G115" i="39" s="1"/>
  <c r="E85" i="150" s="1"/>
  <c r="P165" i="93"/>
  <c r="P93" i="93"/>
  <c r="G93" i="39" s="1"/>
  <c r="E63" i="150" s="1"/>
  <c r="P173" i="93"/>
  <c r="P117" i="93"/>
  <c r="G117" i="39" s="1"/>
  <c r="E87" i="150" s="1"/>
  <c r="P13" i="93"/>
  <c r="G13" i="39" s="1"/>
  <c r="P127" i="93"/>
  <c r="G127" i="39" s="1"/>
  <c r="E97" i="150" s="1"/>
  <c r="P14" i="93"/>
  <c r="G14" i="39" s="1"/>
  <c r="P24" i="93"/>
  <c r="G24" i="39" s="1"/>
  <c r="P90" i="93"/>
  <c r="G90" i="39" s="1"/>
  <c r="E60" i="150" s="1"/>
  <c r="P9" i="93"/>
  <c r="G9" i="39" s="1"/>
  <c r="P188" i="93"/>
  <c r="P182" i="93"/>
  <c r="P160" i="93"/>
  <c r="P151" i="93"/>
  <c r="G151" i="39" s="1"/>
  <c r="P34" i="93"/>
  <c r="G34" i="39" s="1"/>
  <c r="P59" i="93"/>
  <c r="G59" i="39" s="1"/>
  <c r="E29" i="150" s="1"/>
  <c r="P110" i="93"/>
  <c r="G110" i="39" s="1"/>
  <c r="E80" i="150" s="1"/>
  <c r="P26" i="132"/>
  <c r="P26" i="39" s="1"/>
  <c r="P56" i="122"/>
  <c r="N56" i="39" s="1"/>
  <c r="L26" i="150" s="1"/>
  <c r="P163" i="105"/>
  <c r="P54" i="132"/>
  <c r="P54" i="39" s="1"/>
  <c r="N24" i="150" s="1"/>
  <c r="P33" i="111"/>
  <c r="F33" i="39" s="1"/>
  <c r="P59" i="111"/>
  <c r="F59" i="39" s="1"/>
  <c r="D29" i="150" s="1"/>
  <c r="P18" i="111"/>
  <c r="F18" i="39" s="1"/>
  <c r="P140" i="121"/>
  <c r="M140" i="39" s="1"/>
  <c r="K110" i="150" s="1"/>
  <c r="P94" i="121"/>
  <c r="M94" i="39" s="1"/>
  <c r="K64" i="150" s="1"/>
  <c r="P179" i="121"/>
  <c r="P113" i="121"/>
  <c r="M113" i="39" s="1"/>
  <c r="K83" i="150" s="1"/>
  <c r="P68" i="121"/>
  <c r="M68" i="39" s="1"/>
  <c r="K38" i="150" s="1"/>
  <c r="P107" i="121"/>
  <c r="M107" i="39" s="1"/>
  <c r="K77" i="150" s="1"/>
  <c r="P81" i="121"/>
  <c r="M81" i="39" s="1"/>
  <c r="K51" i="150" s="1"/>
  <c r="P153" i="121"/>
  <c r="P102" i="121"/>
  <c r="M102" i="39" s="1"/>
  <c r="K72" i="150" s="1"/>
  <c r="P157" i="121"/>
  <c r="P114" i="121"/>
  <c r="M114" i="39" s="1"/>
  <c r="K84" i="150" s="1"/>
  <c r="P50" i="121"/>
  <c r="M50" i="39" s="1"/>
  <c r="K20" i="150" s="1"/>
  <c r="P171" i="121"/>
  <c r="P84" i="121"/>
  <c r="M84" i="39" s="1"/>
  <c r="K54" i="150" s="1"/>
  <c r="P20" i="121"/>
  <c r="M20" i="39" s="1"/>
  <c r="P116" i="121"/>
  <c r="M116" i="39" s="1"/>
  <c r="K86" i="150" s="1"/>
  <c r="P172" i="121"/>
  <c r="P95" i="121"/>
  <c r="M95" i="39" s="1"/>
  <c r="K65" i="150" s="1"/>
  <c r="P120" i="121"/>
  <c r="M120" i="39" s="1"/>
  <c r="K90" i="150" s="1"/>
  <c r="P154" i="121"/>
  <c r="P150" i="121"/>
  <c r="M150" i="39" s="1"/>
  <c r="P181" i="121"/>
  <c r="P28" i="121"/>
  <c r="M28" i="39" s="1"/>
  <c r="P143" i="121"/>
  <c r="M143" i="39" s="1"/>
  <c r="K113" i="150" s="1"/>
  <c r="P72" i="134"/>
  <c r="Q72" i="39" s="1"/>
  <c r="O42" i="150" s="1"/>
  <c r="P45" i="134"/>
  <c r="Q45" i="39" s="1"/>
  <c r="O15" i="150" s="1"/>
  <c r="P151" i="94"/>
  <c r="J151" i="39" s="1"/>
  <c r="P71" i="94"/>
  <c r="J71" i="39" s="1"/>
  <c r="H41" i="150" s="1"/>
  <c r="P29" i="120"/>
  <c r="I29" i="39" s="1"/>
  <c r="P105" i="120"/>
  <c r="I105" i="39" s="1"/>
  <c r="G75" i="150" s="1"/>
  <c r="P20" i="120"/>
  <c r="I20" i="39" s="1"/>
  <c r="P129" i="120"/>
  <c r="I129" i="39" s="1"/>
  <c r="G99" i="150" s="1"/>
  <c r="P120" i="120"/>
  <c r="I120" i="39" s="1"/>
  <c r="G90" i="150" s="1"/>
  <c r="P182" i="120"/>
  <c r="P103" i="120"/>
  <c r="I103" i="39" s="1"/>
  <c r="G73" i="150" s="1"/>
  <c r="P64" i="120"/>
  <c r="I64" i="39" s="1"/>
  <c r="G34" i="150" s="1"/>
  <c r="P142" i="120"/>
  <c r="I142" i="39" s="1"/>
  <c r="G112" i="150" s="1"/>
  <c r="P113" i="120"/>
  <c r="I113" i="39" s="1"/>
  <c r="G83" i="150" s="1"/>
  <c r="P178" i="120"/>
  <c r="P101" i="120"/>
  <c r="I101" i="39" s="1"/>
  <c r="G71" i="150" s="1"/>
  <c r="P181" i="120"/>
  <c r="P92" i="120"/>
  <c r="I92" i="39" s="1"/>
  <c r="G62" i="150" s="1"/>
  <c r="P17" i="120"/>
  <c r="I17" i="39" s="1"/>
  <c r="P107" i="120"/>
  <c r="I107" i="39" s="1"/>
  <c r="G77" i="150" s="1"/>
  <c r="P124" i="120"/>
  <c r="I124" i="39" s="1"/>
  <c r="G94" i="150" s="1"/>
  <c r="P22" i="120"/>
  <c r="I22" i="39" s="1"/>
  <c r="P154" i="120"/>
  <c r="P163" i="120"/>
  <c r="P171" i="120"/>
  <c r="P26" i="120"/>
  <c r="I26" i="39" s="1"/>
  <c r="P148" i="120"/>
  <c r="I148" i="39" s="1"/>
  <c r="P150" i="132"/>
  <c r="P150" i="39" s="1"/>
  <c r="P91" i="111"/>
  <c r="F91" i="39" s="1"/>
  <c r="D61" i="150" s="1"/>
  <c r="P75" i="111"/>
  <c r="F75" i="39" s="1"/>
  <c r="D45" i="150" s="1"/>
  <c r="P8" i="111"/>
  <c r="F8" i="39" s="1"/>
  <c r="P63" i="134"/>
  <c r="Q63" i="39" s="1"/>
  <c r="O33" i="150" s="1"/>
  <c r="P136" i="134"/>
  <c r="Q136" i="39" s="1"/>
  <c r="O106" i="150" s="1"/>
  <c r="P88" i="134"/>
  <c r="Q88" i="39" s="1"/>
  <c r="O58" i="150" s="1"/>
  <c r="P92" i="94"/>
  <c r="J92" i="39" s="1"/>
  <c r="H62" i="150" s="1"/>
  <c r="P56" i="94"/>
  <c r="J56" i="39" s="1"/>
  <c r="H26" i="150" s="1"/>
  <c r="P188" i="122"/>
  <c r="P165" i="122"/>
  <c r="P164" i="122"/>
  <c r="P142" i="105"/>
  <c r="E142" i="39" s="1"/>
  <c r="P71" i="105"/>
  <c r="E71" i="39" s="1"/>
  <c r="P161" i="105"/>
  <c r="P86" i="132"/>
  <c r="P86" i="39" s="1"/>
  <c r="N56" i="150" s="1"/>
  <c r="P151" i="132"/>
  <c r="P151" i="39" s="1"/>
  <c r="P86" i="111"/>
  <c r="F86" i="39" s="1"/>
  <c r="D56" i="150" s="1"/>
  <c r="P163" i="111"/>
  <c r="P132" i="111"/>
  <c r="F132" i="39" s="1"/>
  <c r="D102" i="150" s="1"/>
  <c r="P127" i="134"/>
  <c r="Q127" i="39" s="1"/>
  <c r="O97" i="150" s="1"/>
  <c r="P52" i="134"/>
  <c r="Q52" i="39" s="1"/>
  <c r="O22" i="150" s="1"/>
  <c r="P42" i="94"/>
  <c r="J42" i="39" s="1"/>
  <c r="H12" i="150" s="1"/>
  <c r="P108" i="94"/>
  <c r="J108" i="39" s="1"/>
  <c r="H78" i="150" s="1"/>
  <c r="P125" i="94"/>
  <c r="J125" i="39" s="1"/>
  <c r="H95" i="150" s="1"/>
  <c r="P175" i="122"/>
  <c r="P99" i="122"/>
  <c r="N99" i="39" s="1"/>
  <c r="L69" i="150" s="1"/>
  <c r="P144" i="122"/>
  <c r="N144" i="39" s="1"/>
  <c r="L114" i="150" s="1"/>
  <c r="P60" i="105"/>
  <c r="E60" i="39" s="1"/>
  <c r="P124" i="105"/>
  <c r="E124" i="39" s="1"/>
  <c r="P78" i="132"/>
  <c r="P78" i="39" s="1"/>
  <c r="N48" i="150" s="1"/>
  <c r="C87" i="150"/>
  <c r="P116" i="95"/>
  <c r="K116" i="39" s="1"/>
  <c r="I86" i="150" s="1"/>
  <c r="P129" i="95"/>
  <c r="K129" i="39" s="1"/>
  <c r="I99" i="150" s="1"/>
  <c r="P115" i="95"/>
  <c r="K115" i="39" s="1"/>
  <c r="I85" i="150" s="1"/>
  <c r="P11" i="95"/>
  <c r="K11" i="39" s="1"/>
  <c r="C11" i="150"/>
  <c r="P8" i="116"/>
  <c r="H8" i="39" s="1"/>
  <c r="P68" i="116"/>
  <c r="H68" i="39" s="1"/>
  <c r="F38" i="150" s="1"/>
  <c r="P14" i="116"/>
  <c r="H14" i="39" s="1"/>
  <c r="C85" i="150"/>
  <c r="P81" i="96"/>
  <c r="L81" i="39" s="1"/>
  <c r="J51" i="150" s="1"/>
  <c r="P61" i="96"/>
  <c r="L61" i="39" s="1"/>
  <c r="J31" i="150" s="1"/>
  <c r="P102" i="96"/>
  <c r="L102" i="39" s="1"/>
  <c r="J72" i="150" s="1"/>
  <c r="C28" i="150"/>
  <c r="C29" i="150"/>
  <c r="P26" i="93"/>
  <c r="G26" i="39" s="1"/>
  <c r="P141" i="93"/>
  <c r="G141" i="39" s="1"/>
  <c r="E111" i="150" s="1"/>
  <c r="P98" i="93"/>
  <c r="G98" i="39" s="1"/>
  <c r="E68" i="150" s="1"/>
  <c r="C98" i="150"/>
  <c r="P132" i="121"/>
  <c r="M132" i="39" s="1"/>
  <c r="K102" i="150" s="1"/>
  <c r="P52" i="121"/>
  <c r="M52" i="39" s="1"/>
  <c r="K22" i="150" s="1"/>
  <c r="P169" i="121"/>
  <c r="P80" i="121"/>
  <c r="M80" i="39" s="1"/>
  <c r="K50" i="150" s="1"/>
  <c r="P68" i="134"/>
  <c r="Q68" i="39" s="1"/>
  <c r="O38" i="150" s="1"/>
  <c r="P91" i="120"/>
  <c r="I91" i="39" s="1"/>
  <c r="G61" i="150" s="1"/>
  <c r="P143" i="120"/>
  <c r="I143" i="39" s="1"/>
  <c r="G113" i="150" s="1"/>
  <c r="P159" i="120"/>
  <c r="P71" i="132"/>
  <c r="P71" i="39" s="1"/>
  <c r="N41" i="150" s="1"/>
  <c r="C113" i="150"/>
  <c r="P77" i="111"/>
  <c r="F77" i="39" s="1"/>
  <c r="D47" i="150" s="1"/>
  <c r="P117" i="134"/>
  <c r="Q117" i="39" s="1"/>
  <c r="O87" i="150" s="1"/>
  <c r="P43" i="134"/>
  <c r="Q43" i="39" s="1"/>
  <c r="O13" i="150" s="1"/>
  <c r="P145" i="94"/>
  <c r="J145" i="39" s="1"/>
  <c r="H115" i="150" s="1"/>
  <c r="P104" i="94"/>
  <c r="J104" i="39" s="1"/>
  <c r="H74" i="150" s="1"/>
  <c r="P74" i="95"/>
  <c r="K74" i="39" s="1"/>
  <c r="I44" i="150" s="1"/>
  <c r="P41" i="111"/>
  <c r="F41" i="39" s="1"/>
  <c r="D11" i="150" s="1"/>
  <c r="P105" i="111"/>
  <c r="F105" i="39" s="1"/>
  <c r="D75" i="150" s="1"/>
  <c r="P162" i="111"/>
  <c r="P34" i="134"/>
  <c r="Q34" i="39" s="1"/>
  <c r="P74" i="134"/>
  <c r="Q74" i="39" s="1"/>
  <c r="O44" i="150" s="1"/>
  <c r="P154" i="134"/>
  <c r="P149" i="94"/>
  <c r="J149" i="39" s="1"/>
  <c r="P58" i="94"/>
  <c r="J58" i="39" s="1"/>
  <c r="H28" i="150" s="1"/>
  <c r="P15" i="95"/>
  <c r="K15" i="39" s="1"/>
  <c r="P154" i="95"/>
  <c r="P162" i="95"/>
  <c r="P99" i="95"/>
  <c r="K99" i="39" s="1"/>
  <c r="I69" i="150" s="1"/>
  <c r="P43" i="95"/>
  <c r="K43" i="39" s="1"/>
  <c r="I13" i="150" s="1"/>
  <c r="P87" i="95"/>
  <c r="K87" i="39" s="1"/>
  <c r="I57" i="150" s="1"/>
  <c r="P71" i="95"/>
  <c r="K71" i="39" s="1"/>
  <c r="I41" i="150" s="1"/>
  <c r="P81" i="95"/>
  <c r="K81" i="39" s="1"/>
  <c r="I51" i="150" s="1"/>
  <c r="P119" i="95"/>
  <c r="K119" i="39" s="1"/>
  <c r="I89" i="150" s="1"/>
  <c r="P20" i="95"/>
  <c r="K20" i="39" s="1"/>
  <c r="P132" i="95"/>
  <c r="K132" i="39" s="1"/>
  <c r="I102" i="150" s="1"/>
  <c r="P186" i="95"/>
  <c r="P121" i="95"/>
  <c r="K121" i="39" s="1"/>
  <c r="I91" i="150" s="1"/>
  <c r="P55" i="95"/>
  <c r="K55" i="39" s="1"/>
  <c r="I25" i="150" s="1"/>
  <c r="P97" i="95"/>
  <c r="K97" i="39" s="1"/>
  <c r="I67" i="150" s="1"/>
  <c r="P124" i="95"/>
  <c r="K124" i="39" s="1"/>
  <c r="I94" i="150" s="1"/>
  <c r="P188" i="95"/>
  <c r="P153" i="95"/>
  <c r="P173" i="95"/>
  <c r="P148" i="95"/>
  <c r="K148" i="39" s="1"/>
  <c r="P35" i="95"/>
  <c r="K35" i="39" s="1"/>
  <c r="P34" i="95"/>
  <c r="K34" i="39" s="1"/>
  <c r="P128" i="95"/>
  <c r="K128" i="39" s="1"/>
  <c r="I98" i="150" s="1"/>
  <c r="P76" i="111"/>
  <c r="F76" i="39" s="1"/>
  <c r="D46" i="150" s="1"/>
  <c r="P90" i="111"/>
  <c r="F90" i="39" s="1"/>
  <c r="D60" i="150" s="1"/>
  <c r="P157" i="111"/>
  <c r="P27" i="134"/>
  <c r="Q27" i="39" s="1"/>
  <c r="P90" i="134"/>
  <c r="Q90" i="39" s="1"/>
  <c r="O60" i="150" s="1"/>
  <c r="P54" i="134"/>
  <c r="Q54" i="39" s="1"/>
  <c r="O24" i="150" s="1"/>
  <c r="P6" i="94"/>
  <c r="J6" i="39" s="1"/>
  <c r="P122" i="94"/>
  <c r="J122" i="39" s="1"/>
  <c r="H92" i="150" s="1"/>
  <c r="C31" i="150"/>
  <c r="P103" i="132"/>
  <c r="P103" i="39" s="1"/>
  <c r="N73" i="150" s="1"/>
  <c r="P20" i="132"/>
  <c r="P20" i="39" s="1"/>
  <c r="C23" i="150"/>
  <c r="P104" i="132"/>
  <c r="P104" i="39" s="1"/>
  <c r="N74" i="150" s="1"/>
  <c r="P150" i="111"/>
  <c r="F150" i="39" s="1"/>
  <c r="P15" i="111"/>
  <c r="F15" i="39" s="1"/>
  <c r="P68" i="111"/>
  <c r="F68" i="39" s="1"/>
  <c r="D38" i="150" s="1"/>
  <c r="P135" i="134"/>
  <c r="Q135" i="39" s="1"/>
  <c r="O105" i="150" s="1"/>
  <c r="P157" i="134"/>
  <c r="P146" i="94"/>
  <c r="J146" i="39" s="1"/>
  <c r="H116" i="150" s="1"/>
  <c r="P100" i="94"/>
  <c r="J100" i="39" s="1"/>
  <c r="H70" i="150" s="1"/>
  <c r="P128" i="116"/>
  <c r="H128" i="39" s="1"/>
  <c r="F98" i="150" s="1"/>
  <c r="P82" i="116"/>
  <c r="H82" i="39" s="1"/>
  <c r="F52" i="150" s="1"/>
  <c r="P168" i="116"/>
  <c r="P92" i="116"/>
  <c r="H92" i="39" s="1"/>
  <c r="F62" i="150" s="1"/>
  <c r="P47" i="116"/>
  <c r="H47" i="39" s="1"/>
  <c r="F17" i="150" s="1"/>
  <c r="P99" i="116"/>
  <c r="H99" i="39" s="1"/>
  <c r="F69" i="150" s="1"/>
  <c r="P25" i="116"/>
  <c r="H25" i="39" s="1"/>
  <c r="P129" i="116"/>
  <c r="H129" i="39" s="1"/>
  <c r="F99" i="150" s="1"/>
  <c r="P56" i="116"/>
  <c r="H56" i="39" s="1"/>
  <c r="F26" i="150" s="1"/>
  <c r="P171" i="116"/>
  <c r="P110" i="116"/>
  <c r="H110" i="39" s="1"/>
  <c r="F80" i="150" s="1"/>
  <c r="P15" i="116"/>
  <c r="H15" i="39" s="1"/>
  <c r="P79" i="116"/>
  <c r="H79" i="39" s="1"/>
  <c r="F49" i="150" s="1"/>
  <c r="P179" i="116"/>
  <c r="P90" i="116"/>
  <c r="H90" i="39" s="1"/>
  <c r="F60" i="150" s="1"/>
  <c r="P20" i="116"/>
  <c r="H20" i="39" s="1"/>
  <c r="P183" i="116"/>
  <c r="P83" i="116"/>
  <c r="H83" i="39" s="1"/>
  <c r="F53" i="150" s="1"/>
  <c r="P17" i="116"/>
  <c r="H17" i="39" s="1"/>
  <c r="P150" i="116"/>
  <c r="H150" i="39" s="1"/>
  <c r="P30" i="116"/>
  <c r="H30" i="39" s="1"/>
  <c r="P37" i="116"/>
  <c r="H37" i="39" s="1"/>
  <c r="F7" i="150" s="1"/>
  <c r="P133" i="116"/>
  <c r="H133" i="39" s="1"/>
  <c r="F103" i="150" s="1"/>
  <c r="P27" i="132"/>
  <c r="P27" i="39" s="1"/>
  <c r="P42" i="132"/>
  <c r="P42" i="39" s="1"/>
  <c r="N12" i="150" s="1"/>
  <c r="P85" i="132"/>
  <c r="P85" i="39" s="1"/>
  <c r="N55" i="150" s="1"/>
  <c r="P134" i="105"/>
  <c r="E134" i="39" s="1"/>
  <c r="P123" i="105"/>
  <c r="E123" i="39" s="1"/>
  <c r="P119" i="105"/>
  <c r="E119" i="39" s="1"/>
  <c r="P141" i="132"/>
  <c r="P141" i="39" s="1"/>
  <c r="N111" i="150" s="1"/>
  <c r="P58" i="122"/>
  <c r="N58" i="39" s="1"/>
  <c r="L28" i="150" s="1"/>
  <c r="P125" i="132"/>
  <c r="P125" i="39" s="1"/>
  <c r="N95" i="150" s="1"/>
  <c r="P32" i="111"/>
  <c r="F32" i="39" s="1"/>
  <c r="P127" i="111"/>
  <c r="F127" i="39" s="1"/>
  <c r="D97" i="150" s="1"/>
  <c r="P133" i="111"/>
  <c r="F133" i="39" s="1"/>
  <c r="D103" i="150" s="1"/>
  <c r="P33" i="134"/>
  <c r="Q33" i="39" s="1"/>
  <c r="P70" i="134"/>
  <c r="Q70" i="39" s="1"/>
  <c r="O40" i="150" s="1"/>
  <c r="P115" i="134"/>
  <c r="Q115" i="39" s="1"/>
  <c r="O85" i="150" s="1"/>
  <c r="P8" i="94"/>
  <c r="J8" i="39" s="1"/>
  <c r="P137" i="94"/>
  <c r="J137" i="39" s="1"/>
  <c r="H107" i="150" s="1"/>
  <c r="P34" i="122"/>
  <c r="N34" i="39" s="1"/>
  <c r="P171" i="122"/>
  <c r="P115" i="122"/>
  <c r="N115" i="39" s="1"/>
  <c r="L85" i="150" s="1"/>
  <c r="P139" i="96"/>
  <c r="L139" i="39" s="1"/>
  <c r="J109" i="150" s="1"/>
  <c r="P113" i="96"/>
  <c r="L113" i="39" s="1"/>
  <c r="J83" i="150" s="1"/>
  <c r="P53" i="96"/>
  <c r="L53" i="39" s="1"/>
  <c r="J23" i="150" s="1"/>
  <c r="P123" i="96"/>
  <c r="L123" i="39" s="1"/>
  <c r="J93" i="150" s="1"/>
  <c r="P24" i="96"/>
  <c r="L24" i="39" s="1"/>
  <c r="P75" i="96"/>
  <c r="L75" i="39" s="1"/>
  <c r="J45" i="150" s="1"/>
  <c r="P9" i="96"/>
  <c r="L9" i="39" s="1"/>
  <c r="P80" i="96"/>
  <c r="L80" i="39" s="1"/>
  <c r="J50" i="150" s="1"/>
  <c r="P163" i="96"/>
  <c r="P143" i="96"/>
  <c r="L143" i="39" s="1"/>
  <c r="J113" i="150" s="1"/>
  <c r="P79" i="96"/>
  <c r="L79" i="39" s="1"/>
  <c r="J49" i="150" s="1"/>
  <c r="P157" i="96"/>
  <c r="P44" i="96"/>
  <c r="L44" i="39" s="1"/>
  <c r="J14" i="150" s="1"/>
  <c r="P66" i="96"/>
  <c r="L66" i="39" s="1"/>
  <c r="J36" i="150" s="1"/>
  <c r="P170" i="96"/>
  <c r="P130" i="96"/>
  <c r="L130" i="39" s="1"/>
  <c r="J100" i="150" s="1"/>
  <c r="P16" i="96"/>
  <c r="L16" i="39" s="1"/>
  <c r="P43" i="96"/>
  <c r="L43" i="39" s="1"/>
  <c r="J13" i="150" s="1"/>
  <c r="P92" i="96"/>
  <c r="L92" i="39" s="1"/>
  <c r="J62" i="150" s="1"/>
  <c r="P174" i="96"/>
  <c r="P148" i="96"/>
  <c r="L148" i="39" s="1"/>
  <c r="P35" i="96"/>
  <c r="L35" i="39" s="1"/>
  <c r="P136" i="96"/>
  <c r="L136" i="39" s="1"/>
  <c r="J106" i="150" s="1"/>
  <c r="P137" i="105"/>
  <c r="E137" i="39" s="1"/>
  <c r="P9" i="105"/>
  <c r="E9" i="39" s="1"/>
  <c r="P123" i="132"/>
  <c r="P123" i="39" s="1"/>
  <c r="N93" i="150" s="1"/>
  <c r="P105" i="132"/>
  <c r="P105" i="39" s="1"/>
  <c r="N75" i="150" s="1"/>
  <c r="P182" i="105"/>
  <c r="P83" i="132"/>
  <c r="P83" i="39" s="1"/>
  <c r="N53" i="150" s="1"/>
  <c r="P131" i="105"/>
  <c r="E131" i="39" s="1"/>
  <c r="P135" i="132"/>
  <c r="P135" i="39" s="1"/>
  <c r="N105" i="150" s="1"/>
  <c r="P118" i="132"/>
  <c r="P118" i="39" s="1"/>
  <c r="N88" i="150" s="1"/>
  <c r="P10" i="111"/>
  <c r="F10" i="39" s="1"/>
  <c r="P60" i="111"/>
  <c r="F60" i="39" s="1"/>
  <c r="D30" i="150" s="1"/>
  <c r="P84" i="111"/>
  <c r="F84" i="39" s="1"/>
  <c r="D54" i="150" s="1"/>
  <c r="P95" i="134"/>
  <c r="Q95" i="39" s="1"/>
  <c r="O65" i="150" s="1"/>
  <c r="P17" i="134"/>
  <c r="Q17" i="39" s="1"/>
  <c r="P78" i="94"/>
  <c r="J78" i="39" s="1"/>
  <c r="H48" i="150" s="1"/>
  <c r="P70" i="94"/>
  <c r="J70" i="39" s="1"/>
  <c r="H40" i="150" s="1"/>
  <c r="P173" i="122"/>
  <c r="P136" i="122"/>
  <c r="N136" i="39" s="1"/>
  <c r="L106" i="150" s="1"/>
  <c r="P73" i="93"/>
  <c r="G73" i="39" s="1"/>
  <c r="E43" i="150" s="1"/>
  <c r="P76" i="93"/>
  <c r="G76" i="39" s="1"/>
  <c r="E46" i="150" s="1"/>
  <c r="P95" i="93"/>
  <c r="G95" i="39" s="1"/>
  <c r="E65" i="150" s="1"/>
  <c r="P155" i="93"/>
  <c r="P68" i="93"/>
  <c r="G68" i="39" s="1"/>
  <c r="E38" i="150" s="1"/>
  <c r="P41" i="93"/>
  <c r="G41" i="39" s="1"/>
  <c r="E11" i="150" s="1"/>
  <c r="P29" i="93"/>
  <c r="G29" i="39" s="1"/>
  <c r="P40" i="93"/>
  <c r="G40" i="39" s="1"/>
  <c r="E10" i="150" s="1"/>
  <c r="P97" i="93"/>
  <c r="G97" i="39" s="1"/>
  <c r="E67" i="150" s="1"/>
  <c r="P81" i="93"/>
  <c r="G81" i="39" s="1"/>
  <c r="E51" i="150" s="1"/>
  <c r="P16" i="93"/>
  <c r="G16" i="39" s="1"/>
  <c r="P82" i="93"/>
  <c r="G82" i="39" s="1"/>
  <c r="E52" i="150" s="1"/>
  <c r="P18" i="93"/>
  <c r="G18" i="39" s="1"/>
  <c r="P153" i="93"/>
  <c r="P21" i="93"/>
  <c r="G21" i="39" s="1"/>
  <c r="P33" i="93"/>
  <c r="G33" i="39" s="1"/>
  <c r="P176" i="93"/>
  <c r="P170" i="93"/>
  <c r="P178" i="93"/>
  <c r="P35" i="93"/>
  <c r="G35" i="39" s="1"/>
  <c r="P28" i="93"/>
  <c r="G28" i="39" s="1"/>
  <c r="P37" i="93"/>
  <c r="G37" i="39" s="1"/>
  <c r="E7" i="150" s="1"/>
  <c r="P84" i="93"/>
  <c r="G84" i="39" s="1"/>
  <c r="E54" i="150" s="1"/>
  <c r="P112" i="132"/>
  <c r="P112" i="39" s="1"/>
  <c r="N82" i="150" s="1"/>
  <c r="P96" i="122"/>
  <c r="N96" i="39" s="1"/>
  <c r="L66" i="150" s="1"/>
  <c r="P47" i="105"/>
  <c r="E47" i="39" s="1"/>
  <c r="P28" i="132"/>
  <c r="P28" i="39" s="1"/>
  <c r="P181" i="111"/>
  <c r="P167" i="111"/>
  <c r="P183" i="111"/>
  <c r="P144" i="121"/>
  <c r="M144" i="39" s="1"/>
  <c r="K114" i="150" s="1"/>
  <c r="P54" i="121"/>
  <c r="M54" i="39" s="1"/>
  <c r="K24" i="150" s="1"/>
  <c r="P182" i="121"/>
  <c r="P104" i="121"/>
  <c r="M104" i="39" s="1"/>
  <c r="K74" i="150" s="1"/>
  <c r="P160" i="121"/>
  <c r="P99" i="121"/>
  <c r="M99" i="39" s="1"/>
  <c r="K69" i="150" s="1"/>
  <c r="P92" i="121"/>
  <c r="M92" i="39" s="1"/>
  <c r="K62" i="150" s="1"/>
  <c r="P16" i="121"/>
  <c r="M16" i="39" s="1"/>
  <c r="P62" i="121"/>
  <c r="M62" i="39" s="1"/>
  <c r="K32" i="150" s="1"/>
  <c r="P159" i="121"/>
  <c r="P123" i="121"/>
  <c r="M123" i="39" s="1"/>
  <c r="K93" i="150" s="1"/>
  <c r="P86" i="121"/>
  <c r="M86" i="39" s="1"/>
  <c r="K56" i="150" s="1"/>
  <c r="P44" i="121"/>
  <c r="M44" i="39" s="1"/>
  <c r="K14" i="150" s="1"/>
  <c r="P184" i="121"/>
  <c r="P190" i="121"/>
  <c r="P57" i="121"/>
  <c r="M57" i="39" s="1"/>
  <c r="K27" i="150" s="1"/>
  <c r="P183" i="121"/>
  <c r="P139" i="121"/>
  <c r="M139" i="39" s="1"/>
  <c r="K109" i="150" s="1"/>
  <c r="P106" i="121"/>
  <c r="M106" i="39" s="1"/>
  <c r="K76" i="150" s="1"/>
  <c r="P167" i="121"/>
  <c r="P35" i="121"/>
  <c r="M35" i="39" s="1"/>
  <c r="P173" i="121"/>
  <c r="P151" i="121"/>
  <c r="M151" i="39" s="1"/>
  <c r="P25" i="134"/>
  <c r="Q25" i="39" s="1"/>
  <c r="P93" i="134"/>
  <c r="Q93" i="39" s="1"/>
  <c r="O63" i="150" s="1"/>
  <c r="P97" i="94"/>
  <c r="J97" i="39" s="1"/>
  <c r="H67" i="150" s="1"/>
  <c r="P25" i="94"/>
  <c r="J25" i="39" s="1"/>
  <c r="P150" i="120"/>
  <c r="I150" i="39" s="1"/>
  <c r="P97" i="120"/>
  <c r="I97" i="39" s="1"/>
  <c r="G67" i="150" s="1"/>
  <c r="P19" i="120"/>
  <c r="I19" i="39" s="1"/>
  <c r="P108" i="120"/>
  <c r="I108" i="39" s="1"/>
  <c r="G78" i="150" s="1"/>
  <c r="P85" i="120"/>
  <c r="I85" i="39" s="1"/>
  <c r="G55" i="150" s="1"/>
  <c r="P183" i="120"/>
  <c r="P95" i="120"/>
  <c r="I95" i="39" s="1"/>
  <c r="G65" i="150" s="1"/>
  <c r="P10" i="120"/>
  <c r="I10" i="39" s="1"/>
  <c r="P133" i="120"/>
  <c r="I133" i="39" s="1"/>
  <c r="G103" i="150" s="1"/>
  <c r="P73" i="120"/>
  <c r="I73" i="39" s="1"/>
  <c r="G43" i="150" s="1"/>
  <c r="P167" i="120"/>
  <c r="P94" i="120"/>
  <c r="I94" i="39" s="1"/>
  <c r="G64" i="150" s="1"/>
  <c r="P172" i="120"/>
  <c r="P114" i="120"/>
  <c r="I114" i="39" s="1"/>
  <c r="G84" i="150" s="1"/>
  <c r="P60" i="120"/>
  <c r="I60" i="39" s="1"/>
  <c r="G30" i="150" s="1"/>
  <c r="P99" i="120"/>
  <c r="I99" i="39" s="1"/>
  <c r="G69" i="150" s="1"/>
  <c r="P125" i="120"/>
  <c r="I125" i="39" s="1"/>
  <c r="G95" i="150" s="1"/>
  <c r="P67" i="120"/>
  <c r="I67" i="39" s="1"/>
  <c r="G37" i="150" s="1"/>
  <c r="P151" i="120"/>
  <c r="I151" i="39" s="1"/>
  <c r="P184" i="120"/>
  <c r="P32" i="120"/>
  <c r="I32" i="39" s="1"/>
  <c r="P35" i="120"/>
  <c r="I35" i="39" s="1"/>
  <c r="P30" i="120"/>
  <c r="I30" i="39" s="1"/>
  <c r="P126" i="132"/>
  <c r="P126" i="39" s="1"/>
  <c r="N96" i="150" s="1"/>
  <c r="P136" i="111"/>
  <c r="F136" i="39" s="1"/>
  <c r="D106" i="150" s="1"/>
  <c r="P103" i="111"/>
  <c r="F103" i="39" s="1"/>
  <c r="D73" i="150" s="1"/>
  <c r="P74" i="111"/>
  <c r="F74" i="39" s="1"/>
  <c r="D44" i="150" s="1"/>
  <c r="P111" i="134"/>
  <c r="Q111" i="39" s="1"/>
  <c r="O81" i="150" s="1"/>
  <c r="P162" i="134"/>
  <c r="P39" i="94"/>
  <c r="J39" i="39" s="1"/>
  <c r="H9" i="150" s="1"/>
  <c r="P85" i="94"/>
  <c r="J85" i="39" s="1"/>
  <c r="H55" i="150" s="1"/>
  <c r="P17" i="94"/>
  <c r="J17" i="39" s="1"/>
  <c r="P182" i="122"/>
  <c r="P104" i="122"/>
  <c r="N104" i="39" s="1"/>
  <c r="L74" i="150" s="1"/>
  <c r="P124" i="122"/>
  <c r="N124" i="39" s="1"/>
  <c r="L94" i="150" s="1"/>
  <c r="P149" i="105"/>
  <c r="E149" i="39" s="1"/>
  <c r="P42" i="105"/>
  <c r="E42" i="39" s="1"/>
  <c r="P90" i="105"/>
  <c r="E90" i="39" s="1"/>
  <c r="P94" i="132"/>
  <c r="P94" i="39" s="1"/>
  <c r="N64" i="150" s="1"/>
  <c r="P143" i="132"/>
  <c r="P143" i="39" s="1"/>
  <c r="N113" i="150" s="1"/>
  <c r="P120" i="111"/>
  <c r="F120" i="39" s="1"/>
  <c r="D90" i="150" s="1"/>
  <c r="P151" i="111"/>
  <c r="F151" i="39" s="1"/>
  <c r="P21" i="134"/>
  <c r="Q21" i="39" s="1"/>
  <c r="P115" i="94"/>
  <c r="J115" i="39" s="1"/>
  <c r="H85" i="150" s="1"/>
  <c r="P12" i="94"/>
  <c r="J12" i="39" s="1"/>
  <c r="P91" i="122"/>
  <c r="N91" i="39" s="1"/>
  <c r="L61" i="150" s="1"/>
  <c r="P85" i="122"/>
  <c r="N85" i="39" s="1"/>
  <c r="L55" i="150" s="1"/>
  <c r="P91" i="94"/>
  <c r="J91" i="39" s="1"/>
  <c r="H61" i="150" s="1"/>
  <c r="P93" i="105"/>
  <c r="E93" i="39" s="1"/>
  <c r="P64" i="105"/>
  <c r="E64" i="39" s="1"/>
  <c r="P47" i="132"/>
  <c r="P47" i="39" s="1"/>
  <c r="N17" i="150" s="1"/>
  <c r="J12" i="149" l="1"/>
  <c r="K12" i="149"/>
  <c r="P135" i="135"/>
  <c r="P70" i="135"/>
  <c r="P145" i="135"/>
  <c r="P32" i="135"/>
  <c r="P80" i="135"/>
  <c r="P127" i="135"/>
  <c r="P38" i="135"/>
  <c r="P20" i="135"/>
  <c r="P29" i="135"/>
  <c r="P98" i="135"/>
  <c r="P118" i="135"/>
  <c r="P64" i="135"/>
  <c r="P75" i="135"/>
  <c r="P121" i="135"/>
  <c r="P147" i="135"/>
  <c r="P71" i="135"/>
  <c r="P92" i="135"/>
  <c r="P31" i="135"/>
  <c r="P152" i="135"/>
  <c r="P122" i="135"/>
  <c r="P133" i="135"/>
  <c r="P76" i="135"/>
  <c r="P149" i="135"/>
  <c r="P125" i="135"/>
  <c r="P43" i="135"/>
  <c r="P55" i="135"/>
  <c r="P85" i="135"/>
  <c r="P141" i="135"/>
  <c r="P36" i="135"/>
  <c r="P10" i="135"/>
  <c r="P132" i="135"/>
  <c r="P18" i="135"/>
  <c r="P27" i="135"/>
  <c r="P100" i="135"/>
  <c r="P97" i="135"/>
  <c r="P138" i="135"/>
  <c r="P16" i="135"/>
  <c r="P37" i="135"/>
  <c r="P17" i="135"/>
  <c r="P51" i="135"/>
  <c r="P45" i="135"/>
  <c r="P77" i="135"/>
  <c r="P65" i="135"/>
  <c r="P7" i="135"/>
  <c r="P111" i="135"/>
  <c r="P95" i="135"/>
  <c r="P139" i="135"/>
  <c r="P89" i="135"/>
  <c r="P116" i="135"/>
  <c r="P113" i="135"/>
  <c r="P94" i="135"/>
  <c r="P68" i="135"/>
  <c r="P50" i="135"/>
  <c r="P11" i="135"/>
  <c r="P66" i="135"/>
  <c r="P30" i="135"/>
  <c r="P123" i="135"/>
  <c r="P143" i="135"/>
  <c r="F16" i="150"/>
  <c r="I16" i="150"/>
  <c r="J8" i="149"/>
  <c r="K8" i="149"/>
  <c r="P21" i="116"/>
  <c r="H21" i="39" s="1"/>
  <c r="P55" i="93"/>
  <c r="G55" i="39" s="1"/>
  <c r="P44" i="93"/>
  <c r="G44" i="39" s="1"/>
  <c r="E14" i="150" s="1"/>
  <c r="P25" i="93"/>
  <c r="G25" i="39" s="1"/>
  <c r="P132" i="116"/>
  <c r="H132" i="39" s="1"/>
  <c r="F102" i="150" s="1"/>
  <c r="P108" i="116"/>
  <c r="H108" i="39" s="1"/>
  <c r="F78" i="150" s="1"/>
  <c r="P86" i="116"/>
  <c r="H86" i="39" s="1"/>
  <c r="F56" i="150" s="1"/>
  <c r="P120" i="116"/>
  <c r="H120" i="39" s="1"/>
  <c r="F90" i="150" s="1"/>
  <c r="C46" i="150"/>
  <c r="P123" i="93"/>
  <c r="G123" i="39" s="1"/>
  <c r="E93" i="150" s="1"/>
  <c r="P143" i="93"/>
  <c r="G143" i="39" s="1"/>
  <c r="P57" i="93"/>
  <c r="G57" i="39" s="1"/>
  <c r="E27" i="150" s="1"/>
  <c r="C80" i="150"/>
  <c r="C100" i="150"/>
  <c r="P83" i="96"/>
  <c r="L83" i="39" s="1"/>
  <c r="J53" i="150" s="1"/>
  <c r="P94" i="96"/>
  <c r="L94" i="39" s="1"/>
  <c r="J64" i="150" s="1"/>
  <c r="P72" i="116"/>
  <c r="H72" i="39" s="1"/>
  <c r="F42" i="150" s="1"/>
  <c r="U42" i="150" s="1"/>
  <c r="P142" i="116"/>
  <c r="H142" i="39" s="1"/>
  <c r="F112" i="150" s="1"/>
  <c r="P62" i="116"/>
  <c r="H62" i="39" s="1"/>
  <c r="F32" i="150" s="1"/>
  <c r="P146" i="96"/>
  <c r="L146" i="39" s="1"/>
  <c r="J116" i="150" s="1"/>
  <c r="P170" i="116"/>
  <c r="P52" i="93"/>
  <c r="G52" i="39" s="1"/>
  <c r="P79" i="93"/>
  <c r="G79" i="39" s="1"/>
  <c r="E49" i="150" s="1"/>
  <c r="P158" i="96"/>
  <c r="P164" i="96"/>
  <c r="P69" i="96"/>
  <c r="L69" i="39" s="1"/>
  <c r="J39" i="150" s="1"/>
  <c r="P145" i="116"/>
  <c r="H145" i="39" s="1"/>
  <c r="F115" i="150" s="1"/>
  <c r="P69" i="116"/>
  <c r="H69" i="39" s="1"/>
  <c r="F39" i="150" s="1"/>
  <c r="P176" i="116"/>
  <c r="P26" i="95"/>
  <c r="K26" i="39" s="1"/>
  <c r="P85" i="95"/>
  <c r="K85" i="39" s="1"/>
  <c r="I55" i="150" s="1"/>
  <c r="P23" i="93"/>
  <c r="G23" i="39" s="1"/>
  <c r="P57" i="96"/>
  <c r="L57" i="39" s="1"/>
  <c r="J27" i="150" s="1"/>
  <c r="P26" i="121"/>
  <c r="M26" i="39" s="1"/>
  <c r="P38" i="121"/>
  <c r="M38" i="39" s="1"/>
  <c r="K8" i="150" s="1"/>
  <c r="P130" i="121"/>
  <c r="M130" i="39" s="1"/>
  <c r="K100" i="150" s="1"/>
  <c r="P39" i="93"/>
  <c r="G39" i="39" s="1"/>
  <c r="E9" i="150" s="1"/>
  <c r="P42" i="93"/>
  <c r="G42" i="39" s="1"/>
  <c r="E12" i="150" s="1"/>
  <c r="P169" i="93"/>
  <c r="P27" i="96"/>
  <c r="L27" i="39" s="1"/>
  <c r="P73" i="96"/>
  <c r="L73" i="39" s="1"/>
  <c r="J43" i="150" s="1"/>
  <c r="P71" i="96"/>
  <c r="L71" i="39" s="1"/>
  <c r="J41" i="150" s="1"/>
  <c r="P148" i="116"/>
  <c r="H148" i="39" s="1"/>
  <c r="P184" i="116"/>
  <c r="P87" i="116"/>
  <c r="H87" i="39" s="1"/>
  <c r="F57" i="150" s="1"/>
  <c r="P155" i="95"/>
  <c r="P75" i="95"/>
  <c r="K75" i="39" s="1"/>
  <c r="I45" i="150" s="1"/>
  <c r="P133" i="95"/>
  <c r="K133" i="39" s="1"/>
  <c r="I103" i="150" s="1"/>
  <c r="P171" i="93"/>
  <c r="C32" i="150"/>
  <c r="C40" i="150"/>
  <c r="C90" i="150"/>
  <c r="P180" i="116"/>
  <c r="P116" i="93"/>
  <c r="G116" i="39" s="1"/>
  <c r="P146" i="93"/>
  <c r="G146" i="39" s="1"/>
  <c r="P20" i="93"/>
  <c r="G20" i="39" s="1"/>
  <c r="C106" i="150"/>
  <c r="P35" i="116"/>
  <c r="H35" i="39" s="1"/>
  <c r="Z35" i="39" s="1"/>
  <c r="P188" i="116"/>
  <c r="P39" i="116"/>
  <c r="H39" i="39" s="1"/>
  <c r="F9" i="150" s="1"/>
  <c r="B15" i="149"/>
  <c r="P145" i="93"/>
  <c r="G145" i="39" s="1"/>
  <c r="P181" i="93"/>
  <c r="P49" i="93"/>
  <c r="G49" i="39" s="1"/>
  <c r="E19" i="150" s="1"/>
  <c r="P145" i="96"/>
  <c r="L145" i="39" s="1"/>
  <c r="J115" i="150" s="1"/>
  <c r="P168" i="96"/>
  <c r="P124" i="96"/>
  <c r="L124" i="39" s="1"/>
  <c r="J94" i="150" s="1"/>
  <c r="Z92" i="39"/>
  <c r="P141" i="116"/>
  <c r="H141" i="39" s="1"/>
  <c r="F111" i="150" s="1"/>
  <c r="P51" i="116"/>
  <c r="H51" i="39" s="1"/>
  <c r="F21" i="150" s="1"/>
  <c r="P111" i="116"/>
  <c r="H111" i="39" s="1"/>
  <c r="F81" i="150" s="1"/>
  <c r="P65" i="96"/>
  <c r="L65" i="39" s="1"/>
  <c r="J35" i="150" s="1"/>
  <c r="P143" i="116"/>
  <c r="H143" i="39" s="1"/>
  <c r="F113" i="150" s="1"/>
  <c r="C77" i="150"/>
  <c r="C92" i="150"/>
  <c r="K16" i="150"/>
  <c r="P112" i="93"/>
  <c r="G112" i="39" s="1"/>
  <c r="P105" i="93"/>
  <c r="G105" i="39" s="1"/>
  <c r="E75" i="150" s="1"/>
  <c r="P63" i="93"/>
  <c r="G63" i="39" s="1"/>
  <c r="P59" i="96"/>
  <c r="L59" i="39" s="1"/>
  <c r="J29" i="150" s="1"/>
  <c r="P14" i="96"/>
  <c r="L14" i="39" s="1"/>
  <c r="P60" i="96"/>
  <c r="L60" i="39" s="1"/>
  <c r="J30" i="150" s="1"/>
  <c r="P147" i="116"/>
  <c r="H147" i="39" s="1"/>
  <c r="P95" i="116"/>
  <c r="H95" i="39" s="1"/>
  <c r="F65" i="150" s="1"/>
  <c r="Y65" i="150" s="1"/>
  <c r="P104" i="116"/>
  <c r="H104" i="39" s="1"/>
  <c r="F74" i="150" s="1"/>
  <c r="P150" i="95"/>
  <c r="K150" i="39" s="1"/>
  <c r="P93" i="95"/>
  <c r="K93" i="39" s="1"/>
  <c r="I63" i="150" s="1"/>
  <c r="P177" i="93"/>
  <c r="P48" i="121"/>
  <c r="M48" i="39" s="1"/>
  <c r="K18" i="150" s="1"/>
  <c r="P147" i="93"/>
  <c r="G147" i="39" s="1"/>
  <c r="P187" i="93"/>
  <c r="P70" i="93"/>
  <c r="G70" i="39" s="1"/>
  <c r="E40" i="150" s="1"/>
  <c r="P30" i="96"/>
  <c r="L30" i="39" s="1"/>
  <c r="P40" i="96"/>
  <c r="L40" i="39" s="1"/>
  <c r="J10" i="150" s="1"/>
  <c r="P22" i="96"/>
  <c r="L22" i="39" s="1"/>
  <c r="P164" i="116"/>
  <c r="P102" i="116"/>
  <c r="H102" i="39" s="1"/>
  <c r="F72" i="150" s="1"/>
  <c r="P161" i="116"/>
  <c r="P184" i="95"/>
  <c r="P131" i="95"/>
  <c r="K131" i="39" s="1"/>
  <c r="I101" i="150" s="1"/>
  <c r="P21" i="95"/>
  <c r="K21" i="39" s="1"/>
  <c r="P149" i="121"/>
  <c r="M149" i="39" s="1"/>
  <c r="Z115" i="39"/>
  <c r="C68" i="150"/>
  <c r="P50" i="116"/>
  <c r="H50" i="39" s="1"/>
  <c r="F20" i="150" s="1"/>
  <c r="P43" i="116"/>
  <c r="H43" i="39" s="1"/>
  <c r="F13" i="150" s="1"/>
  <c r="P66" i="116"/>
  <c r="H66" i="39" s="1"/>
  <c r="F36" i="150" s="1"/>
  <c r="P162" i="93"/>
  <c r="P113" i="93"/>
  <c r="G113" i="39" s="1"/>
  <c r="E83" i="150" s="1"/>
  <c r="P101" i="93"/>
  <c r="G101" i="39" s="1"/>
  <c r="E71" i="150" s="1"/>
  <c r="P116" i="96"/>
  <c r="L116" i="39" s="1"/>
  <c r="J86" i="150" s="1"/>
  <c r="P97" i="96"/>
  <c r="L97" i="39" s="1"/>
  <c r="J67" i="150" s="1"/>
  <c r="P151" i="116"/>
  <c r="H151" i="39" s="1"/>
  <c r="V151" i="39" s="1"/>
  <c r="P45" i="116"/>
  <c r="H45" i="39" s="1"/>
  <c r="F15" i="150" s="1"/>
  <c r="P24" i="116"/>
  <c r="H24" i="39" s="1"/>
  <c r="Z24" i="39" s="1"/>
  <c r="C15" i="149"/>
  <c r="P156" i="93"/>
  <c r="P77" i="93"/>
  <c r="G77" i="39" s="1"/>
  <c r="E47" i="150" s="1"/>
  <c r="P78" i="93"/>
  <c r="G78" i="39" s="1"/>
  <c r="E48" i="150" s="1"/>
  <c r="K14" i="149"/>
  <c r="J14" i="149"/>
  <c r="P37" i="96"/>
  <c r="L37" i="39" s="1"/>
  <c r="J7" i="150" s="1"/>
  <c r="P179" i="96"/>
  <c r="P19" i="96"/>
  <c r="L19" i="39" s="1"/>
  <c r="P16" i="116"/>
  <c r="H16" i="39" s="1"/>
  <c r="Z16" i="39" s="1"/>
  <c r="P93" i="116"/>
  <c r="H93" i="39" s="1"/>
  <c r="F63" i="150" s="1"/>
  <c r="P134" i="116"/>
  <c r="H134" i="39" s="1"/>
  <c r="F104" i="150" s="1"/>
  <c r="N16" i="150"/>
  <c r="B14" i="149"/>
  <c r="C14" i="149"/>
  <c r="P118" i="96"/>
  <c r="L118" i="39" s="1"/>
  <c r="J88" i="150" s="1"/>
  <c r="G16" i="150"/>
  <c r="P74" i="93"/>
  <c r="G74" i="39" s="1"/>
  <c r="E44" i="150" s="1"/>
  <c r="Y44" i="150" s="1"/>
  <c r="P152" i="93"/>
  <c r="G152" i="39" s="1"/>
  <c r="P22" i="93"/>
  <c r="G22" i="39" s="1"/>
  <c r="C26" i="150"/>
  <c r="P125" i="96"/>
  <c r="L125" i="39" s="1"/>
  <c r="J95" i="150" s="1"/>
  <c r="P107" i="96"/>
  <c r="L107" i="39" s="1"/>
  <c r="J77" i="150" s="1"/>
  <c r="P67" i="96"/>
  <c r="L67" i="39" s="1"/>
  <c r="J37" i="150" s="1"/>
  <c r="P11" i="116"/>
  <c r="H11" i="39" s="1"/>
  <c r="P52" i="116"/>
  <c r="H52" i="39" s="1"/>
  <c r="F22" i="150" s="1"/>
  <c r="P165" i="116"/>
  <c r="P175" i="95"/>
  <c r="P28" i="95"/>
  <c r="K28" i="39" s="1"/>
  <c r="P75" i="121"/>
  <c r="M75" i="39" s="1"/>
  <c r="K45" i="150" s="1"/>
  <c r="Z95" i="39"/>
  <c r="P31" i="120"/>
  <c r="I31" i="39" s="1"/>
  <c r="P15" i="120"/>
  <c r="I15" i="39" s="1"/>
  <c r="P122" i="120"/>
  <c r="I122" i="39" s="1"/>
  <c r="G92" i="150" s="1"/>
  <c r="P98" i="121"/>
  <c r="M98" i="39" s="1"/>
  <c r="K68" i="150" s="1"/>
  <c r="P176" i="121"/>
  <c r="P96" i="121"/>
  <c r="M96" i="39" s="1"/>
  <c r="K66" i="150" s="1"/>
  <c r="P186" i="93"/>
  <c r="P142" i="93"/>
  <c r="G142" i="39" s="1"/>
  <c r="E112" i="150" s="1"/>
  <c r="P32" i="93"/>
  <c r="G32" i="39" s="1"/>
  <c r="C38" i="150"/>
  <c r="P166" i="96"/>
  <c r="P169" i="96"/>
  <c r="P76" i="96"/>
  <c r="L76" i="39" s="1"/>
  <c r="J46" i="150" s="1"/>
  <c r="P71" i="116"/>
  <c r="H71" i="39" s="1"/>
  <c r="F41" i="150" s="1"/>
  <c r="P136" i="116"/>
  <c r="H136" i="39" s="1"/>
  <c r="F106" i="150" s="1"/>
  <c r="P67" i="116"/>
  <c r="H67" i="39" s="1"/>
  <c r="U67" i="39" s="1"/>
  <c r="P86" i="95"/>
  <c r="K86" i="39" s="1"/>
  <c r="I56" i="150" s="1"/>
  <c r="P88" i="95"/>
  <c r="K88" i="39" s="1"/>
  <c r="I58" i="150" s="1"/>
  <c r="P111" i="121"/>
  <c r="M111" i="39" s="1"/>
  <c r="K81" i="150" s="1"/>
  <c r="C89" i="150"/>
  <c r="V115" i="39"/>
  <c r="P49" i="116"/>
  <c r="H49" i="39" s="1"/>
  <c r="F19" i="150" s="1"/>
  <c r="P38" i="116"/>
  <c r="H38" i="39" s="1"/>
  <c r="P119" i="93"/>
  <c r="G119" i="39" s="1"/>
  <c r="E89" i="150" s="1"/>
  <c r="P65" i="116"/>
  <c r="H65" i="39" s="1"/>
  <c r="F35" i="150" s="1"/>
  <c r="C109" i="150"/>
  <c r="P71" i="93"/>
  <c r="G71" i="39" s="1"/>
  <c r="E41" i="150" s="1"/>
  <c r="P134" i="93"/>
  <c r="G134" i="39" s="1"/>
  <c r="E104" i="150" s="1"/>
  <c r="P167" i="93"/>
  <c r="P122" i="116"/>
  <c r="H122" i="39" s="1"/>
  <c r="F92" i="150" s="1"/>
  <c r="P100" i="116"/>
  <c r="H100" i="39" s="1"/>
  <c r="F70" i="150" s="1"/>
  <c r="P58" i="116"/>
  <c r="H58" i="39" s="1"/>
  <c r="F28" i="150" s="1"/>
  <c r="P91" i="93"/>
  <c r="G91" i="39" s="1"/>
  <c r="E61" i="150" s="1"/>
  <c r="B8" i="149"/>
  <c r="H16" i="150"/>
  <c r="C8" i="149"/>
  <c r="P166" i="93"/>
  <c r="P86" i="93"/>
  <c r="G86" i="39" s="1"/>
  <c r="E56" i="150" s="1"/>
  <c r="P88" i="93"/>
  <c r="G88" i="39" s="1"/>
  <c r="E58" i="150" s="1"/>
  <c r="P131" i="96"/>
  <c r="L131" i="39" s="1"/>
  <c r="J101" i="150" s="1"/>
  <c r="P186" i="96"/>
  <c r="P155" i="96"/>
  <c r="P190" i="116"/>
  <c r="P74" i="116"/>
  <c r="H74" i="39" s="1"/>
  <c r="F44" i="150" s="1"/>
  <c r="P41" i="116"/>
  <c r="H41" i="39" s="1"/>
  <c r="Z41" i="39" s="1"/>
  <c r="P184" i="96"/>
  <c r="P168" i="93"/>
  <c r="P75" i="93"/>
  <c r="G75" i="39" s="1"/>
  <c r="E45" i="150" s="1"/>
  <c r="P128" i="93"/>
  <c r="G128" i="39" s="1"/>
  <c r="P31" i="96"/>
  <c r="L31" i="39" s="1"/>
  <c r="P101" i="96"/>
  <c r="L101" i="39" s="1"/>
  <c r="J71" i="150" s="1"/>
  <c r="P103" i="96"/>
  <c r="L103" i="39" s="1"/>
  <c r="J73" i="150" s="1"/>
  <c r="P44" i="116"/>
  <c r="H44" i="39" s="1"/>
  <c r="F14" i="150" s="1"/>
  <c r="P70" i="116"/>
  <c r="H70" i="39" s="1"/>
  <c r="F40" i="150" s="1"/>
  <c r="P169" i="116"/>
  <c r="P189" i="95"/>
  <c r="P106" i="95"/>
  <c r="K106" i="39" s="1"/>
  <c r="I76" i="150" s="1"/>
  <c r="P96" i="95"/>
  <c r="K96" i="39" s="1"/>
  <c r="I66" i="150" s="1"/>
  <c r="P80" i="95"/>
  <c r="K80" i="39" s="1"/>
  <c r="I50" i="150" s="1"/>
  <c r="P38" i="95"/>
  <c r="K38" i="39" s="1"/>
  <c r="I8" i="150" s="1"/>
  <c r="P183" i="96"/>
  <c r="C51" i="150"/>
  <c r="P44" i="120"/>
  <c r="I44" i="39" s="1"/>
  <c r="G14" i="150" s="1"/>
  <c r="P38" i="120"/>
  <c r="I38" i="39" s="1"/>
  <c r="G8" i="150" s="1"/>
  <c r="P25" i="121"/>
  <c r="M25" i="39" s="1"/>
  <c r="P165" i="121"/>
  <c r="P118" i="121"/>
  <c r="M118" i="39" s="1"/>
  <c r="K88" i="150" s="1"/>
  <c r="P133" i="93"/>
  <c r="G133" i="39" s="1"/>
  <c r="E103" i="150" s="1"/>
  <c r="P131" i="93"/>
  <c r="G131" i="39" s="1"/>
  <c r="E101" i="150" s="1"/>
  <c r="P47" i="93"/>
  <c r="G47" i="39" s="1"/>
  <c r="E17" i="150" s="1"/>
  <c r="C114" i="150"/>
  <c r="P189" i="96"/>
  <c r="P154" i="96"/>
  <c r="P42" i="96"/>
  <c r="L42" i="39" s="1"/>
  <c r="J12" i="150" s="1"/>
  <c r="P159" i="116"/>
  <c r="P177" i="116"/>
  <c r="P76" i="116"/>
  <c r="H76" i="39" s="1"/>
  <c r="F46" i="150" s="1"/>
  <c r="P182" i="95"/>
  <c r="P125" i="121"/>
  <c r="M125" i="39" s="1"/>
  <c r="K95" i="150" s="1"/>
  <c r="U65" i="150"/>
  <c r="T65" i="150"/>
  <c r="P27" i="120"/>
  <c r="I27" i="39" s="1"/>
  <c r="P77" i="120"/>
  <c r="I77" i="39" s="1"/>
  <c r="G47" i="150" s="1"/>
  <c r="P174" i="120"/>
  <c r="P41" i="121"/>
  <c r="M41" i="39" s="1"/>
  <c r="K11" i="150" s="1"/>
  <c r="P90" i="121"/>
  <c r="M90" i="39" s="1"/>
  <c r="K60" i="150" s="1"/>
  <c r="P133" i="121"/>
  <c r="M133" i="39" s="1"/>
  <c r="K103" i="150" s="1"/>
  <c r="P164" i="93"/>
  <c r="P53" i="93"/>
  <c r="G53" i="39" s="1"/>
  <c r="P124" i="93"/>
  <c r="G124" i="39" s="1"/>
  <c r="E94" i="150" s="1"/>
  <c r="P21" i="96"/>
  <c r="L21" i="39" s="1"/>
  <c r="P62" i="96"/>
  <c r="L62" i="39" s="1"/>
  <c r="J32" i="150" s="1"/>
  <c r="P23" i="96"/>
  <c r="L23" i="39" s="1"/>
  <c r="P40" i="116"/>
  <c r="H40" i="39" s="1"/>
  <c r="F10" i="150" s="1"/>
  <c r="P13" i="116"/>
  <c r="H13" i="39" s="1"/>
  <c r="P109" i="116"/>
  <c r="H109" i="39" s="1"/>
  <c r="F79" i="150" s="1"/>
  <c r="P44" i="95"/>
  <c r="K44" i="39" s="1"/>
  <c r="I14" i="150" s="1"/>
  <c r="P110" i="95"/>
  <c r="K110" i="39" s="1"/>
  <c r="I80" i="150" s="1"/>
  <c r="P103" i="95"/>
  <c r="K103" i="39" s="1"/>
  <c r="I73" i="150" s="1"/>
  <c r="P134" i="121"/>
  <c r="M134" i="39" s="1"/>
  <c r="K104" i="150" s="1"/>
  <c r="P36" i="95"/>
  <c r="K36" i="39" s="1"/>
  <c r="I6" i="150" s="1"/>
  <c r="C63" i="150"/>
  <c r="C17" i="150"/>
  <c r="Z47" i="39"/>
  <c r="U47" i="39"/>
  <c r="V47" i="39"/>
  <c r="C93" i="150"/>
  <c r="U115" i="39"/>
  <c r="K15" i="149"/>
  <c r="J15" i="149"/>
  <c r="P56" i="93"/>
  <c r="G56" i="39" s="1"/>
  <c r="E26" i="150" s="1"/>
  <c r="P81" i="116"/>
  <c r="H81" i="39" s="1"/>
  <c r="F51" i="150" s="1"/>
  <c r="P150" i="93"/>
  <c r="G150" i="39" s="1"/>
  <c r="Z150" i="39" s="1"/>
  <c r="P129" i="93"/>
  <c r="G129" i="39" s="1"/>
  <c r="E99" i="150" s="1"/>
  <c r="P157" i="93"/>
  <c r="J4" i="149"/>
  <c r="K4" i="149"/>
  <c r="P27" i="116"/>
  <c r="H27" i="39" s="1"/>
  <c r="P181" i="116"/>
  <c r="P135" i="116"/>
  <c r="H135" i="39" s="1"/>
  <c r="F105" i="150" s="1"/>
  <c r="P184" i="93"/>
  <c r="P92" i="93"/>
  <c r="G92" i="39" s="1"/>
  <c r="E62" i="150" s="1"/>
  <c r="Y62" i="150" s="1"/>
  <c r="P179" i="93"/>
  <c r="P43" i="93"/>
  <c r="G43" i="39" s="1"/>
  <c r="C102" i="150"/>
  <c r="P33" i="96"/>
  <c r="L33" i="39" s="1"/>
  <c r="P98" i="96"/>
  <c r="L98" i="39" s="1"/>
  <c r="J68" i="150" s="1"/>
  <c r="P120" i="96"/>
  <c r="L120" i="39" s="1"/>
  <c r="J90" i="150" s="1"/>
  <c r="P7" i="116"/>
  <c r="H7" i="39" s="1"/>
  <c r="P97" i="116"/>
  <c r="H97" i="39" s="1"/>
  <c r="F67" i="150" s="1"/>
  <c r="P18" i="116"/>
  <c r="H18" i="39" s="1"/>
  <c r="Z18" i="39" s="1"/>
  <c r="P174" i="93"/>
  <c r="P161" i="96"/>
  <c r="P102" i="93"/>
  <c r="G102" i="39" s="1"/>
  <c r="P10" i="93"/>
  <c r="G10" i="39" s="1"/>
  <c r="P31" i="93"/>
  <c r="G31" i="39" s="1"/>
  <c r="P6" i="96"/>
  <c r="L6" i="39" s="1"/>
  <c r="P159" i="96"/>
  <c r="P93" i="96"/>
  <c r="L93" i="39" s="1"/>
  <c r="J63" i="150" s="1"/>
  <c r="P29" i="116"/>
  <c r="H29" i="39" s="1"/>
  <c r="P121" i="116"/>
  <c r="H121" i="39" s="1"/>
  <c r="F91" i="150" s="1"/>
  <c r="U91" i="150" s="1"/>
  <c r="P96" i="116"/>
  <c r="H96" i="39" s="1"/>
  <c r="F66" i="150" s="1"/>
  <c r="P171" i="95"/>
  <c r="P52" i="95"/>
  <c r="K52" i="39" s="1"/>
  <c r="I22" i="150" s="1"/>
  <c r="P68" i="95"/>
  <c r="K68" i="39" s="1"/>
  <c r="I38" i="150" s="1"/>
  <c r="P59" i="95"/>
  <c r="K59" i="39" s="1"/>
  <c r="I29" i="150" s="1"/>
  <c r="P114" i="95"/>
  <c r="K114" i="39" s="1"/>
  <c r="I84" i="150" s="1"/>
  <c r="P149" i="93"/>
  <c r="G149" i="39" s="1"/>
  <c r="P14" i="121"/>
  <c r="M14" i="39" s="1"/>
  <c r="P108" i="121"/>
  <c r="M108" i="39" s="1"/>
  <c r="K78" i="150" s="1"/>
  <c r="P13" i="121"/>
  <c r="M13" i="39" s="1"/>
  <c r="U13" i="39" s="1"/>
  <c r="P83" i="93"/>
  <c r="G83" i="39" s="1"/>
  <c r="E53" i="150" s="1"/>
  <c r="P183" i="93"/>
  <c r="P17" i="93"/>
  <c r="G17" i="39" s="1"/>
  <c r="C95" i="150"/>
  <c r="P78" i="96"/>
  <c r="L78" i="39" s="1"/>
  <c r="J48" i="150" s="1"/>
  <c r="P63" i="96"/>
  <c r="L63" i="39" s="1"/>
  <c r="J33" i="150" s="1"/>
  <c r="P156" i="116"/>
  <c r="P126" i="116"/>
  <c r="H126" i="39" s="1"/>
  <c r="F96" i="150" s="1"/>
  <c r="P162" i="116"/>
  <c r="P51" i="95"/>
  <c r="K51" i="39" s="1"/>
  <c r="I21" i="150" s="1"/>
  <c r="U21" i="150" s="1"/>
  <c r="C61" i="150"/>
  <c r="P33" i="120"/>
  <c r="I33" i="39" s="1"/>
  <c r="P41" i="120"/>
  <c r="I41" i="39" s="1"/>
  <c r="G11" i="150" s="1"/>
  <c r="P82" i="120"/>
  <c r="I82" i="39" s="1"/>
  <c r="G52" i="150" s="1"/>
  <c r="P175" i="121"/>
  <c r="P7" i="121"/>
  <c r="M7" i="39" s="1"/>
  <c r="P78" i="121"/>
  <c r="M78" i="39" s="1"/>
  <c r="K48" i="150" s="1"/>
  <c r="P11" i="93"/>
  <c r="G11" i="39" s="1"/>
  <c r="P89" i="93"/>
  <c r="G89" i="39" s="1"/>
  <c r="P105" i="96"/>
  <c r="L105" i="39" s="1"/>
  <c r="J75" i="150" s="1"/>
  <c r="P138" i="96"/>
  <c r="L138" i="39" s="1"/>
  <c r="J108" i="150" s="1"/>
  <c r="P82" i="96"/>
  <c r="L82" i="39" s="1"/>
  <c r="J52" i="150" s="1"/>
  <c r="P61" i="116"/>
  <c r="H61" i="39" s="1"/>
  <c r="P119" i="116"/>
  <c r="H119" i="39" s="1"/>
  <c r="F89" i="150" s="1"/>
  <c r="P42" i="116"/>
  <c r="H42" i="39" s="1"/>
  <c r="F12" i="150" s="1"/>
  <c r="P30" i="95"/>
  <c r="K30" i="39" s="1"/>
  <c r="Z30" i="39" s="1"/>
  <c r="P102" i="95"/>
  <c r="K102" i="39" s="1"/>
  <c r="I72" i="150" s="1"/>
  <c r="P91" i="95"/>
  <c r="K91" i="39" s="1"/>
  <c r="I61" i="150" s="1"/>
  <c r="P121" i="121"/>
  <c r="M121" i="39" s="1"/>
  <c r="K91" i="150" s="1"/>
  <c r="P139" i="116"/>
  <c r="H139" i="39" s="1"/>
  <c r="F109" i="150" s="1"/>
  <c r="P165" i="95"/>
  <c r="C60" i="150"/>
  <c r="C107" i="150"/>
  <c r="C104" i="150"/>
  <c r="Z134" i="39"/>
  <c r="V134" i="39"/>
  <c r="U134" i="39"/>
  <c r="Y85" i="150"/>
  <c r="U85" i="150"/>
  <c r="T85" i="150"/>
  <c r="V35" i="39"/>
  <c r="C4" i="149"/>
  <c r="B4" i="149"/>
  <c r="D16" i="150"/>
  <c r="P158" i="116"/>
  <c r="P112" i="116"/>
  <c r="H112" i="39" s="1"/>
  <c r="F82" i="150" s="1"/>
  <c r="P55" i="116"/>
  <c r="H55" i="39" s="1"/>
  <c r="F25" i="150" s="1"/>
  <c r="P114" i="93"/>
  <c r="G114" i="39" s="1"/>
  <c r="C14" i="150"/>
  <c r="C79" i="150"/>
  <c r="P45" i="93"/>
  <c r="G45" i="39" s="1"/>
  <c r="E15" i="150" s="1"/>
  <c r="P66" i="93"/>
  <c r="G66" i="39" s="1"/>
  <c r="P28" i="96"/>
  <c r="L28" i="39" s="1"/>
  <c r="P137" i="96"/>
  <c r="L137" i="39" s="1"/>
  <c r="J107" i="150" s="1"/>
  <c r="P89" i="96"/>
  <c r="L89" i="39" s="1"/>
  <c r="J59" i="150" s="1"/>
  <c r="P94" i="116"/>
  <c r="H94" i="39" s="1"/>
  <c r="F64" i="150" s="1"/>
  <c r="P155" i="116"/>
  <c r="P106" i="116"/>
  <c r="H106" i="39" s="1"/>
  <c r="F76" i="150" s="1"/>
  <c r="P120" i="93"/>
  <c r="G120" i="39" s="1"/>
  <c r="E90" i="150" s="1"/>
  <c r="P87" i="96"/>
  <c r="L87" i="39" s="1"/>
  <c r="J57" i="150" s="1"/>
  <c r="C57" i="150"/>
  <c r="C53" i="150"/>
  <c r="P148" i="93"/>
  <c r="G148" i="39" s="1"/>
  <c r="P138" i="93"/>
  <c r="G138" i="39" s="1"/>
  <c r="E108" i="150" s="1"/>
  <c r="P46" i="96"/>
  <c r="L46" i="39" s="1"/>
  <c r="P8" i="96"/>
  <c r="L8" i="39" s="1"/>
  <c r="P52" i="96"/>
  <c r="L52" i="39" s="1"/>
  <c r="J22" i="150" s="1"/>
  <c r="P32" i="116"/>
  <c r="H32" i="39" s="1"/>
  <c r="P10" i="116"/>
  <c r="H10" i="39" s="1"/>
  <c r="P166" i="116"/>
  <c r="Z127" i="39"/>
  <c r="P192" i="95"/>
  <c r="P77" i="95"/>
  <c r="K77" i="39" s="1"/>
  <c r="I47" i="150" s="1"/>
  <c r="P25" i="95"/>
  <c r="K25" i="39" s="1"/>
  <c r="V25" i="39" s="1"/>
  <c r="P189" i="93"/>
  <c r="P127" i="116"/>
  <c r="H127" i="39" s="1"/>
  <c r="F97" i="150" s="1"/>
  <c r="Y97" i="150" s="1"/>
  <c r="P185" i="95"/>
  <c r="P158" i="93"/>
  <c r="P108" i="93"/>
  <c r="G108" i="39" s="1"/>
  <c r="P94" i="93"/>
  <c r="G94" i="39" s="1"/>
  <c r="P142" i="96"/>
  <c r="L142" i="39" s="1"/>
  <c r="J112" i="150" s="1"/>
  <c r="P165" i="96"/>
  <c r="P153" i="96"/>
  <c r="B12" i="149"/>
  <c r="P88" i="116"/>
  <c r="H88" i="39" s="1"/>
  <c r="F58" i="150" s="1"/>
  <c r="P138" i="116"/>
  <c r="H138" i="39" s="1"/>
  <c r="F108" i="150" s="1"/>
  <c r="P22" i="116"/>
  <c r="H22" i="39" s="1"/>
  <c r="U22" i="39" s="1"/>
  <c r="P166" i="95"/>
  <c r="P26" i="116"/>
  <c r="H26" i="39" s="1"/>
  <c r="Z26" i="39" s="1"/>
  <c r="P140" i="95"/>
  <c r="K140" i="39" s="1"/>
  <c r="I110" i="150" s="1"/>
  <c r="B3" i="149"/>
  <c r="C16" i="150"/>
  <c r="C3" i="149"/>
  <c r="Z46" i="39"/>
  <c r="V147" i="39"/>
  <c r="P179" i="120"/>
  <c r="P83" i="120"/>
  <c r="I83" i="39" s="1"/>
  <c r="G53" i="150" s="1"/>
  <c r="P100" i="120"/>
  <c r="I100" i="39" s="1"/>
  <c r="G70" i="150" s="1"/>
  <c r="P73" i="121"/>
  <c r="M73" i="39" s="1"/>
  <c r="K43" i="150" s="1"/>
  <c r="P79" i="121"/>
  <c r="M79" i="39" s="1"/>
  <c r="K49" i="150" s="1"/>
  <c r="P119" i="121"/>
  <c r="M119" i="39" s="1"/>
  <c r="K89" i="150" s="1"/>
  <c r="P46" i="93"/>
  <c r="G46" i="39" s="1"/>
  <c r="V46" i="39" s="1"/>
  <c r="P69" i="93"/>
  <c r="G69" i="39" s="1"/>
  <c r="Z69" i="39" s="1"/>
  <c r="P130" i="93"/>
  <c r="G130" i="39" s="1"/>
  <c r="E100" i="150" s="1"/>
  <c r="P54" i="96"/>
  <c r="L54" i="39" s="1"/>
  <c r="J24" i="150" s="1"/>
  <c r="P12" i="96"/>
  <c r="L12" i="39" s="1"/>
  <c r="P45" i="96"/>
  <c r="L45" i="39" s="1"/>
  <c r="J15" i="150" s="1"/>
  <c r="P137" i="116"/>
  <c r="H137" i="39" s="1"/>
  <c r="F107" i="150" s="1"/>
  <c r="P78" i="116"/>
  <c r="H78" i="39" s="1"/>
  <c r="F48" i="150" s="1"/>
  <c r="P53" i="116"/>
  <c r="H53" i="39" s="1"/>
  <c r="F23" i="150" s="1"/>
  <c r="P29" i="95"/>
  <c r="K29" i="39" s="1"/>
  <c r="P70" i="95"/>
  <c r="K70" i="39" s="1"/>
  <c r="I40" i="150" s="1"/>
  <c r="P65" i="95"/>
  <c r="K65" i="39" s="1"/>
  <c r="I35" i="150" s="1"/>
  <c r="P158" i="120"/>
  <c r="P188" i="96"/>
  <c r="P105" i="116"/>
  <c r="H105" i="39" s="1"/>
  <c r="F75" i="150" s="1"/>
  <c r="P84" i="95"/>
  <c r="K84" i="39" s="1"/>
  <c r="I54" i="150" s="1"/>
  <c r="C34" i="150"/>
  <c r="C94" i="150"/>
  <c r="C41" i="150"/>
  <c r="Z71" i="39"/>
  <c r="U71" i="39"/>
  <c r="V71" i="39"/>
  <c r="U35" i="39"/>
  <c r="P118" i="93"/>
  <c r="G118" i="39" s="1"/>
  <c r="C96" i="150"/>
  <c r="Z126" i="39"/>
  <c r="V126" i="39"/>
  <c r="U126" i="39"/>
  <c r="P187" i="116"/>
  <c r="P54" i="116"/>
  <c r="H54" i="39" s="1"/>
  <c r="F24" i="150" s="1"/>
  <c r="P118" i="116"/>
  <c r="H118" i="39" s="1"/>
  <c r="F88" i="150" s="1"/>
  <c r="P125" i="93"/>
  <c r="G125" i="39" s="1"/>
  <c r="E95" i="150" s="1"/>
  <c r="C15" i="150"/>
  <c r="Z45" i="39"/>
  <c r="U45" i="39"/>
  <c r="P58" i="93"/>
  <c r="G58" i="39" s="1"/>
  <c r="P139" i="93"/>
  <c r="G139" i="39" s="1"/>
  <c r="E109" i="150" s="1"/>
  <c r="P185" i="93"/>
  <c r="P180" i="96"/>
  <c r="P171" i="96"/>
  <c r="P109" i="96"/>
  <c r="L109" i="39" s="1"/>
  <c r="J79" i="150" s="1"/>
  <c r="V65" i="39"/>
  <c r="P185" i="116"/>
  <c r="P91" i="116"/>
  <c r="H91" i="39" s="1"/>
  <c r="F61" i="150" s="1"/>
  <c r="P34" i="116"/>
  <c r="H34" i="39" s="1"/>
  <c r="Z34" i="39" s="1"/>
  <c r="P54" i="93"/>
  <c r="G54" i="39" s="1"/>
  <c r="P192" i="116"/>
  <c r="C18" i="150"/>
  <c r="C55" i="150"/>
  <c r="P103" i="93"/>
  <c r="G103" i="39" s="1"/>
  <c r="E73" i="150" s="1"/>
  <c r="P50" i="93"/>
  <c r="G50" i="39" s="1"/>
  <c r="E20" i="150" s="1"/>
  <c r="P65" i="93"/>
  <c r="G65" i="39" s="1"/>
  <c r="E35" i="150" s="1"/>
  <c r="C83" i="150"/>
  <c r="Z113" i="39"/>
  <c r="U113" i="39"/>
  <c r="V113" i="39"/>
  <c r="P114" i="96"/>
  <c r="L114" i="39" s="1"/>
  <c r="J84" i="150" s="1"/>
  <c r="P104" i="96"/>
  <c r="L104" i="39" s="1"/>
  <c r="J74" i="150" s="1"/>
  <c r="P70" i="96"/>
  <c r="L70" i="39" s="1"/>
  <c r="J40" i="150" s="1"/>
  <c r="P160" i="116"/>
  <c r="P178" i="116"/>
  <c r="P60" i="116"/>
  <c r="H60" i="39" s="1"/>
  <c r="F30" i="150" s="1"/>
  <c r="U73" i="39"/>
  <c r="P40" i="95"/>
  <c r="K40" i="39" s="1"/>
  <c r="I10" i="150" s="1"/>
  <c r="P53" i="95"/>
  <c r="K53" i="39" s="1"/>
  <c r="I23" i="150" s="1"/>
  <c r="P7" i="93"/>
  <c r="G7" i="39" s="1"/>
  <c r="P153" i="116"/>
  <c r="P50" i="95"/>
  <c r="K50" i="39" s="1"/>
  <c r="I20" i="150" s="1"/>
  <c r="U20" i="150" s="1"/>
  <c r="C27" i="150"/>
  <c r="P180" i="93"/>
  <c r="P104" i="93"/>
  <c r="G104" i="39" s="1"/>
  <c r="P60" i="93"/>
  <c r="G60" i="39" s="1"/>
  <c r="E30" i="150" s="1"/>
  <c r="Z13" i="39"/>
  <c r="P36" i="96"/>
  <c r="L36" i="39" s="1"/>
  <c r="J6" i="150" s="1"/>
  <c r="P55" i="96"/>
  <c r="L55" i="39" s="1"/>
  <c r="J25" i="150" s="1"/>
  <c r="P10" i="96"/>
  <c r="L10" i="39" s="1"/>
  <c r="Z10" i="39" s="1"/>
  <c r="C12" i="149"/>
  <c r="P144" i="116"/>
  <c r="H144" i="39" s="1"/>
  <c r="F114" i="150" s="1"/>
  <c r="P6" i="116"/>
  <c r="H6" i="39" s="1"/>
  <c r="U6" i="39" s="1"/>
  <c r="P101" i="116"/>
  <c r="H101" i="39" s="1"/>
  <c r="F71" i="150" s="1"/>
  <c r="V15" i="39"/>
  <c r="P107" i="95"/>
  <c r="K107" i="39" s="1"/>
  <c r="I77" i="150" s="1"/>
  <c r="P81" i="120"/>
  <c r="I81" i="39" s="1"/>
  <c r="G51" i="150" s="1"/>
  <c r="P147" i="96"/>
  <c r="L147" i="39" s="1"/>
  <c r="Z147" i="39" s="1"/>
  <c r="P175" i="116"/>
  <c r="P111" i="95"/>
  <c r="K111" i="39" s="1"/>
  <c r="I81" i="150" s="1"/>
  <c r="C49" i="150"/>
  <c r="Z79" i="39"/>
  <c r="P187" i="120"/>
  <c r="P135" i="120"/>
  <c r="I135" i="39" s="1"/>
  <c r="G105" i="150" s="1"/>
  <c r="P176" i="120"/>
  <c r="P12" i="121"/>
  <c r="M12" i="39" s="1"/>
  <c r="P11" i="121"/>
  <c r="M11" i="39" s="1"/>
  <c r="P191" i="121"/>
  <c r="P122" i="93"/>
  <c r="G122" i="39" s="1"/>
  <c r="E92" i="150" s="1"/>
  <c r="P136" i="93"/>
  <c r="G136" i="39" s="1"/>
  <c r="E106" i="150" s="1"/>
  <c r="P132" i="93"/>
  <c r="G132" i="39" s="1"/>
  <c r="E102" i="150" s="1"/>
  <c r="C110" i="150"/>
  <c r="P108" i="96"/>
  <c r="L108" i="39" s="1"/>
  <c r="J78" i="150" s="1"/>
  <c r="P85" i="96"/>
  <c r="L85" i="39" s="1"/>
  <c r="J55" i="150" s="1"/>
  <c r="P28" i="116"/>
  <c r="H28" i="39" s="1"/>
  <c r="Z28" i="39" s="1"/>
  <c r="P103" i="116"/>
  <c r="H103" i="39" s="1"/>
  <c r="F73" i="150" s="1"/>
  <c r="P125" i="116"/>
  <c r="H125" i="39" s="1"/>
  <c r="F95" i="150" s="1"/>
  <c r="P32" i="95"/>
  <c r="K32" i="39" s="1"/>
  <c r="P168" i="95"/>
  <c r="P37" i="95"/>
  <c r="K37" i="39" s="1"/>
  <c r="I7" i="150" s="1"/>
  <c r="P14" i="120"/>
  <c r="I14" i="39" s="1"/>
  <c r="Z14" i="39" s="1"/>
  <c r="P135" i="93"/>
  <c r="G135" i="39" s="1"/>
  <c r="P162" i="96"/>
  <c r="P146" i="116"/>
  <c r="H146" i="39" s="1"/>
  <c r="F116" i="150" s="1"/>
  <c r="P17" i="95"/>
  <c r="K17" i="39" s="1"/>
  <c r="C12" i="150"/>
  <c r="U42" i="39"/>
  <c r="C101" i="150"/>
  <c r="Z131" i="39"/>
  <c r="C30" i="150"/>
  <c r="C112" i="150"/>
  <c r="U142" i="39"/>
  <c r="P152" i="116"/>
  <c r="H152" i="39" s="1"/>
  <c r="U152" i="39" s="1"/>
  <c r="P89" i="116"/>
  <c r="H89" i="39" s="1"/>
  <c r="F59" i="150" s="1"/>
  <c r="P23" i="116"/>
  <c r="H23" i="39" s="1"/>
  <c r="V23" i="39" s="1"/>
  <c r="C99" i="150"/>
  <c r="Z129" i="39"/>
  <c r="V129" i="39"/>
  <c r="U129" i="39"/>
  <c r="P154" i="93"/>
  <c r="P12" i="93"/>
  <c r="G12" i="39" s="1"/>
  <c r="V12" i="39" s="1"/>
  <c r="P96" i="93"/>
  <c r="G96" i="39" s="1"/>
  <c r="P59" i="116"/>
  <c r="H59" i="39" s="1"/>
  <c r="P124" i="116"/>
  <c r="H124" i="39" s="1"/>
  <c r="F94" i="150" s="1"/>
  <c r="P57" i="116"/>
  <c r="H57" i="39" s="1"/>
  <c r="F27" i="150" s="1"/>
  <c r="Z40" i="39"/>
  <c r="U30" i="39"/>
  <c r="C9" i="150"/>
  <c r="Z39" i="39"/>
  <c r="V39" i="39"/>
  <c r="U39" i="39"/>
  <c r="P27" i="93"/>
  <c r="G27" i="39" s="1"/>
  <c r="V27" i="39" s="1"/>
  <c r="P87" i="93"/>
  <c r="G87" i="39" s="1"/>
  <c r="E57" i="150" s="1"/>
  <c r="P159" i="93"/>
  <c r="P88" i="96"/>
  <c r="L88" i="39" s="1"/>
  <c r="J58" i="150" s="1"/>
  <c r="T58" i="150" s="1"/>
  <c r="P90" i="96"/>
  <c r="L90" i="39" s="1"/>
  <c r="J60" i="150" s="1"/>
  <c r="P68" i="96"/>
  <c r="L68" i="39" s="1"/>
  <c r="J38" i="150" s="1"/>
  <c r="P64" i="116"/>
  <c r="H64" i="39" s="1"/>
  <c r="F34" i="150" s="1"/>
  <c r="P167" i="116"/>
  <c r="U72" i="39"/>
  <c r="P75" i="116"/>
  <c r="H75" i="39" s="1"/>
  <c r="F45" i="150" s="1"/>
  <c r="C52" i="150"/>
  <c r="U82" i="39"/>
  <c r="P140" i="93"/>
  <c r="G140" i="39" s="1"/>
  <c r="E110" i="150" s="1"/>
  <c r="P8" i="93"/>
  <c r="G8" i="39" s="1"/>
  <c r="Z8" i="39" s="1"/>
  <c r="P163" i="93"/>
  <c r="C56" i="150"/>
  <c r="P175" i="96"/>
  <c r="P160" i="96"/>
  <c r="P133" i="96"/>
  <c r="L133" i="39" s="1"/>
  <c r="J103" i="150" s="1"/>
  <c r="U92" i="39"/>
  <c r="P189" i="116"/>
  <c r="P85" i="116"/>
  <c r="H85" i="39" s="1"/>
  <c r="F55" i="150" s="1"/>
  <c r="P191" i="116"/>
  <c r="Z73" i="39"/>
  <c r="P138" i="95"/>
  <c r="K138" i="39" s="1"/>
  <c r="I108" i="150" s="1"/>
  <c r="P83" i="95"/>
  <c r="K83" i="39" s="1"/>
  <c r="I53" i="150" s="1"/>
  <c r="P48" i="95"/>
  <c r="K48" i="39" s="1"/>
  <c r="I18" i="150" s="1"/>
  <c r="U106" i="39"/>
  <c r="P12" i="95"/>
  <c r="K12" i="39" s="1"/>
  <c r="P64" i="93"/>
  <c r="G64" i="39" s="1"/>
  <c r="E34" i="150" s="1"/>
  <c r="P130" i="116"/>
  <c r="H130" i="39" s="1"/>
  <c r="F100" i="150" s="1"/>
  <c r="P118" i="95"/>
  <c r="K118" i="39" s="1"/>
  <c r="I88" i="150" s="1"/>
  <c r="P9" i="120"/>
  <c r="I9" i="39" s="1"/>
  <c r="Z9" i="39" s="1"/>
  <c r="P128" i="120"/>
  <c r="I128" i="39" s="1"/>
  <c r="G98" i="150" s="1"/>
  <c r="P53" i="120"/>
  <c r="I53" i="39" s="1"/>
  <c r="G23" i="150" s="1"/>
  <c r="P137" i="121"/>
  <c r="M137" i="39" s="1"/>
  <c r="K107" i="150" s="1"/>
  <c r="P155" i="121"/>
  <c r="P156" i="121"/>
  <c r="P99" i="93"/>
  <c r="G99" i="39" s="1"/>
  <c r="E69" i="150" s="1"/>
  <c r="U69" i="150" s="1"/>
  <c r="P111" i="93"/>
  <c r="G111" i="39" s="1"/>
  <c r="P80" i="93"/>
  <c r="G80" i="39" s="1"/>
  <c r="C108" i="150"/>
  <c r="U138" i="39"/>
  <c r="P149" i="96"/>
  <c r="L149" i="39" s="1"/>
  <c r="V149" i="39" s="1"/>
  <c r="P128" i="96"/>
  <c r="L128" i="39" s="1"/>
  <c r="J98" i="150" s="1"/>
  <c r="P178" i="96"/>
  <c r="Y69" i="150"/>
  <c r="P63" i="116"/>
  <c r="H63" i="39" s="1"/>
  <c r="F33" i="150" s="1"/>
  <c r="P117" i="116"/>
  <c r="H117" i="39" s="1"/>
  <c r="P33" i="116"/>
  <c r="H33" i="39" s="1"/>
  <c r="U33" i="39" s="1"/>
  <c r="P143" i="95"/>
  <c r="K143" i="39" s="1"/>
  <c r="I113" i="150" s="1"/>
  <c r="P123" i="95"/>
  <c r="K123" i="39" s="1"/>
  <c r="I93" i="150" s="1"/>
  <c r="P11" i="120"/>
  <c r="I11" i="39" s="1"/>
  <c r="P117" i="96"/>
  <c r="L117" i="39" s="1"/>
  <c r="J87" i="150" s="1"/>
  <c r="P163" i="116"/>
  <c r="P105" i="95"/>
  <c r="K105" i="39" s="1"/>
  <c r="I75" i="150" s="1"/>
  <c r="P21" i="120"/>
  <c r="I21" i="39" s="1"/>
  <c r="Z21" i="39" s="1"/>
  <c r="P86" i="120"/>
  <c r="I86" i="39" s="1"/>
  <c r="G56" i="150" s="1"/>
  <c r="P75" i="120"/>
  <c r="I75" i="39" s="1"/>
  <c r="G45" i="150" s="1"/>
  <c r="P33" i="121"/>
  <c r="M33" i="39" s="1"/>
  <c r="P49" i="121"/>
  <c r="M49" i="39" s="1"/>
  <c r="K19" i="150" s="1"/>
  <c r="Y19" i="150" s="1"/>
  <c r="P100" i="93"/>
  <c r="G100" i="39" s="1"/>
  <c r="E70" i="150" s="1"/>
  <c r="Y70" i="150" s="1"/>
  <c r="P15" i="93"/>
  <c r="G15" i="39" s="1"/>
  <c r="Z15" i="39" s="1"/>
  <c r="P19" i="93"/>
  <c r="G19" i="39" s="1"/>
  <c r="Z19" i="39" s="1"/>
  <c r="P141" i="96"/>
  <c r="L141" i="39" s="1"/>
  <c r="J111" i="150" s="1"/>
  <c r="P176" i="96"/>
  <c r="P181" i="96"/>
  <c r="P31" i="116"/>
  <c r="H31" i="39" s="1"/>
  <c r="P84" i="116"/>
  <c r="H84" i="39" s="1"/>
  <c r="F54" i="150" s="1"/>
  <c r="P161" i="95"/>
  <c r="P78" i="95"/>
  <c r="K78" i="39" s="1"/>
  <c r="I48" i="150" s="1"/>
  <c r="P98" i="95"/>
  <c r="K98" i="39" s="1"/>
  <c r="I68" i="150" s="1"/>
  <c r="T44" i="150" l="1"/>
  <c r="U44" i="150"/>
  <c r="J11" i="149"/>
  <c r="T73" i="150"/>
  <c r="Y76" i="150"/>
  <c r="Y48" i="150"/>
  <c r="U71" i="150"/>
  <c r="U7" i="150"/>
  <c r="K11" i="149"/>
  <c r="T35" i="150"/>
  <c r="T47" i="150"/>
  <c r="Y7" i="150"/>
  <c r="U67" i="150"/>
  <c r="U75" i="150"/>
  <c r="T97" i="150"/>
  <c r="Y42" i="150"/>
  <c r="U19" i="150"/>
  <c r="T69" i="150"/>
  <c r="U97" i="150"/>
  <c r="T45" i="150"/>
  <c r="Y91" i="150"/>
  <c r="K7" i="149"/>
  <c r="Y75" i="150"/>
  <c r="T48" i="150"/>
  <c r="U46" i="39"/>
  <c r="U105" i="39"/>
  <c r="Z32" i="39"/>
  <c r="Y111" i="150"/>
  <c r="U149" i="39"/>
  <c r="U15" i="39"/>
  <c r="V22" i="39"/>
  <c r="U48" i="150"/>
  <c r="Z72" i="39"/>
  <c r="Z6" i="39"/>
  <c r="U135" i="39"/>
  <c r="Z105" i="39"/>
  <c r="U6" i="150"/>
  <c r="U151" i="39"/>
  <c r="U18" i="39"/>
  <c r="V60" i="39"/>
  <c r="Y20" i="150"/>
  <c r="U124" i="39"/>
  <c r="U35" i="150"/>
  <c r="U121" i="39"/>
  <c r="V141" i="39"/>
  <c r="U99" i="39"/>
  <c r="V19" i="39"/>
  <c r="V10" i="39"/>
  <c r="Z123" i="39"/>
  <c r="T67" i="150"/>
  <c r="V101" i="39"/>
  <c r="Z56" i="39"/>
  <c r="T62" i="150"/>
  <c r="Y67" i="150"/>
  <c r="U54" i="150"/>
  <c r="Z86" i="39"/>
  <c r="V82" i="39"/>
  <c r="T91" i="150"/>
  <c r="U60" i="39"/>
  <c r="U140" i="39"/>
  <c r="Y73" i="150"/>
  <c r="Y58" i="150"/>
  <c r="U87" i="39"/>
  <c r="Z51" i="39"/>
  <c r="U91" i="39"/>
  <c r="Y10" i="150"/>
  <c r="U27" i="39"/>
  <c r="T76" i="150"/>
  <c r="Z133" i="39"/>
  <c r="Z82" i="39"/>
  <c r="Z60" i="39"/>
  <c r="V6" i="39"/>
  <c r="V140" i="39"/>
  <c r="J7" i="149"/>
  <c r="Z121" i="39"/>
  <c r="U141" i="39"/>
  <c r="U64" i="39"/>
  <c r="Z11" i="39"/>
  <c r="Z149" i="39"/>
  <c r="V121" i="39"/>
  <c r="V150" i="39"/>
  <c r="V127" i="39"/>
  <c r="Z27" i="39"/>
  <c r="Z22" i="39"/>
  <c r="T42" i="150"/>
  <c r="U150" i="39"/>
  <c r="T20" i="150"/>
  <c r="U45" i="150"/>
  <c r="T7" i="150"/>
  <c r="Z140" i="39"/>
  <c r="V48" i="39"/>
  <c r="Z37" i="39"/>
  <c r="V45" i="39"/>
  <c r="Y21" i="150"/>
  <c r="V50" i="39"/>
  <c r="V29" i="39"/>
  <c r="V24" i="39"/>
  <c r="U26" i="39"/>
  <c r="Z152" i="39"/>
  <c r="U43" i="150"/>
  <c r="Y71" i="150"/>
  <c r="Y47" i="150"/>
  <c r="Y103" i="150"/>
  <c r="U23" i="39"/>
  <c r="Y61" i="150"/>
  <c r="U61" i="150"/>
  <c r="T61" i="150"/>
  <c r="Z31" i="39"/>
  <c r="U31" i="39"/>
  <c r="V31" i="39"/>
  <c r="Z132" i="39"/>
  <c r="Y54" i="150"/>
  <c r="U144" i="39"/>
  <c r="Z100" i="39"/>
  <c r="Z84" i="39"/>
  <c r="V139" i="39"/>
  <c r="U25" i="39"/>
  <c r="Z36" i="39"/>
  <c r="V98" i="39"/>
  <c r="V21" i="39"/>
  <c r="U49" i="39"/>
  <c r="U122" i="39"/>
  <c r="U100" i="39"/>
  <c r="E86" i="150"/>
  <c r="Z116" i="39"/>
  <c r="V116" i="39"/>
  <c r="U116" i="39"/>
  <c r="V120" i="39"/>
  <c r="V152" i="39"/>
  <c r="Y43" i="150"/>
  <c r="V130" i="39"/>
  <c r="E113" i="150"/>
  <c r="Z143" i="39"/>
  <c r="U143" i="39"/>
  <c r="V143" i="39"/>
  <c r="C9" i="149"/>
  <c r="Y45" i="150"/>
  <c r="Y18" i="150"/>
  <c r="U18" i="150"/>
  <c r="T18" i="150"/>
  <c r="U118" i="39"/>
  <c r="Y34" i="150"/>
  <c r="U34" i="150"/>
  <c r="T34" i="150"/>
  <c r="Z75" i="39"/>
  <c r="Z148" i="39"/>
  <c r="V148" i="39"/>
  <c r="U148" i="39"/>
  <c r="Y57" i="150"/>
  <c r="U57" i="150"/>
  <c r="T57" i="150"/>
  <c r="Y79" i="150"/>
  <c r="U79" i="150"/>
  <c r="T79" i="150"/>
  <c r="Y104" i="150"/>
  <c r="U104" i="150"/>
  <c r="T104" i="150"/>
  <c r="E50" i="150"/>
  <c r="Z80" i="39"/>
  <c r="V80" i="39"/>
  <c r="U73" i="150"/>
  <c r="Y30" i="150"/>
  <c r="U30" i="150"/>
  <c r="T30" i="150"/>
  <c r="U85" i="39"/>
  <c r="V137" i="39"/>
  <c r="Y102" i="150"/>
  <c r="U102" i="150"/>
  <c r="T102" i="150"/>
  <c r="V123" i="39"/>
  <c r="Z135" i="39"/>
  <c r="V144" i="39"/>
  <c r="U77" i="39"/>
  <c r="U139" i="39"/>
  <c r="Y26" i="150"/>
  <c r="U26" i="150"/>
  <c r="T26" i="150"/>
  <c r="U98" i="39"/>
  <c r="U21" i="39"/>
  <c r="V122" i="39"/>
  <c r="Y35" i="150"/>
  <c r="U36" i="39"/>
  <c r="U120" i="39"/>
  <c r="V18" i="39"/>
  <c r="Z130" i="39"/>
  <c r="E25" i="150"/>
  <c r="V55" i="39"/>
  <c r="U55" i="39"/>
  <c r="Z55" i="39"/>
  <c r="B9" i="149"/>
  <c r="Z23" i="39"/>
  <c r="Z29" i="39"/>
  <c r="Y9" i="150"/>
  <c r="U9" i="150"/>
  <c r="T9" i="150"/>
  <c r="Y56" i="150"/>
  <c r="U56" i="150"/>
  <c r="T56" i="150"/>
  <c r="U29" i="39"/>
  <c r="U44" i="39"/>
  <c r="E24" i="150"/>
  <c r="Z54" i="39"/>
  <c r="V54" i="39"/>
  <c r="U54" i="39"/>
  <c r="Y94" i="150"/>
  <c r="T94" i="150"/>
  <c r="U94" i="150"/>
  <c r="U83" i="39"/>
  <c r="V44" i="39"/>
  <c r="U137" i="39"/>
  <c r="U50" i="39"/>
  <c r="E72" i="150"/>
  <c r="V102" i="39"/>
  <c r="U102" i="39"/>
  <c r="V37" i="39"/>
  <c r="E13" i="150"/>
  <c r="Z43" i="39"/>
  <c r="U43" i="39"/>
  <c r="V43" i="39"/>
  <c r="U123" i="39"/>
  <c r="Y17" i="150"/>
  <c r="U17" i="150"/>
  <c r="T17" i="150"/>
  <c r="Z49" i="39"/>
  <c r="Z144" i="39"/>
  <c r="E98" i="150"/>
  <c r="Z128" i="39"/>
  <c r="V128" i="39"/>
  <c r="U128" i="39"/>
  <c r="Z74" i="39"/>
  <c r="T6" i="150"/>
  <c r="Z139" i="39"/>
  <c r="V51" i="39"/>
  <c r="U24" i="39"/>
  <c r="U62" i="150"/>
  <c r="V34" i="39"/>
  <c r="V84" i="39"/>
  <c r="Z98" i="39"/>
  <c r="U11" i="39"/>
  <c r="E33" i="150"/>
  <c r="Z63" i="39"/>
  <c r="U63" i="39"/>
  <c r="V63" i="39"/>
  <c r="Z122" i="39"/>
  <c r="U136" i="39"/>
  <c r="Z120" i="39"/>
  <c r="U62" i="39"/>
  <c r="V16" i="39"/>
  <c r="Y100" i="150"/>
  <c r="U100" i="150"/>
  <c r="T100" i="150"/>
  <c r="V76" i="39"/>
  <c r="V72" i="39"/>
  <c r="V36" i="39"/>
  <c r="V33" i="39"/>
  <c r="Z25" i="39"/>
  <c r="V78" i="39"/>
  <c r="E105" i="150"/>
  <c r="V135" i="39"/>
  <c r="Y49" i="150"/>
  <c r="U49" i="150"/>
  <c r="T49" i="150"/>
  <c r="U7" i="39"/>
  <c r="V7" i="39"/>
  <c r="Z7" i="39"/>
  <c r="Z124" i="39"/>
  <c r="V83" i="39"/>
  <c r="E81" i="150"/>
  <c r="Z111" i="39"/>
  <c r="U111" i="39"/>
  <c r="V111" i="39"/>
  <c r="U80" i="39"/>
  <c r="V30" i="39"/>
  <c r="J10" i="149"/>
  <c r="K10" i="149"/>
  <c r="U57" i="39"/>
  <c r="V85" i="39"/>
  <c r="Y15" i="150"/>
  <c r="U15" i="150"/>
  <c r="T15" i="150"/>
  <c r="V131" i="39"/>
  <c r="V42" i="39"/>
  <c r="U133" i="39"/>
  <c r="V13" i="39"/>
  <c r="Z57" i="39"/>
  <c r="Z85" i="39"/>
  <c r="B5" i="149"/>
  <c r="E16" i="150"/>
  <c r="C5" i="149"/>
  <c r="U147" i="39"/>
  <c r="E64" i="150"/>
  <c r="Z94" i="39"/>
  <c r="U94" i="39"/>
  <c r="V94" i="39"/>
  <c r="Z78" i="39"/>
  <c r="V103" i="39"/>
  <c r="Z83" i="39"/>
  <c r="E36" i="150"/>
  <c r="Z66" i="39"/>
  <c r="V66" i="39"/>
  <c r="U66" i="39"/>
  <c r="Z44" i="39"/>
  <c r="Z137" i="39"/>
  <c r="U125" i="39"/>
  <c r="T70" i="150"/>
  <c r="Y93" i="150"/>
  <c r="T93" i="150"/>
  <c r="U93" i="150"/>
  <c r="V93" i="39"/>
  <c r="E23" i="150"/>
  <c r="Z53" i="39"/>
  <c r="U53" i="39"/>
  <c r="V53" i="39"/>
  <c r="U14" i="39"/>
  <c r="V88" i="39"/>
  <c r="Y114" i="150"/>
  <c r="U114" i="150"/>
  <c r="T114" i="150"/>
  <c r="F11" i="150"/>
  <c r="V41" i="39"/>
  <c r="Y109" i="150"/>
  <c r="U109" i="150"/>
  <c r="T109" i="150"/>
  <c r="F8" i="150"/>
  <c r="V38" i="39"/>
  <c r="Z38" i="39"/>
  <c r="U38" i="39"/>
  <c r="V119" i="39"/>
  <c r="V49" i="39"/>
  <c r="V26" i="39"/>
  <c r="U34" i="39"/>
  <c r="Y68" i="150"/>
  <c r="U68" i="150"/>
  <c r="T68" i="150"/>
  <c r="U97" i="39"/>
  <c r="Y92" i="150"/>
  <c r="T92" i="150"/>
  <c r="U92" i="150"/>
  <c r="U74" i="39"/>
  <c r="V136" i="39"/>
  <c r="Y90" i="150"/>
  <c r="T90" i="150"/>
  <c r="U90" i="150"/>
  <c r="V62" i="39"/>
  <c r="U16" i="39"/>
  <c r="V95" i="39"/>
  <c r="U110" i="39"/>
  <c r="U76" i="39"/>
  <c r="V8" i="39"/>
  <c r="U8" i="39"/>
  <c r="Y60" i="150"/>
  <c r="U60" i="150"/>
  <c r="T60" i="150"/>
  <c r="U75" i="39"/>
  <c r="V57" i="39"/>
  <c r="Y52" i="150"/>
  <c r="U52" i="150"/>
  <c r="T52" i="150"/>
  <c r="F29" i="150"/>
  <c r="Z59" i="39"/>
  <c r="U59" i="39"/>
  <c r="V59" i="39"/>
  <c r="E39" i="150"/>
  <c r="V69" i="39"/>
  <c r="U69" i="39"/>
  <c r="V142" i="39"/>
  <c r="Z102" i="39"/>
  <c r="Y99" i="150"/>
  <c r="U99" i="150"/>
  <c r="T99" i="150"/>
  <c r="Z142" i="39"/>
  <c r="U131" i="39"/>
  <c r="Z42" i="39"/>
  <c r="T75" i="150"/>
  <c r="Y110" i="150"/>
  <c r="U110" i="150"/>
  <c r="T110" i="150"/>
  <c r="Y27" i="150"/>
  <c r="U27" i="150"/>
  <c r="T27" i="150"/>
  <c r="Y55" i="150"/>
  <c r="U55" i="150"/>
  <c r="T55" i="150"/>
  <c r="V40" i="39"/>
  <c r="V133" i="39"/>
  <c r="E78" i="150"/>
  <c r="Z108" i="39"/>
  <c r="U108" i="39"/>
  <c r="V108" i="39"/>
  <c r="Y53" i="150"/>
  <c r="U53" i="150"/>
  <c r="T53" i="150"/>
  <c r="Y14" i="150"/>
  <c r="U14" i="150"/>
  <c r="T14" i="150"/>
  <c r="Y107" i="150"/>
  <c r="U107" i="150"/>
  <c r="T107" i="150"/>
  <c r="T19" i="150"/>
  <c r="V125" i="39"/>
  <c r="U127" i="39"/>
  <c r="U103" i="39"/>
  <c r="U70" i="150"/>
  <c r="V77" i="39"/>
  <c r="V9" i="39"/>
  <c r="U93" i="39"/>
  <c r="Z101" i="39"/>
  <c r="V14" i="39"/>
  <c r="V81" i="39"/>
  <c r="U78" i="39"/>
  <c r="K3" i="149"/>
  <c r="U28" i="39"/>
  <c r="U119" i="39"/>
  <c r="U68" i="39"/>
  <c r="U88" i="39"/>
  <c r="V100" i="39"/>
  <c r="V74" i="39"/>
  <c r="U41" i="39"/>
  <c r="U101" i="39"/>
  <c r="E82" i="150"/>
  <c r="Z112" i="39"/>
  <c r="U112" i="39"/>
  <c r="V112" i="39"/>
  <c r="Z107" i="39"/>
  <c r="Z136" i="39"/>
  <c r="U70" i="39"/>
  <c r="Z62" i="39"/>
  <c r="T103" i="150"/>
  <c r="V92" i="39"/>
  <c r="V110" i="39"/>
  <c r="Z76" i="39"/>
  <c r="T10" i="150"/>
  <c r="Z12" i="39"/>
  <c r="Z151" i="39"/>
  <c r="Y83" i="150"/>
  <c r="U83" i="150"/>
  <c r="T83" i="150"/>
  <c r="E84" i="150"/>
  <c r="Z114" i="39"/>
  <c r="U114" i="39"/>
  <c r="V114" i="39"/>
  <c r="F31" i="150"/>
  <c r="V61" i="39"/>
  <c r="Z61" i="39"/>
  <c r="U61" i="39"/>
  <c r="Z125" i="39"/>
  <c r="U51" i="39"/>
  <c r="U9" i="39"/>
  <c r="Z93" i="39"/>
  <c r="V75" i="39"/>
  <c r="U81" i="39"/>
  <c r="V32" i="39"/>
  <c r="Y6" i="150"/>
  <c r="V28" i="39"/>
  <c r="Z119" i="39"/>
  <c r="F37" i="150"/>
  <c r="Z67" i="39"/>
  <c r="V68" i="39"/>
  <c r="C7" i="149"/>
  <c r="V107" i="39"/>
  <c r="Z106" i="39"/>
  <c r="Y106" i="150"/>
  <c r="U106" i="150"/>
  <c r="T106" i="150"/>
  <c r="V70" i="39"/>
  <c r="Y32" i="150"/>
  <c r="U32" i="150"/>
  <c r="T32" i="150"/>
  <c r="U103" i="150"/>
  <c r="V106" i="39"/>
  <c r="Z110" i="39"/>
  <c r="Y46" i="150"/>
  <c r="U46" i="150"/>
  <c r="T46" i="150"/>
  <c r="U10" i="150"/>
  <c r="T111" i="150"/>
  <c r="B6" i="149"/>
  <c r="Y108" i="150"/>
  <c r="U108" i="150"/>
  <c r="T108" i="150"/>
  <c r="F87" i="150"/>
  <c r="Z117" i="39"/>
  <c r="V117" i="39"/>
  <c r="U117" i="39"/>
  <c r="Y112" i="150"/>
  <c r="U112" i="150"/>
  <c r="T112" i="150"/>
  <c r="V109" i="39"/>
  <c r="U90" i="39"/>
  <c r="E59" i="150"/>
  <c r="V89" i="39"/>
  <c r="U89" i="39"/>
  <c r="Z89" i="39"/>
  <c r="V138" i="39"/>
  <c r="U86" i="39"/>
  <c r="U65" i="39"/>
  <c r="E66" i="150"/>
  <c r="V96" i="39"/>
  <c r="Z96" i="39"/>
  <c r="U96" i="39"/>
  <c r="Z141" i="39"/>
  <c r="Y101" i="150"/>
  <c r="U101" i="150"/>
  <c r="T101" i="150"/>
  <c r="Z50" i="39"/>
  <c r="U79" i="39"/>
  <c r="V99" i="39"/>
  <c r="Z103" i="39"/>
  <c r="U48" i="39"/>
  <c r="E28" i="150"/>
  <c r="Z58" i="39"/>
  <c r="V58" i="39"/>
  <c r="U58" i="39"/>
  <c r="U47" i="150"/>
  <c r="Y96" i="150"/>
  <c r="U96" i="150"/>
  <c r="T96" i="150"/>
  <c r="T21" i="150"/>
  <c r="Y41" i="150"/>
  <c r="U41" i="150"/>
  <c r="T41" i="150"/>
  <c r="V64" i="39"/>
  <c r="U58" i="150"/>
  <c r="Z99" i="39"/>
  <c r="U19" i="39"/>
  <c r="C10" i="149"/>
  <c r="J16" i="150"/>
  <c r="B10" i="149"/>
  <c r="V87" i="39"/>
  <c r="U109" i="39"/>
  <c r="U40" i="39"/>
  <c r="U10" i="39"/>
  <c r="V90" i="39"/>
  <c r="T71" i="150"/>
  <c r="Z91" i="39"/>
  <c r="Y95" i="150"/>
  <c r="T95" i="150"/>
  <c r="U95" i="150"/>
  <c r="U132" i="39"/>
  <c r="T54" i="150"/>
  <c r="Y63" i="150"/>
  <c r="U63" i="150"/>
  <c r="T63" i="150"/>
  <c r="V105" i="39"/>
  <c r="Z81" i="39"/>
  <c r="U32" i="39"/>
  <c r="J3" i="149"/>
  <c r="Y89" i="150"/>
  <c r="T89" i="150"/>
  <c r="U89" i="150"/>
  <c r="Z68" i="39"/>
  <c r="U56" i="39"/>
  <c r="B7" i="149"/>
  <c r="U76" i="150"/>
  <c r="B11" i="149"/>
  <c r="U107" i="39"/>
  <c r="U20" i="39"/>
  <c r="Z20" i="39"/>
  <c r="V20" i="39"/>
  <c r="U84" i="39"/>
  <c r="Z70" i="39"/>
  <c r="V11" i="39"/>
  <c r="T43" i="150"/>
  <c r="Y80" i="150"/>
  <c r="U80" i="150"/>
  <c r="T80" i="150"/>
  <c r="Z65" i="39"/>
  <c r="U111" i="150"/>
  <c r="C6" i="149"/>
  <c r="Z33" i="39"/>
  <c r="V118" i="39"/>
  <c r="Y12" i="150"/>
  <c r="U12" i="150"/>
  <c r="T12" i="150"/>
  <c r="Z138" i="39"/>
  <c r="V86" i="39"/>
  <c r="U12" i="39"/>
  <c r="V79" i="39"/>
  <c r="E74" i="150"/>
  <c r="Z104" i="39"/>
  <c r="V104" i="39"/>
  <c r="U104" i="39"/>
  <c r="Z48" i="39"/>
  <c r="E88" i="150"/>
  <c r="Z118" i="39"/>
  <c r="V124" i="39"/>
  <c r="Z64" i="39"/>
  <c r="V73" i="39"/>
  <c r="Z87" i="39"/>
  <c r="U37" i="39"/>
  <c r="Z109" i="39"/>
  <c r="Z77" i="39"/>
  <c r="Z90" i="39"/>
  <c r="V91" i="39"/>
  <c r="Z88" i="39"/>
  <c r="V17" i="39"/>
  <c r="Z17" i="39"/>
  <c r="U17" i="39"/>
  <c r="V132" i="39"/>
  <c r="V67" i="39"/>
  <c r="J9" i="149"/>
  <c r="K9" i="149"/>
  <c r="Y51" i="150"/>
  <c r="U51" i="150"/>
  <c r="T51" i="150"/>
  <c r="Z97" i="39"/>
  <c r="Y38" i="150"/>
  <c r="U38" i="150"/>
  <c r="T38" i="150"/>
  <c r="V56" i="39"/>
  <c r="U95" i="39"/>
  <c r="C11" i="149"/>
  <c r="Y77" i="150"/>
  <c r="U77" i="150"/>
  <c r="T77" i="150"/>
  <c r="E115" i="150"/>
  <c r="Z145" i="39"/>
  <c r="U145" i="39"/>
  <c r="V145" i="39"/>
  <c r="E116" i="150"/>
  <c r="Z146" i="39"/>
  <c r="V146" i="39"/>
  <c r="U146" i="39"/>
  <c r="Y40" i="150"/>
  <c r="U40" i="150"/>
  <c r="T40" i="150"/>
  <c r="V97" i="39"/>
  <c r="E22" i="150"/>
  <c r="U52" i="39"/>
  <c r="V52" i="39"/>
  <c r="Z52" i="39"/>
  <c r="U130" i="39"/>
  <c r="Y16" i="150" l="1"/>
  <c r="T16" i="150"/>
  <c r="T22" i="150"/>
  <c r="Y22" i="150"/>
  <c r="U22" i="150"/>
  <c r="Y116" i="150"/>
  <c r="U116" i="150"/>
  <c r="T116" i="150"/>
  <c r="Y82" i="150"/>
  <c r="U82" i="150"/>
  <c r="T82" i="150"/>
  <c r="Y8" i="150"/>
  <c r="U8" i="150"/>
  <c r="T8" i="150"/>
  <c r="K6" i="149"/>
  <c r="J6" i="149"/>
  <c r="Y81" i="150"/>
  <c r="U81" i="150"/>
  <c r="T81" i="150"/>
  <c r="T72" i="150"/>
  <c r="Y72" i="150"/>
  <c r="U72" i="150"/>
  <c r="U16" i="150"/>
  <c r="U74" i="150"/>
  <c r="T74" i="150"/>
  <c r="Y74" i="150"/>
  <c r="Y39" i="150"/>
  <c r="U39" i="150"/>
  <c r="T39" i="150"/>
  <c r="T64" i="150"/>
  <c r="Y64" i="150"/>
  <c r="U64" i="150"/>
  <c r="Y50" i="150"/>
  <c r="U50" i="150"/>
  <c r="T50" i="150"/>
  <c r="Y59" i="150"/>
  <c r="U59" i="150"/>
  <c r="T59" i="150"/>
  <c r="Y31" i="150"/>
  <c r="U31" i="150"/>
  <c r="T31" i="150"/>
  <c r="Y78" i="150"/>
  <c r="U78" i="150"/>
  <c r="T78" i="150"/>
  <c r="Y36" i="150"/>
  <c r="U36" i="150"/>
  <c r="T36" i="150"/>
  <c r="Y105" i="150"/>
  <c r="U105" i="150"/>
  <c r="T105" i="150"/>
  <c r="T98" i="150"/>
  <c r="Y98" i="150"/>
  <c r="U98" i="150"/>
  <c r="Y25" i="150"/>
  <c r="U25" i="150"/>
  <c r="T25" i="150"/>
  <c r="U66" i="150"/>
  <c r="T66" i="150"/>
  <c r="Y66" i="150"/>
  <c r="U87" i="150"/>
  <c r="T87" i="150"/>
  <c r="Y87" i="150"/>
  <c r="Y24" i="150"/>
  <c r="U24" i="150"/>
  <c r="T24" i="150"/>
  <c r="U113" i="150"/>
  <c r="T113" i="150"/>
  <c r="Y113" i="150"/>
  <c r="Y86" i="150"/>
  <c r="U86" i="150"/>
  <c r="T86" i="150"/>
  <c r="U115" i="150"/>
  <c r="T115" i="150"/>
  <c r="Y115" i="150"/>
  <c r="Y88" i="150"/>
  <c r="T88" i="150"/>
  <c r="U88" i="150"/>
  <c r="T37" i="150"/>
  <c r="Y37" i="150"/>
  <c r="U37" i="150"/>
  <c r="Y33" i="150"/>
  <c r="U33" i="150"/>
  <c r="T33" i="150"/>
  <c r="U13" i="150"/>
  <c r="T13" i="150"/>
  <c r="K5" i="149"/>
  <c r="J5" i="149"/>
  <c r="Y13" i="150"/>
  <c r="U29" i="150"/>
  <c r="T29" i="150"/>
  <c r="Y29" i="150"/>
  <c r="Y11" i="150"/>
  <c r="U11" i="150"/>
  <c r="T11" i="150"/>
  <c r="Y28" i="150"/>
  <c r="U28" i="150"/>
  <c r="T28" i="150"/>
  <c r="U84" i="150"/>
  <c r="Y84" i="150"/>
  <c r="T84" i="150"/>
  <c r="Y23" i="150"/>
  <c r="T23" i="150"/>
  <c r="U23" i="150"/>
</calcChain>
</file>

<file path=xl/sharedStrings.xml><?xml version="1.0" encoding="utf-8"?>
<sst xmlns="http://schemas.openxmlformats.org/spreadsheetml/2006/main" count="416" uniqueCount="56">
  <si>
    <t>YFP</t>
  </si>
  <si>
    <t>CFP</t>
  </si>
  <si>
    <t>YFP adjust</t>
  </si>
  <si>
    <t>YFP/CFP ratio</t>
  </si>
  <si>
    <t>Markers</t>
  </si>
  <si>
    <t>air on</t>
  </si>
  <si>
    <t>Image #</t>
  </si>
  <si>
    <t>slave1</t>
  </si>
  <si>
    <t>slave2</t>
  </si>
  <si>
    <t>2 fps</t>
  </si>
  <si>
    <t>10% CO2 off/ air on</t>
  </si>
  <si>
    <t>sec</t>
  </si>
  <si>
    <t>YFP/CFP, baseline-adjusted</t>
  </si>
  <si>
    <r>
      <t>R</t>
    </r>
    <r>
      <rPr>
        <b/>
        <vertAlign val="subscript"/>
        <sz val="10"/>
        <rFont val="Arial"/>
        <family val="2"/>
      </rPr>
      <t>0</t>
    </r>
  </si>
  <si>
    <r>
      <rPr>
        <b/>
        <sz val="10"/>
        <rFont val="Symbol"/>
        <family val="1"/>
      </rPr>
      <t>D</t>
    </r>
    <r>
      <rPr>
        <b/>
        <sz val="10"/>
        <rFont val="Arial"/>
        <family val="2"/>
      </rPr>
      <t>R/R</t>
    </r>
    <r>
      <rPr>
        <b/>
        <vertAlign val="subscript"/>
        <sz val="10"/>
        <rFont val="Arial"/>
        <family val="2"/>
      </rPr>
      <t>0</t>
    </r>
  </si>
  <si>
    <t>Slope of linear trendline</t>
  </si>
  <si>
    <r>
      <t>R</t>
    </r>
    <r>
      <rPr>
        <b/>
        <vertAlign val="superscript"/>
        <sz val="10"/>
        <rFont val="Arial"/>
        <family val="2"/>
      </rPr>
      <t>2</t>
    </r>
  </si>
  <si>
    <t>For baseline correction:</t>
  </si>
  <si>
    <t>SEM</t>
  </si>
  <si>
    <t>R1_DensMeanChannel1::R1_eCFP</t>
  </si>
  <si>
    <t>R2_DensMeanChannel1::R2_eCFP</t>
  </si>
  <si>
    <t>strain:</t>
  </si>
  <si>
    <t>gas concentration:</t>
  </si>
  <si>
    <r>
      <t>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pulse duration:</t>
    </r>
  </si>
  <si>
    <t>20 s</t>
  </si>
  <si>
    <t>starvation state:</t>
  </si>
  <si>
    <t>experimenter:</t>
  </si>
  <si>
    <t>sec (t=0 at 2.5 s)</t>
  </si>
  <si>
    <r>
      <t>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pulse</t>
    </r>
  </si>
  <si>
    <r>
      <t>air off / 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on</t>
    </r>
  </si>
  <si>
    <r>
      <t>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off / air on</t>
    </r>
  </si>
  <si>
    <r>
      <t>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off / air on</t>
    </r>
  </si>
  <si>
    <t>End of graph.</t>
  </si>
  <si>
    <t>Start of graph.</t>
  </si>
  <si>
    <t>Traces</t>
  </si>
  <si>
    <t>Max</t>
  </si>
  <si>
    <r>
      <t xml:space="preserve">% </t>
    </r>
    <r>
      <rPr>
        <b/>
        <sz val="10"/>
        <rFont val="Symbol"/>
        <family val="1"/>
      </rPr>
      <t>D</t>
    </r>
    <r>
      <rPr>
        <b/>
        <sz val="10"/>
        <rFont val="Arial"/>
        <family val="2"/>
      </rPr>
      <t>R/R</t>
    </r>
    <r>
      <rPr>
        <b/>
        <vertAlign val="subscript"/>
        <sz val="10"/>
        <rFont val="Arial"/>
        <family val="2"/>
      </rPr>
      <t>0</t>
    </r>
    <r>
      <rPr>
        <b/>
        <sz val="10"/>
        <rFont val="Arial"/>
        <family val="2"/>
      </rPr>
      <t xml:space="preserve"> (mean)</t>
    </r>
  </si>
  <si>
    <r>
      <t xml:space="preserve">% </t>
    </r>
    <r>
      <rPr>
        <b/>
        <sz val="10"/>
        <rFont val="Symbol"/>
        <family val="1"/>
      </rPr>
      <t>D</t>
    </r>
    <r>
      <rPr>
        <b/>
        <sz val="10"/>
        <rFont val="Arial"/>
        <family val="2"/>
      </rPr>
      <t>R/R</t>
    </r>
    <r>
      <rPr>
        <b/>
        <vertAlign val="subscript"/>
        <sz val="10"/>
        <rFont val="Arial"/>
        <family val="2"/>
      </rPr>
      <t>0</t>
    </r>
    <r>
      <rPr>
        <b/>
        <sz val="10"/>
        <rFont val="Arial"/>
        <family val="2"/>
      </rPr>
      <t xml:space="preserve"> (median)</t>
    </r>
  </si>
  <si>
    <t>Navonil</t>
  </si>
  <si>
    <r>
      <t>15% 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, 21% 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, balance N</t>
    </r>
    <r>
      <rPr>
        <vertAlign val="subscript"/>
        <sz val="10"/>
        <rFont val="Arial"/>
        <family val="2"/>
      </rPr>
      <t>2</t>
    </r>
  </si>
  <si>
    <t>Dauers (1% SDS treated)</t>
  </si>
  <si>
    <t>R1_DensMeanChannel0::R1_eYFP</t>
  </si>
  <si>
    <t>R2_DensMeanChannel0::R2_eYFP</t>
  </si>
  <si>
    <t>Start of final graph</t>
  </si>
  <si>
    <t>Min</t>
  </si>
  <si>
    <t>MAX/ MIN  analyses end</t>
  </si>
  <si>
    <r>
      <t>EAH***[</t>
    </r>
    <r>
      <rPr>
        <i/>
        <sz val="10"/>
        <rFont val="Arial"/>
        <family val="2"/>
      </rPr>
      <t>che-7(ok2373)</t>
    </r>
    <r>
      <rPr>
        <sz val="10"/>
        <rFont val="Arial"/>
        <family val="2"/>
      </rPr>
      <t>;AIB::CaM]</t>
    </r>
  </si>
  <si>
    <t>%hyperpolarization</t>
  </si>
  <si>
    <t>%silent</t>
  </si>
  <si>
    <t>% depolarization</t>
  </si>
  <si>
    <t>Categorization</t>
  </si>
  <si>
    <t>Air control MAX cutoff</t>
  </si>
  <si>
    <t>Air control MIN cutoff</t>
  </si>
  <si>
    <t>Baseline validation</t>
  </si>
  <si>
    <t>Air control baseline MAX cutoff</t>
  </si>
  <si>
    <t>Air control baseline MIN cutoff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</si>
</sst>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13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vertAlign val="subscript"/>
      <sz val="10"/>
      <name val="Arial"/>
      <family val="2"/>
    </font>
    <font>
      <b/>
      <sz val="10"/>
      <name val="Symbol"/>
      <family val="1"/>
    </font>
    <font>
      <b/>
      <vertAlign val="superscript"/>
      <sz val="10"/>
      <name val="Arial"/>
      <family val="2"/>
    </font>
    <font>
      <sz val="10"/>
      <name val="Arial"/>
      <family val="2"/>
    </font>
    <font>
      <vertAlign val="subscript"/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i/>
      <sz val="10"/>
      <color theme="9" tint="-0.249977111117893"/>
      <name val="Arial"/>
      <family val="2"/>
    </font>
    <font>
      <b/>
      <i/>
      <sz val="10"/>
      <color rgb="FF7030A0"/>
      <name val="Arial"/>
      <family val="2"/>
    </font>
    <font>
      <i/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94">
    <xf numFmtId="0" fontId="0" fillId="0" borderId="0"/>
    <xf numFmtId="0" fontId="6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70">
    <xf numFmtId="0" fontId="0" fillId="0" borderId="0" xfId="0"/>
    <xf numFmtId="2" fontId="0" fillId="0" borderId="0" xfId="0" applyNumberFormat="1"/>
    <xf numFmtId="0" fontId="2" fillId="0" borderId="0" xfId="0" applyFont="1"/>
    <xf numFmtId="0" fontId="0" fillId="0" borderId="0" xfId="0" applyFill="1"/>
    <xf numFmtId="0" fontId="2" fillId="0" borderId="0" xfId="1" applyFont="1"/>
    <xf numFmtId="0" fontId="2" fillId="0" borderId="0" xfId="1" applyFont="1" applyAlignment="1">
      <alignment wrapText="1"/>
    </xf>
    <xf numFmtId="0" fontId="6" fillId="0" borderId="0" xfId="1"/>
    <xf numFmtId="164" fontId="6" fillId="0" borderId="0" xfId="1" applyNumberFormat="1"/>
    <xf numFmtId="2" fontId="6" fillId="0" borderId="0" xfId="1" applyNumberFormat="1"/>
    <xf numFmtId="165" fontId="6" fillId="0" borderId="0" xfId="1" applyNumberFormat="1"/>
    <xf numFmtId="0" fontId="0" fillId="0" borderId="0" xfId="0" quotePrefix="1"/>
    <xf numFmtId="0" fontId="2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0" fillId="0" borderId="0" xfId="0" applyAlignment="1">
      <alignment horizontal="right"/>
    </xf>
    <xf numFmtId="0" fontId="6" fillId="0" borderId="0" xfId="1"/>
    <xf numFmtId="0" fontId="6" fillId="0" borderId="0" xfId="1" quotePrefix="1"/>
    <xf numFmtId="0" fontId="2" fillId="0" borderId="0" xfId="1" applyFont="1"/>
    <xf numFmtId="0" fontId="2" fillId="0" borderId="0" xfId="1" applyFont="1" applyAlignment="1">
      <alignment wrapText="1"/>
    </xf>
    <xf numFmtId="0" fontId="6" fillId="0" borderId="0" xfId="1"/>
    <xf numFmtId="164" fontId="6" fillId="0" borderId="0" xfId="1" applyNumberFormat="1"/>
    <xf numFmtId="2" fontId="6" fillId="0" borderId="0" xfId="1" applyNumberFormat="1"/>
    <xf numFmtId="165" fontId="6" fillId="0" borderId="0" xfId="1" applyNumberFormat="1"/>
    <xf numFmtId="0" fontId="6" fillId="0" borderId="0" xfId="1" quotePrefix="1"/>
    <xf numFmtId="0" fontId="2" fillId="0" borderId="0" xfId="0" applyFont="1" applyAlignment="1">
      <alignment wrapText="1"/>
    </xf>
    <xf numFmtId="0" fontId="6" fillId="2" borderId="0" xfId="0" applyFont="1" applyFill="1"/>
    <xf numFmtId="0" fontId="0" fillId="2" borderId="0" xfId="0" applyFill="1"/>
    <xf numFmtId="0" fontId="6" fillId="2" borderId="0" xfId="1" applyFill="1"/>
    <xf numFmtId="165" fontId="0" fillId="0" borderId="0" xfId="0" applyNumberFormat="1"/>
    <xf numFmtId="165" fontId="0" fillId="2" borderId="0" xfId="0" applyNumberFormat="1" applyFill="1"/>
    <xf numFmtId="0" fontId="6" fillId="0" borderId="0" xfId="1" applyFill="1"/>
    <xf numFmtId="165" fontId="0" fillId="0" borderId="0" xfId="0" applyNumberFormat="1" applyFill="1"/>
    <xf numFmtId="0" fontId="0" fillId="3" borderId="0" xfId="0" applyFill="1"/>
    <xf numFmtId="0" fontId="6" fillId="3" borderId="0" xfId="1" applyFill="1"/>
    <xf numFmtId="165" fontId="0" fillId="3" borderId="0" xfId="0" applyNumberFormat="1" applyFill="1"/>
    <xf numFmtId="165" fontId="6" fillId="0" borderId="0" xfId="1" applyNumberFormat="1" applyFill="1"/>
    <xf numFmtId="0" fontId="6" fillId="0" borderId="0" xfId="1" applyFont="1" applyFill="1"/>
    <xf numFmtId="0" fontId="2" fillId="0" borderId="0" xfId="1" applyFont="1" applyFill="1"/>
    <xf numFmtId="2" fontId="0" fillId="3" borderId="0" xfId="0" applyNumberFormat="1" applyFill="1"/>
    <xf numFmtId="166" fontId="0" fillId="0" borderId="0" xfId="0" applyNumberFormat="1" applyFill="1"/>
    <xf numFmtId="2" fontId="0" fillId="0" borderId="0" xfId="0" applyNumberFormat="1" applyFill="1"/>
    <xf numFmtId="0" fontId="2" fillId="0" borderId="0" xfId="0" applyFont="1" applyAlignment="1">
      <alignment horizontal="center"/>
    </xf>
    <xf numFmtId="0" fontId="6" fillId="0" borderId="0" xfId="1" applyFont="1" applyAlignment="1">
      <alignment horizontal="right"/>
    </xf>
    <xf numFmtId="0" fontId="2" fillId="0" borderId="0" xfId="0" applyFont="1" applyAlignment="1">
      <alignment horizontal="center" wrapText="1"/>
    </xf>
    <xf numFmtId="0" fontId="11" fillId="0" borderId="0" xfId="1" applyFont="1" applyAlignment="1">
      <alignment horizontal="center"/>
    </xf>
    <xf numFmtId="0" fontId="0" fillId="0" borderId="0" xfId="0" applyFont="1" applyAlignment="1">
      <alignment horizontal="right"/>
    </xf>
    <xf numFmtId="0" fontId="0" fillId="4" borderId="0" xfId="0" applyFill="1"/>
    <xf numFmtId="0" fontId="6" fillId="4" borderId="0" xfId="1" applyFill="1"/>
    <xf numFmtId="2" fontId="0" fillId="4" borderId="0" xfId="0" applyNumberFormat="1" applyFill="1"/>
    <xf numFmtId="165" fontId="0" fillId="4" borderId="0" xfId="0" applyNumberFormat="1" applyFill="1"/>
    <xf numFmtId="0" fontId="0" fillId="5" borderId="0" xfId="0" applyFill="1"/>
    <xf numFmtId="0" fontId="6" fillId="5" borderId="0" xfId="1" applyFill="1"/>
    <xf numFmtId="2" fontId="0" fillId="5" borderId="0" xfId="0" applyNumberFormat="1" applyFill="1"/>
    <xf numFmtId="165" fontId="0" fillId="5" borderId="0" xfId="0" applyNumberFormat="1" applyFill="1"/>
    <xf numFmtId="0" fontId="2" fillId="2" borderId="0" xfId="0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166" fontId="0" fillId="2" borderId="0" xfId="0" applyNumberFormat="1" applyFill="1"/>
    <xf numFmtId="0" fontId="0" fillId="6" borderId="0" xfId="0" applyFill="1"/>
    <xf numFmtId="166" fontId="0" fillId="7" borderId="0" xfId="0" applyNumberFormat="1" applyFill="1"/>
    <xf numFmtId="0" fontId="0" fillId="7" borderId="0" xfId="0" applyFill="1"/>
    <xf numFmtId="0" fontId="2" fillId="2" borderId="0" xfId="0" applyFont="1" applyFill="1"/>
    <xf numFmtId="2" fontId="2" fillId="2" borderId="0" xfId="0" applyNumberFormat="1" applyFont="1" applyFill="1"/>
    <xf numFmtId="0" fontId="2" fillId="6" borderId="0" xfId="0" applyFont="1" applyFill="1"/>
    <xf numFmtId="2" fontId="2" fillId="6" borderId="0" xfId="0" applyNumberFormat="1" applyFont="1" applyFill="1"/>
    <xf numFmtId="0" fontId="2" fillId="7" borderId="0" xfId="0" applyFont="1" applyFill="1"/>
    <xf numFmtId="2" fontId="2" fillId="7" borderId="0" xfId="0" applyNumberFormat="1" applyFont="1" applyFill="1"/>
    <xf numFmtId="2" fontId="0" fillId="2" borderId="0" xfId="0" applyNumberFormat="1" applyFill="1"/>
    <xf numFmtId="0" fontId="10" fillId="0" borderId="0" xfId="0" applyFont="1" applyAlignment="1">
      <alignment horizontal="center"/>
    </xf>
    <xf numFmtId="0" fontId="0" fillId="4" borderId="0" xfId="1" applyFont="1" applyFill="1" applyAlignment="1">
      <alignment horizontal="center"/>
    </xf>
    <xf numFmtId="0" fontId="6" fillId="4" borderId="0" xfId="1" applyFont="1" applyFill="1" applyAlignment="1">
      <alignment horizontal="center"/>
    </xf>
    <xf numFmtId="0" fontId="0" fillId="4" borderId="0" xfId="0" applyFill="1" applyAlignment="1">
      <alignment horizontal="center"/>
    </xf>
  </cellXfs>
  <cellStyles count="194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Normal" xfId="0" builtinId="0"/>
    <cellStyle name="Normal 2" xfId="1" xr:uid="{00000000-0005-0000-0000-0000BD000000}"/>
    <cellStyle name="Normal 3" xfId="157" xr:uid="{00000000-0005-0000-0000-0000BE000000}"/>
    <cellStyle name="Normal 3 2" xfId="154" xr:uid="{00000000-0005-0000-0000-0000BF000000}"/>
    <cellStyle name="Normal 4" xfId="156" xr:uid="{00000000-0005-0000-0000-0000C0000000}"/>
    <cellStyle name="Normal 5" xfId="155" xr:uid="{00000000-0005-0000-0000-0000C1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3B3B3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458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'6409'!$L$1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'6409'!$A$2:$A$141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'6409'!$L$2:$L$141</c:f>
              <c:numCache>
                <c:formatCode>0.00</c:formatCode>
                <c:ptCount val="140"/>
                <c:pt idx="0">
                  <c:v>2.3610633776020595</c:v>
                </c:pt>
                <c:pt idx="1">
                  <c:v>2.4400625124404418</c:v>
                </c:pt>
                <c:pt idx="2">
                  <c:v>2.3730399180489643</c:v>
                </c:pt>
                <c:pt idx="3">
                  <c:v>2.4025659738558662</c:v>
                </c:pt>
                <c:pt idx="4">
                  <c:v>2.4259411688915034</c:v>
                </c:pt>
                <c:pt idx="5">
                  <c:v>2.3701318502333097</c:v>
                </c:pt>
                <c:pt idx="6">
                  <c:v>2.3481433588296334</c:v>
                </c:pt>
                <c:pt idx="7">
                  <c:v>2.3688167043005248</c:v>
                </c:pt>
                <c:pt idx="8">
                  <c:v>2.436760523165586</c:v>
                </c:pt>
                <c:pt idx="9">
                  <c:v>2.2231640118948182</c:v>
                </c:pt>
                <c:pt idx="10">
                  <c:v>1.9473663387122258</c:v>
                </c:pt>
                <c:pt idx="11">
                  <c:v>1.7910850577967052</c:v>
                </c:pt>
                <c:pt idx="12">
                  <c:v>1.6479986888076301</c:v>
                </c:pt>
                <c:pt idx="13">
                  <c:v>1.6038409802197096</c:v>
                </c:pt>
                <c:pt idx="14">
                  <c:v>1.732824589405527</c:v>
                </c:pt>
                <c:pt idx="15">
                  <c:v>1.7526095884532618</c:v>
                </c:pt>
                <c:pt idx="16">
                  <c:v>1.7379010228671556</c:v>
                </c:pt>
                <c:pt idx="17">
                  <c:v>1.6973869393553258</c:v>
                </c:pt>
                <c:pt idx="18">
                  <c:v>1.7085757402438018</c:v>
                </c:pt>
                <c:pt idx="19">
                  <c:v>1.7002231228008566</c:v>
                </c:pt>
                <c:pt idx="20">
                  <c:v>1.6716058960434446</c:v>
                </c:pt>
                <c:pt idx="21">
                  <c:v>1.7102603131180281</c:v>
                </c:pt>
                <c:pt idx="22">
                  <c:v>1.715949614813769</c:v>
                </c:pt>
                <c:pt idx="23">
                  <c:v>1.7514468930035763</c:v>
                </c:pt>
                <c:pt idx="24">
                  <c:v>1.6839048522955733</c:v>
                </c:pt>
                <c:pt idx="25">
                  <c:v>1.7005849177303249</c:v>
                </c:pt>
                <c:pt idx="26">
                  <c:v>1.6618994135727736</c:v>
                </c:pt>
                <c:pt idx="27">
                  <c:v>1.6430640568920578</c:v>
                </c:pt>
                <c:pt idx="28">
                  <c:v>1.6642554928741058</c:v>
                </c:pt>
                <c:pt idx="29">
                  <c:v>1.6495013931791325</c:v>
                </c:pt>
                <c:pt idx="30">
                  <c:v>1.6236230549159643</c:v>
                </c:pt>
                <c:pt idx="31">
                  <c:v>1.6244952086792128</c:v>
                </c:pt>
                <c:pt idx="32">
                  <c:v>1.6434185363572031</c:v>
                </c:pt>
                <c:pt idx="33">
                  <c:v>1.5907106470458596</c:v>
                </c:pt>
                <c:pt idx="34">
                  <c:v>1.5774883108908435</c:v>
                </c:pt>
                <c:pt idx="35">
                  <c:v>1.6083918735245823</c:v>
                </c:pt>
                <c:pt idx="36">
                  <c:v>1.5534491336968497</c:v>
                </c:pt>
                <c:pt idx="37">
                  <c:v>1.551598077973898</c:v>
                </c:pt>
                <c:pt idx="38">
                  <c:v>1.5882202381600075</c:v>
                </c:pt>
                <c:pt idx="39">
                  <c:v>1.5436847333363621</c:v>
                </c:pt>
                <c:pt idx="40">
                  <c:v>1.5158257481421094</c:v>
                </c:pt>
                <c:pt idx="41">
                  <c:v>1.5294387035814554</c:v>
                </c:pt>
                <c:pt idx="42">
                  <c:v>1.519730336353553</c:v>
                </c:pt>
                <c:pt idx="43">
                  <c:v>1.4749685600349931</c:v>
                </c:pt>
                <c:pt idx="44">
                  <c:v>1.4930954717162017</c:v>
                </c:pt>
                <c:pt idx="45">
                  <c:v>1.4936312765033204</c:v>
                </c:pt>
                <c:pt idx="46">
                  <c:v>1.4734556941294625</c:v>
                </c:pt>
                <c:pt idx="47">
                  <c:v>1.4518355795092268</c:v>
                </c:pt>
                <c:pt idx="48">
                  <c:v>1.4454374580786806</c:v>
                </c:pt>
                <c:pt idx="49">
                  <c:v>1.4133005147059423</c:v>
                </c:pt>
                <c:pt idx="50">
                  <c:v>1.4561999249406765</c:v>
                </c:pt>
                <c:pt idx="51">
                  <c:v>1.4238862542066497</c:v>
                </c:pt>
                <c:pt idx="52">
                  <c:v>1.3797738872105074</c:v>
                </c:pt>
                <c:pt idx="53">
                  <c:v>1.3629869221719764</c:v>
                </c:pt>
                <c:pt idx="54">
                  <c:v>1.3140115051310519</c:v>
                </c:pt>
                <c:pt idx="55">
                  <c:v>1.3388704294040898</c:v>
                </c:pt>
                <c:pt idx="56">
                  <c:v>1.3293104885173703</c:v>
                </c:pt>
                <c:pt idx="57">
                  <c:v>1.2785038944962492</c:v>
                </c:pt>
                <c:pt idx="58">
                  <c:v>1.2450116582037454</c:v>
                </c:pt>
                <c:pt idx="59">
                  <c:v>1.2464880505733524</c:v>
                </c:pt>
                <c:pt idx="60">
                  <c:v>1.2070868936616859</c:v>
                </c:pt>
                <c:pt idx="61">
                  <c:v>1.2019625778385077</c:v>
                </c:pt>
                <c:pt idx="62">
                  <c:v>1.1777697272997776</c:v>
                </c:pt>
                <c:pt idx="63">
                  <c:v>1.1568808625036169</c:v>
                </c:pt>
                <c:pt idx="64">
                  <c:v>1.142433025809668</c:v>
                </c:pt>
                <c:pt idx="65">
                  <c:v>1.1196851802226195</c:v>
                </c:pt>
                <c:pt idx="66">
                  <c:v>1.0946573417954308</c:v>
                </c:pt>
                <c:pt idx="67">
                  <c:v>1.0570792898298187</c:v>
                </c:pt>
                <c:pt idx="68">
                  <c:v>1.0774480297146358</c:v>
                </c:pt>
                <c:pt idx="69">
                  <c:v>1.0538677396604808</c:v>
                </c:pt>
                <c:pt idx="70">
                  <c:v>1.0603204583196719</c:v>
                </c:pt>
                <c:pt idx="71">
                  <c:v>1.0385171754004603</c:v>
                </c:pt>
                <c:pt idx="72">
                  <c:v>1.0353792272710873</c:v>
                </c:pt>
                <c:pt idx="73">
                  <c:v>1.0498586342209237</c:v>
                </c:pt>
                <c:pt idx="74">
                  <c:v>1.0318104481744796</c:v>
                </c:pt>
                <c:pt idx="75">
                  <c:v>1.0214709188061235</c:v>
                </c:pt>
                <c:pt idx="76">
                  <c:v>0.97009625822806334</c:v>
                </c:pt>
                <c:pt idx="77">
                  <c:v>0.97258522237742306</c:v>
                </c:pt>
                <c:pt idx="78">
                  <c:v>0.97233561775735122</c:v>
                </c:pt>
                <c:pt idx="79">
                  <c:v>0.9376195168174235</c:v>
                </c:pt>
                <c:pt idx="80">
                  <c:v>0.9543935158132969</c:v>
                </c:pt>
                <c:pt idx="81">
                  <c:v>0.95241432963124517</c:v>
                </c:pt>
                <c:pt idx="82">
                  <c:v>0.93769441618459759</c:v>
                </c:pt>
                <c:pt idx="83">
                  <c:v>0.93035477031272751</c:v>
                </c:pt>
                <c:pt idx="84">
                  <c:v>0.92517211918630016</c:v>
                </c:pt>
                <c:pt idx="85">
                  <c:v>0.91833791508889939</c:v>
                </c:pt>
                <c:pt idx="86">
                  <c:v>0.89660594099503566</c:v>
                </c:pt>
                <c:pt idx="87">
                  <c:v>0.91649467883755931</c:v>
                </c:pt>
                <c:pt idx="88">
                  <c:v>0.92003990029341909</c:v>
                </c:pt>
                <c:pt idx="89">
                  <c:v>0.89793186118499813</c:v>
                </c:pt>
                <c:pt idx="90">
                  <c:v>0.87076236912521665</c:v>
                </c:pt>
                <c:pt idx="91">
                  <c:v>0.85911107037404821</c:v>
                </c:pt>
                <c:pt idx="92">
                  <c:v>0.8669463630080223</c:v>
                </c:pt>
                <c:pt idx="93">
                  <c:v>0.86002691612459892</c:v>
                </c:pt>
                <c:pt idx="94">
                  <c:v>0.86590361330553389</c:v>
                </c:pt>
                <c:pt idx="95">
                  <c:v>0.85310487357540798</c:v>
                </c:pt>
                <c:pt idx="96">
                  <c:v>0.85655568905900825</c:v>
                </c:pt>
                <c:pt idx="97">
                  <c:v>0.82900421150224768</c:v>
                </c:pt>
                <c:pt idx="98">
                  <c:v>0.83291149616535587</c:v>
                </c:pt>
                <c:pt idx="99">
                  <c:v>0.84598149224139185</c:v>
                </c:pt>
                <c:pt idx="100">
                  <c:v>0.8357849848541854</c:v>
                </c:pt>
                <c:pt idx="101">
                  <c:v>0.82642922285633091</c:v>
                </c:pt>
                <c:pt idx="102">
                  <c:v>0.81803872896143381</c:v>
                </c:pt>
                <c:pt idx="103">
                  <c:v>0.80699137726709569</c:v>
                </c:pt>
                <c:pt idx="104">
                  <c:v>0.7883478561392443</c:v>
                </c:pt>
                <c:pt idx="105">
                  <c:v>0.79565521225689817</c:v>
                </c:pt>
                <c:pt idx="106">
                  <c:v>0.7689432937294437</c:v>
                </c:pt>
                <c:pt idx="107">
                  <c:v>0.77782003521260168</c:v>
                </c:pt>
                <c:pt idx="108">
                  <c:v>0.775903073592627</c:v>
                </c:pt>
                <c:pt idx="109">
                  <c:v>0.76030884285930533</c:v>
                </c:pt>
                <c:pt idx="110">
                  <c:v>0.76512568787302138</c:v>
                </c:pt>
                <c:pt idx="111">
                  <c:v>0.74799473790088766</c:v>
                </c:pt>
                <c:pt idx="112">
                  <c:v>0.74873311354685357</c:v>
                </c:pt>
                <c:pt idx="113">
                  <c:v>0.7588109335029426</c:v>
                </c:pt>
                <c:pt idx="114">
                  <c:v>0.76099549893096807</c:v>
                </c:pt>
                <c:pt idx="115">
                  <c:v>0.73306072029476355</c:v>
                </c:pt>
                <c:pt idx="116">
                  <c:v>0.72878838521757128</c:v>
                </c:pt>
                <c:pt idx="117">
                  <c:v>0.73261653369365698</c:v>
                </c:pt>
                <c:pt idx="118">
                  <c:v>0.74286640515311075</c:v>
                </c:pt>
                <c:pt idx="119">
                  <c:v>0.72873600948591666</c:v>
                </c:pt>
                <c:pt idx="120">
                  <c:v>0.73380487733198541</c:v>
                </c:pt>
                <c:pt idx="121">
                  <c:v>0.74413177653212792</c:v>
                </c:pt>
                <c:pt idx="122">
                  <c:v>0.73273170063298632</c:v>
                </c:pt>
                <c:pt idx="123">
                  <c:v>0.75346324466564929</c:v>
                </c:pt>
                <c:pt idx="124">
                  <c:v>0.72656027764419073</c:v>
                </c:pt>
                <c:pt idx="125">
                  <c:v>0.70965347476806984</c:v>
                </c:pt>
                <c:pt idx="126">
                  <c:v>0.73254055925767081</c:v>
                </c:pt>
                <c:pt idx="127">
                  <c:v>0.72679614985073426</c:v>
                </c:pt>
                <c:pt idx="128">
                  <c:v>0.72074780243629277</c:v>
                </c:pt>
                <c:pt idx="129">
                  <c:v>0.71835984335144476</c:v>
                </c:pt>
                <c:pt idx="130">
                  <c:v>0.72320070698969008</c:v>
                </c:pt>
                <c:pt idx="131">
                  <c:v>0.72638689981849691</c:v>
                </c:pt>
                <c:pt idx="132">
                  <c:v>0.72147858752238747</c:v>
                </c:pt>
                <c:pt idx="133">
                  <c:v>0.72314477922899234</c:v>
                </c:pt>
                <c:pt idx="134">
                  <c:v>0.72923987029082971</c:v>
                </c:pt>
                <c:pt idx="135">
                  <c:v>0.73543901680055435</c:v>
                </c:pt>
                <c:pt idx="136">
                  <c:v>0.75559173623064901</c:v>
                </c:pt>
                <c:pt idx="137">
                  <c:v>0.75535400804734909</c:v>
                </c:pt>
                <c:pt idx="138">
                  <c:v>0.76944054863811562</c:v>
                </c:pt>
                <c:pt idx="139">
                  <c:v>0.80285642180800965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2F-47BD-9991-2B8550259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59641696"/>
        <c:axId val="-459284016"/>
      </c:scatterChart>
      <c:valAx>
        <c:axId val="-459641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59284016"/>
        <c:crossesAt val="0"/>
        <c:crossBetween val="midCat"/>
        <c:majorUnit val="10"/>
      </c:valAx>
      <c:valAx>
        <c:axId val="-45928401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59641696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'6409'!$A$2:$A$179</c:f>
              <c:numCache>
                <c:formatCode>General</c:formatCode>
                <c:ptCount val="178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</c:numCache>
            </c:numRef>
          </c:xVal>
          <c:yVal>
            <c:numRef>
              <c:f>'6409'!$P$2:$P$177</c:f>
              <c:numCache>
                <c:formatCode>General</c:formatCode>
                <c:ptCount val="176"/>
                <c:pt idx="4">
                  <c:v>33.662597976144106</c:v>
                </c:pt>
                <c:pt idx="5">
                  <c:v>31.048966454651421</c:v>
                </c:pt>
                <c:pt idx="6">
                  <c:v>30.269929383787254</c:v>
                </c:pt>
                <c:pt idx="7">
                  <c:v>31.805063063233359</c:v>
                </c:pt>
                <c:pt idx="8">
                  <c:v>35.904360756613904</c:v>
                </c:pt>
                <c:pt idx="9">
                  <c:v>24.731639128636132</c:v>
                </c:pt>
                <c:pt idx="10">
                  <c:v>10.184845494455837</c:v>
                </c:pt>
                <c:pt idx="11">
                  <c:v>2.1211608736135608</c:v>
                </c:pt>
                <c:pt idx="12">
                  <c:v>-5.2267721183694364</c:v>
                </c:pt>
                <c:pt idx="13">
                  <c:v>-7.208367675308498</c:v>
                </c:pt>
                <c:pt idx="14">
                  <c:v>0.20200398285893867</c:v>
                </c:pt>
                <c:pt idx="15">
                  <c:v>1.6889497393457928</c:v>
                </c:pt>
                <c:pt idx="16">
                  <c:v>1.3048087307628182</c:v>
                </c:pt>
                <c:pt idx="17">
                  <c:v>-0.47914014253771431</c:v>
                </c:pt>
                <c:pt idx="18">
                  <c:v>0.54150899379852435</c:v>
                </c:pt>
                <c:pt idx="19">
                  <c:v>0.50214332451090204</c:v>
                </c:pt>
                <c:pt idx="20">
                  <c:v>-0.63646629622412954</c:v>
                </c:pt>
                <c:pt idx="21">
                  <c:v>1.8740419337093923</c:v>
                </c:pt>
                <c:pt idx="22">
                  <c:v>2.5963733906967286</c:v>
                </c:pt>
                <c:pt idx="23">
                  <c:v>4.9356241456345646</c:v>
                </c:pt>
                <c:pt idx="24">
                  <c:v>1.685556779407424</c:v>
                </c:pt>
                <c:pt idx="25">
                  <c:v>3.0040769106698697</c:v>
                </c:pt>
                <c:pt idx="26">
                  <c:v>1.3193184418691299</c:v>
                </c:pt>
                <c:pt idx="27">
                  <c:v>0.71132164217558036</c:v>
                </c:pt>
                <c:pt idx="28">
                  <c:v>2.2745588913403769</c:v>
                </c:pt>
                <c:pt idx="29">
                  <c:v>1.8879479069991676</c:v>
                </c:pt>
                <c:pt idx="30">
                  <c:v>0.89790797069605444</c:v>
                </c:pt>
                <c:pt idx="31">
                  <c:v>1.3589355631060795</c:v>
                </c:pt>
                <c:pt idx="32">
                  <c:v>2.799140372031176</c:v>
                </c:pt>
                <c:pt idx="33">
                  <c:v>0.35374438853786855</c:v>
                </c:pt>
                <c:pt idx="34">
                  <c:v>5.0223178108242984E-2</c:v>
                </c:pt>
                <c:pt idx="35">
                  <c:v>2.1402900498871178</c:v>
                </c:pt>
                <c:pt idx="36">
                  <c:v>-0.42633432120585113</c:v>
                </c:pt>
                <c:pt idx="37">
                  <c:v>-0.11302591300396808</c:v>
                </c:pt>
                <c:pt idx="38">
                  <c:v>2.2872435228933101</c:v>
                </c:pt>
                <c:pt idx="39">
                  <c:v>0.28515459149261679</c:v>
                </c:pt>
                <c:pt idx="40">
                  <c:v>-0.81232458161795229</c:v>
                </c:pt>
                <c:pt idx="41">
                  <c:v>0.3398216482998187</c:v>
                </c:pt>
                <c:pt idx="42">
                  <c:v>0.22691398628666032</c:v>
                </c:pt>
                <c:pt idx="43">
                  <c:v>-1.7874489331445982</c:v>
                </c:pt>
                <c:pt idx="44">
                  <c:v>-0.39044532557072936</c:v>
                </c:pt>
                <c:pt idx="45">
                  <c:v>5.2337178969659122E-2</c:v>
                </c:pt>
                <c:pt idx="46">
                  <c:v>-0.62835951658169453</c:v>
                </c:pt>
                <c:pt idx="47">
                  <c:v>-1.3874141666270439</c:v>
                </c:pt>
                <c:pt idx="48">
                  <c:v>-1.3207591430694274</c:v>
                </c:pt>
                <c:pt idx="49">
                  <c:v>-2.6502940927938741</c:v>
                </c:pt>
                <c:pt idx="50">
                  <c:v>9.0481742244684749E-2</c:v>
                </c:pt>
                <c:pt idx="51">
                  <c:v>-1.2486396978944916</c:v>
                </c:pt>
                <c:pt idx="52">
                  <c:v>-3.2277757220719008</c:v>
                </c:pt>
                <c:pt idx="53">
                  <c:v>-3.7246585058016932</c:v>
                </c:pt>
                <c:pt idx="54">
                  <c:v>-5.9675883324826771</c:v>
                </c:pt>
                <c:pt idx="55">
                  <c:v>-4.2054099511048317</c:v>
                </c:pt>
                <c:pt idx="56">
                  <c:v>-4.3102662978792488</c:v>
                </c:pt>
                <c:pt idx="57">
                  <c:v>-6.6525274360242097</c:v>
                </c:pt>
                <c:pt idx="58">
                  <c:v>-8.0555795960423549</c:v>
                </c:pt>
                <c:pt idx="59">
                  <c:v>-7.5617753720692349</c:v>
                </c:pt>
                <c:pt idx="60">
                  <c:v>-9.2853540791035449</c:v>
                </c:pt>
                <c:pt idx="61">
                  <c:v>-9.1496020851829627</c:v>
                </c:pt>
                <c:pt idx="62">
                  <c:v>-10.048213553383064</c:v>
                </c:pt>
                <c:pt idx="63">
                  <c:v>-10.767601909662879</c:v>
                </c:pt>
                <c:pt idx="64">
                  <c:v>-11.137599805332901</c:v>
                </c:pt>
                <c:pt idx="65">
                  <c:v>-11.95782767736798</c:v>
                </c:pt>
                <c:pt idx="66">
                  <c:v>-12.90173266056642</c:v>
                </c:pt>
                <c:pt idx="67">
                  <c:v>-14.5264179197328</c:v>
                </c:pt>
                <c:pt idx="68">
                  <c:v>-13.007807423283859</c:v>
                </c:pt>
                <c:pt idx="69">
                  <c:v>-13.873190843653621</c:v>
                </c:pt>
                <c:pt idx="70">
                  <c:v>-13.109448201950972</c:v>
                </c:pt>
                <c:pt idx="71">
                  <c:v>-13.878438727967154</c:v>
                </c:pt>
                <c:pt idx="72">
                  <c:v>-13.634937177226488</c:v>
                </c:pt>
                <c:pt idx="73">
                  <c:v>-12.435790703319368</c:v>
                </c:pt>
                <c:pt idx="74">
                  <c:v>-13.001087811888715</c:v>
                </c:pt>
                <c:pt idx="75">
                  <c:v>-13.148232559577211</c:v>
                </c:pt>
                <c:pt idx="76">
                  <c:v>-15.521308193923128</c:v>
                </c:pt>
                <c:pt idx="77">
                  <c:v>-14.972577502480187</c:v>
                </c:pt>
                <c:pt idx="78">
                  <c:v>-14.572399152151041</c:v>
                </c:pt>
                <c:pt idx="79">
                  <c:v>-16.04183925926425</c:v>
                </c:pt>
                <c:pt idx="80">
                  <c:v>-14.718223747316269</c:v>
                </c:pt>
                <c:pt idx="81">
                  <c:v>-14.41186571402546</c:v>
                </c:pt>
                <c:pt idx="82">
                  <c:v>-14.796622281826401</c:v>
                </c:pt>
                <c:pt idx="83">
                  <c:v>-14.78103979715689</c:v>
                </c:pt>
                <c:pt idx="84">
                  <c:v>-14.648452173605234</c:v>
                </c:pt>
                <c:pt idx="85">
                  <c:v>-14.605452243833659</c:v>
                </c:pt>
                <c:pt idx="86">
                  <c:v>-15.370574657036421</c:v>
                </c:pt>
                <c:pt idx="87">
                  <c:v>-13.878001639696297</c:v>
                </c:pt>
                <c:pt idx="88">
                  <c:v>-13.271974780470174</c:v>
                </c:pt>
                <c:pt idx="89">
                  <c:v>-14.057496658877918</c:v>
                </c:pt>
                <c:pt idx="90">
                  <c:v>-15.117574609696435</c:v>
                </c:pt>
                <c:pt idx="91">
                  <c:v>-15.335875654423461</c:v>
                </c:pt>
                <c:pt idx="92">
                  <c:v>-14.497135954765017</c:v>
                </c:pt>
                <c:pt idx="93">
                  <c:v>-14.458759978778371</c:v>
                </c:pt>
                <c:pt idx="94">
                  <c:v>-13.726263344144057</c:v>
                </c:pt>
                <c:pt idx="95">
                  <c:v>-14.006806770956464</c:v>
                </c:pt>
                <c:pt idx="96">
                  <c:v>-13.405900918130035</c:v>
                </c:pt>
                <c:pt idx="97">
                  <c:v>-14.486699487864943</c:v>
                </c:pt>
                <c:pt idx="98">
                  <c:v>-13.861032684713271</c:v>
                </c:pt>
                <c:pt idx="99">
                  <c:v>-12.738339023396172</c:v>
                </c:pt>
                <c:pt idx="100">
                  <c:v>-12.877725612747479</c:v>
                </c:pt>
                <c:pt idx="101">
                  <c:v>-12.971506374243377</c:v>
                </c:pt>
                <c:pt idx="102">
                  <c:v>-13.012926633385884</c:v>
                </c:pt>
                <c:pt idx="103">
                  <c:v>-13.198466861513246</c:v>
                </c:pt>
                <c:pt idx="104">
                  <c:v>-13.796057634232058</c:v>
                </c:pt>
                <c:pt idx="105">
                  <c:v>-12.985955596090184</c:v>
                </c:pt>
                <c:pt idx="106">
                  <c:v>-14.021212691497775</c:v>
                </c:pt>
                <c:pt idx="107">
                  <c:v>-13.125980101675887</c:v>
                </c:pt>
                <c:pt idx="108">
                  <c:v>-12.816246727048213</c:v>
                </c:pt>
                <c:pt idx="109">
                  <c:v>-13.248430214071135</c:v>
                </c:pt>
                <c:pt idx="110">
                  <c:v>-12.573424748704634</c:v>
                </c:pt>
                <c:pt idx="111">
                  <c:v>-13.088966829131637</c:v>
                </c:pt>
                <c:pt idx="112">
                  <c:v>-12.635195966124924</c:v>
                </c:pt>
                <c:pt idx="113">
                  <c:v>-11.674811454245457</c:v>
                </c:pt>
                <c:pt idx="114">
                  <c:v>-11.142592724521716</c:v>
                </c:pt>
                <c:pt idx="115">
                  <c:v>-12.244183276308872</c:v>
                </c:pt>
                <c:pt idx="116">
                  <c:v>-12.062215998035096</c:v>
                </c:pt>
                <c:pt idx="117">
                  <c:v>-11.440841899152964</c:v>
                </c:pt>
                <c:pt idx="118">
                  <c:v>-10.471124536515019</c:v>
                </c:pt>
                <c:pt idx="119">
                  <c:v>-10.823902996903225</c:v>
                </c:pt>
                <c:pt idx="120">
                  <c:v>-10.135226674635835</c:v>
                </c:pt>
                <c:pt idx="121">
                  <c:v>-9.1613309793820434</c:v>
                </c:pt>
                <c:pt idx="122">
                  <c:v>-9.3660045617548615</c:v>
                </c:pt>
                <c:pt idx="123">
                  <c:v>-7.8277139294152862</c:v>
                </c:pt>
                <c:pt idx="124">
                  <c:v>-8.8733343581696289</c:v>
                </c:pt>
                <c:pt idx="125">
                  <c:v>-9.3767176875591396</c:v>
                </c:pt>
                <c:pt idx="126">
                  <c:v>-7.7215008035154309</c:v>
                </c:pt>
                <c:pt idx="127">
                  <c:v>-7.6193854867545259</c:v>
                </c:pt>
                <c:pt idx="128">
                  <c:v>-7.5337571405135142</c:v>
                </c:pt>
                <c:pt idx="129">
                  <c:v>-7.2495727960385796</c:v>
                </c:pt>
                <c:pt idx="130">
                  <c:v>-6.573264451977197</c:v>
                </c:pt>
                <c:pt idx="131">
                  <c:v>-5.9867129273385729</c:v>
                </c:pt>
                <c:pt idx="132">
                  <c:v>-5.8392439263473426</c:v>
                </c:pt>
                <c:pt idx="133">
                  <c:v>-5.3351441289463777</c:v>
                </c:pt>
                <c:pt idx="134">
                  <c:v>-4.5908008236514215</c:v>
                </c:pt>
                <c:pt idx="135">
                  <c:v>-3.8408130808086951</c:v>
                </c:pt>
                <c:pt idx="136">
                  <c:v>-2.333920509662831</c:v>
                </c:pt>
                <c:pt idx="137">
                  <c:v>-1.9330979277532114</c:v>
                </c:pt>
                <c:pt idx="138">
                  <c:v>-0.75526229987490312</c:v>
                </c:pt>
                <c:pt idx="139">
                  <c:v>1.4710836443583701</c:v>
                </c:pt>
                <c:pt idx="140">
                  <c:v>2.1931546048229191</c:v>
                </c:pt>
                <c:pt idx="141">
                  <c:v>2.8751028974287398</c:v>
                </c:pt>
                <c:pt idx="142">
                  <c:v>3.551546522534156</c:v>
                </c:pt>
                <c:pt idx="143">
                  <c:v>3.653560967022969</c:v>
                </c:pt>
                <c:pt idx="144">
                  <c:v>3.981093485727337</c:v>
                </c:pt>
                <c:pt idx="145">
                  <c:v>5.3337646905510629</c:v>
                </c:pt>
                <c:pt idx="146">
                  <c:v>6.6289636438001844</c:v>
                </c:pt>
                <c:pt idx="147">
                  <c:v>7.0776272450450772</c:v>
                </c:pt>
                <c:pt idx="148">
                  <c:v>7.1461015281627391</c:v>
                </c:pt>
                <c:pt idx="149">
                  <c:v>9.1619136560779335</c:v>
                </c:pt>
                <c:pt idx="150">
                  <c:v>8.110907474788986</c:v>
                </c:pt>
                <c:pt idx="151">
                  <c:v>8.794215341612805</c:v>
                </c:pt>
                <c:pt idx="152">
                  <c:v>8.4310717960226125</c:v>
                </c:pt>
                <c:pt idx="153">
                  <c:v>7.3888892170261231</c:v>
                </c:pt>
                <c:pt idx="154">
                  <c:v>6.9673110389612392</c:v>
                </c:pt>
                <c:pt idx="155">
                  <c:v>8.1312564827037086</c:v>
                </c:pt>
                <c:pt idx="156">
                  <c:v>9.0242382865517463</c:v>
                </c:pt>
                <c:pt idx="157">
                  <c:v>8.7976945034952116</c:v>
                </c:pt>
                <c:pt idx="158">
                  <c:v>8.2109200238863611</c:v>
                </c:pt>
                <c:pt idx="159">
                  <c:v>9.7386889941884558</c:v>
                </c:pt>
                <c:pt idx="160">
                  <c:v>10.633890541954544</c:v>
                </c:pt>
                <c:pt idx="161">
                  <c:v>10.757443980905911</c:v>
                </c:pt>
                <c:pt idx="162">
                  <c:v>10.824846637429735</c:v>
                </c:pt>
                <c:pt idx="163">
                  <c:v>11.336683075026647</c:v>
                </c:pt>
                <c:pt idx="164">
                  <c:v>12.234234603832162</c:v>
                </c:pt>
                <c:pt idx="165">
                  <c:v>10.7523284161615</c:v>
                </c:pt>
                <c:pt idx="166">
                  <c:v>11.822293636801223</c:v>
                </c:pt>
                <c:pt idx="167">
                  <c:v>12.278021839438994</c:v>
                </c:pt>
                <c:pt idx="168">
                  <c:v>12.113977856974509</c:v>
                </c:pt>
                <c:pt idx="169">
                  <c:v>12.964241214535074</c:v>
                </c:pt>
                <c:pt idx="170">
                  <c:v>13.830606657493533</c:v>
                </c:pt>
                <c:pt idx="171">
                  <c:v>14.358708413186932</c:v>
                </c:pt>
                <c:pt idx="172">
                  <c:v>15.004250150726467</c:v>
                </c:pt>
                <c:pt idx="173">
                  <c:v>13.737678927157665</c:v>
                </c:pt>
                <c:pt idx="174">
                  <c:v>14.354095647847002</c:v>
                </c:pt>
                <c:pt idx="175">
                  <c:v>14.897564219218449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00-4F6F-A082-DFE105C7A0AF}"/>
            </c:ext>
          </c:extLst>
        </c:ser>
        <c:ser>
          <c:idx val="1"/>
          <c:order val="1"/>
          <c:tx>
            <c:v>CO2 pulse</c:v>
          </c:tx>
          <c:spPr>
            <a:ln w="3810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summary!$A$46:$A$86</c:f>
              <c:numCache>
                <c:formatCode>General</c:formatCode>
                <c:ptCount val="41"/>
                <c:pt idx="0">
                  <c:v>22.5</c:v>
                </c:pt>
                <c:pt idx="1">
                  <c:v>23</c:v>
                </c:pt>
                <c:pt idx="2">
                  <c:v>23.5</c:v>
                </c:pt>
                <c:pt idx="3">
                  <c:v>24</c:v>
                </c:pt>
                <c:pt idx="4">
                  <c:v>24.5</c:v>
                </c:pt>
                <c:pt idx="5">
                  <c:v>25</c:v>
                </c:pt>
                <c:pt idx="6">
                  <c:v>25.5</c:v>
                </c:pt>
                <c:pt idx="7">
                  <c:v>26</c:v>
                </c:pt>
                <c:pt idx="8">
                  <c:v>26.5</c:v>
                </c:pt>
                <c:pt idx="9">
                  <c:v>27</c:v>
                </c:pt>
                <c:pt idx="10">
                  <c:v>27.5</c:v>
                </c:pt>
                <c:pt idx="11">
                  <c:v>28</c:v>
                </c:pt>
                <c:pt idx="12">
                  <c:v>28.5</c:v>
                </c:pt>
                <c:pt idx="13">
                  <c:v>29</c:v>
                </c:pt>
                <c:pt idx="14">
                  <c:v>29.5</c:v>
                </c:pt>
                <c:pt idx="15">
                  <c:v>30</c:v>
                </c:pt>
                <c:pt idx="16">
                  <c:v>30.5</c:v>
                </c:pt>
                <c:pt idx="17">
                  <c:v>31</c:v>
                </c:pt>
                <c:pt idx="18">
                  <c:v>31.5</c:v>
                </c:pt>
                <c:pt idx="19">
                  <c:v>32</c:v>
                </c:pt>
                <c:pt idx="20">
                  <c:v>32.5</c:v>
                </c:pt>
                <c:pt idx="21">
                  <c:v>33</c:v>
                </c:pt>
                <c:pt idx="22">
                  <c:v>33.5</c:v>
                </c:pt>
                <c:pt idx="23">
                  <c:v>34</c:v>
                </c:pt>
                <c:pt idx="24">
                  <c:v>34.5</c:v>
                </c:pt>
                <c:pt idx="25">
                  <c:v>35</c:v>
                </c:pt>
                <c:pt idx="26">
                  <c:v>35.5</c:v>
                </c:pt>
                <c:pt idx="27">
                  <c:v>36</c:v>
                </c:pt>
                <c:pt idx="28">
                  <c:v>36.5</c:v>
                </c:pt>
                <c:pt idx="29">
                  <c:v>37</c:v>
                </c:pt>
                <c:pt idx="30">
                  <c:v>37.5</c:v>
                </c:pt>
                <c:pt idx="31">
                  <c:v>38</c:v>
                </c:pt>
                <c:pt idx="32">
                  <c:v>38.5</c:v>
                </c:pt>
                <c:pt idx="33">
                  <c:v>39</c:v>
                </c:pt>
                <c:pt idx="34">
                  <c:v>39.5</c:v>
                </c:pt>
                <c:pt idx="35">
                  <c:v>40</c:v>
                </c:pt>
                <c:pt idx="36">
                  <c:v>40.5</c:v>
                </c:pt>
                <c:pt idx="37">
                  <c:v>41</c:v>
                </c:pt>
                <c:pt idx="38">
                  <c:v>41.5</c:v>
                </c:pt>
                <c:pt idx="39">
                  <c:v>42</c:v>
                </c:pt>
                <c:pt idx="40">
                  <c:v>42.5</c:v>
                </c:pt>
              </c:numCache>
            </c:numRef>
          </c:xVal>
          <c:yVal>
            <c:numRef>
              <c:f>summary!$X$46:$X$86</c:f>
              <c:numCache>
                <c:formatCode>General</c:formatCode>
                <c:ptCount val="4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00-4F6F-A082-DFE105C7A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59870928"/>
        <c:axId val="-459867536"/>
      </c:scatterChart>
      <c:valAx>
        <c:axId val="-459870928"/>
        <c:scaling>
          <c:orientation val="minMax"/>
          <c:max val="7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59867536"/>
        <c:crossesAt val="0"/>
        <c:crossBetween val="midCat"/>
        <c:majorUnit val="10"/>
      </c:valAx>
      <c:valAx>
        <c:axId val="-459867536"/>
        <c:scaling>
          <c:orientation val="minMax"/>
          <c:max val="45"/>
          <c:min val="-25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5987092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'6409'!$L$1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'6409'!$A$2:$A$141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'6409'!$M$2:$M$177</c:f>
              <c:numCache>
                <c:formatCode>0.00</c:formatCode>
                <c:ptCount val="176"/>
                <c:pt idx="4">
                  <c:v>2.4640757171114691</c:v>
                </c:pt>
                <c:pt idx="5">
                  <c:v>2.4158933080972687</c:v>
                </c:pt>
                <c:pt idx="6">
                  <c:v>2.4015317263375855</c:v>
                </c:pt>
                <c:pt idx="7">
                  <c:v>2.42983198145247</c:v>
                </c:pt>
                <c:pt idx="8">
                  <c:v>2.5054027099615244</c:v>
                </c:pt>
                <c:pt idx="9">
                  <c:v>2.2994331083347497</c:v>
                </c:pt>
                <c:pt idx="10">
                  <c:v>2.0312623447961506</c:v>
                </c:pt>
                <c:pt idx="11">
                  <c:v>1.8826079735246231</c:v>
                </c:pt>
                <c:pt idx="12">
                  <c:v>1.7471485141795411</c:v>
                </c:pt>
                <c:pt idx="13">
                  <c:v>1.7106177152356137</c:v>
                </c:pt>
                <c:pt idx="14">
                  <c:v>1.8472282340654242</c:v>
                </c:pt>
                <c:pt idx="15">
                  <c:v>1.8746401427571522</c:v>
                </c:pt>
                <c:pt idx="16">
                  <c:v>1.8675584868150392</c:v>
                </c:pt>
                <c:pt idx="17">
                  <c:v>1.8346713129472025</c:v>
                </c:pt>
                <c:pt idx="18">
                  <c:v>1.8534870234796716</c:v>
                </c:pt>
                <c:pt idx="19">
                  <c:v>1.8527613156807197</c:v>
                </c:pt>
                <c:pt idx="20">
                  <c:v>1.8317709985673007</c:v>
                </c:pt>
                <c:pt idx="21">
                  <c:v>1.8780523252858774</c:v>
                </c:pt>
                <c:pt idx="22">
                  <c:v>1.8913685366256114</c:v>
                </c:pt>
                <c:pt idx="23">
                  <c:v>1.9344927244594119</c:v>
                </c:pt>
                <c:pt idx="24">
                  <c:v>1.8745775933954021</c:v>
                </c:pt>
                <c:pt idx="25">
                  <c:v>1.8988845684741469</c:v>
                </c:pt>
                <c:pt idx="26">
                  <c:v>1.8678259739605887</c:v>
                </c:pt>
                <c:pt idx="27">
                  <c:v>1.8566175269238661</c:v>
                </c:pt>
                <c:pt idx="28">
                  <c:v>1.8854358725499072</c:v>
                </c:pt>
                <c:pt idx="29">
                  <c:v>1.878308682498927</c:v>
                </c:pt>
                <c:pt idx="30">
                  <c:v>1.860057253879752</c:v>
                </c:pt>
                <c:pt idx="31">
                  <c:v>1.8685563172869937</c:v>
                </c:pt>
                <c:pt idx="32">
                  <c:v>1.8951065546089771</c:v>
                </c:pt>
                <c:pt idx="33">
                  <c:v>1.8500255749416268</c:v>
                </c:pt>
                <c:pt idx="34">
                  <c:v>1.8444301484306038</c:v>
                </c:pt>
                <c:pt idx="35">
                  <c:v>1.8829606207083358</c:v>
                </c:pt>
                <c:pt idx="36">
                  <c:v>1.8356447905245963</c:v>
                </c:pt>
                <c:pt idx="37">
                  <c:v>1.8414206444456378</c:v>
                </c:pt>
                <c:pt idx="38">
                  <c:v>1.8856697142757404</c:v>
                </c:pt>
                <c:pt idx="39">
                  <c:v>1.8487611190960882</c:v>
                </c:pt>
                <c:pt idx="40">
                  <c:v>1.8285290435458286</c:v>
                </c:pt>
                <c:pt idx="41">
                  <c:v>1.8497689086291678</c:v>
                </c:pt>
                <c:pt idx="42">
                  <c:v>1.8476874510452586</c:v>
                </c:pt>
                <c:pt idx="43">
                  <c:v>1.8105525843706918</c:v>
                </c:pt>
                <c:pt idx="44">
                  <c:v>1.8363064056958935</c:v>
                </c:pt>
                <c:pt idx="45">
                  <c:v>1.8444691201270054</c:v>
                </c:pt>
                <c:pt idx="46">
                  <c:v>1.8319204473971407</c:v>
                </c:pt>
                <c:pt idx="47">
                  <c:v>1.8179272424208981</c:v>
                </c:pt>
                <c:pt idx="48">
                  <c:v>1.8191560306343453</c:v>
                </c:pt>
                <c:pt idx="49">
                  <c:v>1.7946459969055999</c:v>
                </c:pt>
                <c:pt idx="50">
                  <c:v>1.8451723167843275</c:v>
                </c:pt>
                <c:pt idx="51">
                  <c:v>1.8204855556942938</c:v>
                </c:pt>
                <c:pt idx="52">
                  <c:v>1.7840000983421445</c:v>
                </c:pt>
                <c:pt idx="53">
                  <c:v>1.7748400429476066</c:v>
                </c:pt>
                <c:pt idx="54">
                  <c:v>1.7334915355506753</c:v>
                </c:pt>
                <c:pt idx="55">
                  <c:v>1.7659773694677066</c:v>
                </c:pt>
                <c:pt idx="56">
                  <c:v>1.7640443382249802</c:v>
                </c:pt>
                <c:pt idx="57">
                  <c:v>1.720864653847852</c:v>
                </c:pt>
                <c:pt idx="58">
                  <c:v>1.6949993271993415</c:v>
                </c:pt>
                <c:pt idx="59">
                  <c:v>1.7041026292129415</c:v>
                </c:pt>
                <c:pt idx="60">
                  <c:v>1.6723283819452681</c:v>
                </c:pt>
                <c:pt idx="61">
                  <c:v>1.6748309757660831</c:v>
                </c:pt>
                <c:pt idx="62">
                  <c:v>1.6582650348713464</c:v>
                </c:pt>
                <c:pt idx="63">
                  <c:v>1.6450030797191788</c:v>
                </c:pt>
                <c:pt idx="64">
                  <c:v>1.6381821526692231</c:v>
                </c:pt>
                <c:pt idx="65">
                  <c:v>1.6230612167261675</c:v>
                </c:pt>
                <c:pt idx="66">
                  <c:v>1.605660287942972</c:v>
                </c:pt>
                <c:pt idx="67">
                  <c:v>1.575709145621353</c:v>
                </c:pt>
                <c:pt idx="68">
                  <c:v>1.6037047951501635</c:v>
                </c:pt>
                <c:pt idx="69">
                  <c:v>1.5877514147400014</c:v>
                </c:pt>
                <c:pt idx="70">
                  <c:v>1.6018310430431857</c:v>
                </c:pt>
                <c:pt idx="71">
                  <c:v>1.5876546697679674</c:v>
                </c:pt>
                <c:pt idx="72">
                  <c:v>1.5921436312825876</c:v>
                </c:pt>
                <c:pt idx="73">
                  <c:v>1.614249947876417</c:v>
                </c:pt>
                <c:pt idx="74">
                  <c:v>1.6038286714739662</c:v>
                </c:pt>
                <c:pt idx="75">
                  <c:v>1.601116051749603</c:v>
                </c:pt>
                <c:pt idx="76">
                  <c:v>1.5573683008155361</c:v>
                </c:pt>
                <c:pt idx="77">
                  <c:v>1.567484174608889</c:v>
                </c:pt>
                <c:pt idx="78">
                  <c:v>1.5748614796328102</c:v>
                </c:pt>
                <c:pt idx="79">
                  <c:v>1.5477722883368759</c:v>
                </c:pt>
                <c:pt idx="80">
                  <c:v>1.5721731969767423</c:v>
                </c:pt>
                <c:pt idx="81">
                  <c:v>1.5778209204386837</c:v>
                </c:pt>
                <c:pt idx="82">
                  <c:v>1.5707279166360293</c:v>
                </c:pt>
                <c:pt idx="83">
                  <c:v>1.5710151804081525</c:v>
                </c:pt>
                <c:pt idx="84">
                  <c:v>1.5734594389257182</c:v>
                </c:pt>
                <c:pt idx="85">
                  <c:v>1.5742521444723105</c:v>
                </c:pt>
                <c:pt idx="86">
                  <c:v>1.56014708002244</c:v>
                </c:pt>
                <c:pt idx="87">
                  <c:v>1.5876627275089568</c:v>
                </c:pt>
                <c:pt idx="88">
                  <c:v>1.5988348586088097</c:v>
                </c:pt>
                <c:pt idx="89">
                  <c:v>1.5843537291443819</c:v>
                </c:pt>
                <c:pt idx="90">
                  <c:v>1.5648111467285934</c:v>
                </c:pt>
                <c:pt idx="91">
                  <c:v>1.5607867576214183</c:v>
                </c:pt>
                <c:pt idx="92">
                  <c:v>1.5762489598993854</c:v>
                </c:pt>
                <c:pt idx="93">
                  <c:v>1.5769564226599553</c:v>
                </c:pt>
                <c:pt idx="94">
                  <c:v>1.5904600294848834</c:v>
                </c:pt>
                <c:pt idx="95">
                  <c:v>1.5852881993987507</c:v>
                </c:pt>
                <c:pt idx="96">
                  <c:v>1.5963659245263442</c:v>
                </c:pt>
                <c:pt idx="97">
                  <c:v>1.5764413566135769</c:v>
                </c:pt>
                <c:pt idx="98">
                  <c:v>1.5879755509206781</c:v>
                </c:pt>
                <c:pt idx="99">
                  <c:v>1.6086724566407073</c:v>
                </c:pt>
                <c:pt idx="100">
                  <c:v>1.6061028588974939</c:v>
                </c:pt>
                <c:pt idx="101">
                  <c:v>1.6043740065436327</c:v>
                </c:pt>
                <c:pt idx="102">
                  <c:v>1.6036104222927285</c:v>
                </c:pt>
                <c:pt idx="103">
                  <c:v>1.6001899802423836</c:v>
                </c:pt>
                <c:pt idx="104">
                  <c:v>1.5891733687585254</c:v>
                </c:pt>
                <c:pt idx="105">
                  <c:v>1.6041076345201724</c:v>
                </c:pt>
                <c:pt idx="106">
                  <c:v>1.5850226256367113</c:v>
                </c:pt>
                <c:pt idx="107">
                  <c:v>1.6015262767638623</c:v>
                </c:pt>
                <c:pt idx="108">
                  <c:v>1.6072362247878806</c:v>
                </c:pt>
                <c:pt idx="109">
                  <c:v>1.5992689036985523</c:v>
                </c:pt>
                <c:pt idx="110">
                  <c:v>1.6117126583562613</c:v>
                </c:pt>
                <c:pt idx="111">
                  <c:v>1.6022086180281208</c:v>
                </c:pt>
                <c:pt idx="112">
                  <c:v>1.6105739033180799</c:v>
                </c:pt>
                <c:pt idx="113">
                  <c:v>1.6282786329181622</c:v>
                </c:pt>
                <c:pt idx="114">
                  <c:v>1.6380901079901808</c:v>
                </c:pt>
                <c:pt idx="115">
                  <c:v>1.6177822389979695</c:v>
                </c:pt>
                <c:pt idx="116">
                  <c:v>1.6211368135647701</c:v>
                </c:pt>
                <c:pt idx="117">
                  <c:v>1.6325918716848491</c:v>
                </c:pt>
                <c:pt idx="118">
                  <c:v>1.6504686527882959</c:v>
                </c:pt>
                <c:pt idx="119">
                  <c:v>1.6439651667650952</c:v>
                </c:pt>
                <c:pt idx="120">
                  <c:v>1.656660944255157</c:v>
                </c:pt>
                <c:pt idx="121">
                  <c:v>1.6746147530992928</c:v>
                </c:pt>
                <c:pt idx="122">
                  <c:v>1.6708415868441442</c:v>
                </c:pt>
                <c:pt idx="123">
                  <c:v>1.6992000405208003</c:v>
                </c:pt>
                <c:pt idx="124">
                  <c:v>1.6799239831433348</c:v>
                </c:pt>
                <c:pt idx="125">
                  <c:v>1.6706440899112072</c:v>
                </c:pt>
                <c:pt idx="126">
                  <c:v>1.7011580840448013</c:v>
                </c:pt>
                <c:pt idx="127">
                  <c:v>1.7030405842818579</c:v>
                </c:pt>
                <c:pt idx="128">
                  <c:v>1.7046191465114096</c:v>
                </c:pt>
                <c:pt idx="129">
                  <c:v>1.7098580970705548</c:v>
                </c:pt>
                <c:pt idx="130">
                  <c:v>1.7223258703527931</c:v>
                </c:pt>
                <c:pt idx="131">
                  <c:v>1.7331389728255933</c:v>
                </c:pt>
                <c:pt idx="132">
                  <c:v>1.7358575701734769</c:v>
                </c:pt>
                <c:pt idx="133">
                  <c:v>1.7451506715240748</c:v>
                </c:pt>
                <c:pt idx="134">
                  <c:v>1.7588726722299053</c:v>
                </c:pt>
                <c:pt idx="135">
                  <c:v>1.7726987283836233</c:v>
                </c:pt>
                <c:pt idx="136">
                  <c:v>1.800478357457711</c:v>
                </c:pt>
                <c:pt idx="137">
                  <c:v>1.8078675389184042</c:v>
                </c:pt>
                <c:pt idx="138">
                  <c:v>1.8295809891531638</c:v>
                </c:pt>
                <c:pt idx="139">
                  <c:v>1.8706237719670511</c:v>
                </c:pt>
                <c:pt idx="140">
                  <c:v>1.8839351810422331</c:v>
                </c:pt>
                <c:pt idx="141">
                  <c:v>1.8965069270173902</c:v>
                </c:pt>
                <c:pt idx="142">
                  <c:v>1.9089771942114679</c:v>
                </c:pt>
                <c:pt idx="143">
                  <c:v>1.9108578348638692</c:v>
                </c:pt>
                <c:pt idx="144">
                  <c:v>1.9168959108710992</c:v>
                </c:pt>
                <c:pt idx="145">
                  <c:v>1.9418324624532923</c:v>
                </c:pt>
                <c:pt idx="146">
                  <c:v>1.9657095106167506</c:v>
                </c:pt>
                <c:pt idx="147">
                  <c:v>1.9739806433174381</c:v>
                </c:pt>
                <c:pt idx="148">
                  <c:v>1.9752429696587752</c:v>
                </c:pt>
                <c:pt idx="149">
                  <c:v>2.0124045525537984</c:v>
                </c:pt>
                <c:pt idx="150">
                  <c:v>1.9930292085977399</c:v>
                </c:pt>
                <c:pt idx="151">
                  <c:v>2.0056260183818226</c:v>
                </c:pt>
                <c:pt idx="152">
                  <c:v>1.9989314515690912</c:v>
                </c:pt>
                <c:pt idx="153">
                  <c:v>1.9797187710991202</c:v>
                </c:pt>
                <c:pt idx="154">
                  <c:v>1.9719469593345518</c:v>
                </c:pt>
                <c:pt idx="155">
                  <c:v>1.9934043434299906</c:v>
                </c:pt>
                <c:pt idx="156">
                  <c:v>2.0098665012213353</c:v>
                </c:pt>
                <c:pt idx="157">
                  <c:v>2.0056901568801022</c:v>
                </c:pt>
                <c:pt idx="158">
                  <c:v>1.994872944222879</c:v>
                </c:pt>
                <c:pt idx="159">
                  <c:v>2.0230374306093375</c:v>
                </c:pt>
                <c:pt idx="160">
                  <c:v>2.0395405094748607</c:v>
                </c:pt>
                <c:pt idx="161">
                  <c:v>2.041818222412477</c:v>
                </c:pt>
                <c:pt idx="162">
                  <c:v>2.0430607932716698</c:v>
                </c:pt>
                <c:pt idx="163">
                  <c:v>2.0524965199155623</c:v>
                </c:pt>
                <c:pt idx="164">
                  <c:v>2.0690429207821732</c:v>
                </c:pt>
                <c:pt idx="165">
                  <c:v>2.0417239167573658</c:v>
                </c:pt>
                <c:pt idx="166">
                  <c:v>2.0614487714156802</c:v>
                </c:pt>
                <c:pt idx="167">
                  <c:v>2.0698501403455509</c:v>
                </c:pt>
                <c:pt idx="168">
                  <c:v>2.0668259825044686</c:v>
                </c:pt>
                <c:pt idx="169">
                  <c:v>2.0825006239093033</c:v>
                </c:pt>
                <c:pt idx="170">
                  <c:v>2.0984721079479383</c:v>
                </c:pt>
                <c:pt idx="171">
                  <c:v>2.1082076864274191</c:v>
                </c:pt>
                <c:pt idx="172">
                  <c:v>2.1201082760010035</c:v>
                </c:pt>
                <c:pt idx="173">
                  <c:v>2.0967589812600389</c:v>
                </c:pt>
                <c:pt idx="174">
                  <c:v>2.1081226499008592</c:v>
                </c:pt>
                <c:pt idx="175">
                  <c:v>2.1181415162853705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E3-4B90-B3DD-76DFA43AE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48818352"/>
        <c:axId val="-448815504"/>
      </c:scatterChart>
      <c:valAx>
        <c:axId val="-448818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8815504"/>
        <c:crossesAt val="0"/>
        <c:crossBetween val="midCat"/>
        <c:majorUnit val="10"/>
      </c:valAx>
      <c:valAx>
        <c:axId val="-448815504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8818352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'6410'!$L$1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'6410'!$A$2:$A$141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'6410'!$L$2:$L$141</c:f>
              <c:numCache>
                <c:formatCode>0.00</c:formatCode>
                <c:ptCount val="140"/>
                <c:pt idx="0">
                  <c:v>1.4449171223882082</c:v>
                </c:pt>
                <c:pt idx="1">
                  <c:v>1.4539515386909567</c:v>
                </c:pt>
                <c:pt idx="2">
                  <c:v>1.4561413721941396</c:v>
                </c:pt>
                <c:pt idx="3">
                  <c:v>1.4851880148624614</c:v>
                </c:pt>
                <c:pt idx="4">
                  <c:v>1.4865610227798587</c:v>
                </c:pt>
                <c:pt idx="5">
                  <c:v>1.5039539768057679</c:v>
                </c:pt>
                <c:pt idx="6">
                  <c:v>1.4958565568109112</c:v>
                </c:pt>
                <c:pt idx="7">
                  <c:v>1.5175763260935409</c:v>
                </c:pt>
                <c:pt idx="8">
                  <c:v>1.5295414296408099</c:v>
                </c:pt>
                <c:pt idx="9">
                  <c:v>1.5499953208600925</c:v>
                </c:pt>
                <c:pt idx="10">
                  <c:v>1.5628590883455535</c:v>
                </c:pt>
                <c:pt idx="11">
                  <c:v>1.5425084676122776</c:v>
                </c:pt>
                <c:pt idx="12">
                  <c:v>1.5538898331021553</c:v>
                </c:pt>
                <c:pt idx="13">
                  <c:v>1.5364694713376703</c:v>
                </c:pt>
                <c:pt idx="14">
                  <c:v>1.5310206431136275</c:v>
                </c:pt>
                <c:pt idx="15">
                  <c:v>1.511858193743254</c:v>
                </c:pt>
                <c:pt idx="16">
                  <c:v>1.5154133431089989</c:v>
                </c:pt>
                <c:pt idx="17">
                  <c:v>1.5189492982678008</c:v>
                </c:pt>
                <c:pt idx="18">
                  <c:v>1.5285556926628903</c:v>
                </c:pt>
                <c:pt idx="19">
                  <c:v>1.5044110246834705</c:v>
                </c:pt>
                <c:pt idx="20">
                  <c:v>1.5403210796164639</c:v>
                </c:pt>
                <c:pt idx="21">
                  <c:v>1.4903220764524809</c:v>
                </c:pt>
                <c:pt idx="22">
                  <c:v>1.5942345363537898</c:v>
                </c:pt>
                <c:pt idx="23">
                  <c:v>2.0040889630459948</c:v>
                </c:pt>
                <c:pt idx="24">
                  <c:v>1.9890687315985343</c:v>
                </c:pt>
                <c:pt idx="25">
                  <c:v>1.9969767553271334</c:v>
                </c:pt>
                <c:pt idx="26">
                  <c:v>2.0203276880109762</c:v>
                </c:pt>
                <c:pt idx="27">
                  <c:v>2.0155916641940519</c:v>
                </c:pt>
                <c:pt idx="28">
                  <c:v>1.9916957786356706</c:v>
                </c:pt>
                <c:pt idx="29">
                  <c:v>2.0056458912721182</c:v>
                </c:pt>
                <c:pt idx="30">
                  <c:v>2.0114279293951598</c:v>
                </c:pt>
                <c:pt idx="31">
                  <c:v>1.9577504718148022</c:v>
                </c:pt>
                <c:pt idx="32">
                  <c:v>1.9373375242902282</c:v>
                </c:pt>
                <c:pt idx="33">
                  <c:v>1.9577622478255237</c:v>
                </c:pt>
                <c:pt idx="34">
                  <c:v>1.9102728427925462</c:v>
                </c:pt>
                <c:pt idx="35">
                  <c:v>1.903852046623737</c:v>
                </c:pt>
                <c:pt idx="36">
                  <c:v>1.8755348761765049</c:v>
                </c:pt>
                <c:pt idx="37">
                  <c:v>1.8944222139825941</c:v>
                </c:pt>
                <c:pt idx="38">
                  <c:v>1.8796148150961127</c:v>
                </c:pt>
                <c:pt idx="39">
                  <c:v>1.8999352925353854</c:v>
                </c:pt>
                <c:pt idx="40">
                  <c:v>1.8640506322327224</c:v>
                </c:pt>
                <c:pt idx="41">
                  <c:v>1.8767008560686962</c:v>
                </c:pt>
                <c:pt idx="42">
                  <c:v>1.9015824698018706</c:v>
                </c:pt>
                <c:pt idx="43">
                  <c:v>1.8603847427793185</c:v>
                </c:pt>
                <c:pt idx="44">
                  <c:v>1.8420302766697938</c:v>
                </c:pt>
                <c:pt idx="45">
                  <c:v>1.8176809977335502</c:v>
                </c:pt>
                <c:pt idx="46">
                  <c:v>1.8038586058478776</c:v>
                </c:pt>
                <c:pt idx="47">
                  <c:v>1.7893737212640999</c:v>
                </c:pt>
                <c:pt idx="48">
                  <c:v>1.7890694504716071</c:v>
                </c:pt>
                <c:pt idx="49">
                  <c:v>1.7437744446751335</c:v>
                </c:pt>
                <c:pt idx="50">
                  <c:v>1.7843215791622533</c:v>
                </c:pt>
                <c:pt idx="51">
                  <c:v>1.7770245698614533</c:v>
                </c:pt>
                <c:pt idx="52">
                  <c:v>1.71153914830188</c:v>
                </c:pt>
                <c:pt idx="53">
                  <c:v>1.6010501754063922</c:v>
                </c:pt>
                <c:pt idx="54">
                  <c:v>1.4521021565468402</c:v>
                </c:pt>
                <c:pt idx="55">
                  <c:v>1.3857626451099609</c:v>
                </c:pt>
                <c:pt idx="56">
                  <c:v>1.3187444069663421</c:v>
                </c:pt>
                <c:pt idx="57">
                  <c:v>1.2549177639049378</c:v>
                </c:pt>
                <c:pt idx="58">
                  <c:v>1.2561837281594426</c:v>
                </c:pt>
                <c:pt idx="59">
                  <c:v>1.2190989749833316</c:v>
                </c:pt>
                <c:pt idx="60">
                  <c:v>1.1895107758633618</c:v>
                </c:pt>
                <c:pt idx="61">
                  <c:v>1.193756165799013</c:v>
                </c:pt>
                <c:pt idx="62">
                  <c:v>1.1610298812373894</c:v>
                </c:pt>
                <c:pt idx="63">
                  <c:v>1.1656446848262456</c:v>
                </c:pt>
                <c:pt idx="64">
                  <c:v>1.1771752241158553</c:v>
                </c:pt>
                <c:pt idx="65">
                  <c:v>1.1481468921875708</c:v>
                </c:pt>
                <c:pt idx="66">
                  <c:v>1.1423430756717114</c:v>
                </c:pt>
                <c:pt idx="67">
                  <c:v>1.1360733258975781</c:v>
                </c:pt>
                <c:pt idx="68">
                  <c:v>1.1327397462468924</c:v>
                </c:pt>
                <c:pt idx="69">
                  <c:v>1.1332119196386643</c:v>
                </c:pt>
                <c:pt idx="70">
                  <c:v>1.1387094978304664</c:v>
                </c:pt>
                <c:pt idx="71">
                  <c:v>1.111886244009741</c:v>
                </c:pt>
                <c:pt idx="72">
                  <c:v>1.0906463263526942</c:v>
                </c:pt>
                <c:pt idx="73">
                  <c:v>1.1037026625066975</c:v>
                </c:pt>
                <c:pt idx="74">
                  <c:v>1.0978470468356438</c:v>
                </c:pt>
                <c:pt idx="75">
                  <c:v>1.0842878661638828</c:v>
                </c:pt>
                <c:pt idx="76">
                  <c:v>1.0637271776590977</c:v>
                </c:pt>
                <c:pt idx="77">
                  <c:v>1.0532926059529555</c:v>
                </c:pt>
                <c:pt idx="78">
                  <c:v>1.0683021197512508</c:v>
                </c:pt>
                <c:pt idx="79">
                  <c:v>1.0491658565208168</c:v>
                </c:pt>
                <c:pt idx="80">
                  <c:v>1.0480709606087304</c:v>
                </c:pt>
                <c:pt idx="81">
                  <c:v>1.0266483295084359</c:v>
                </c:pt>
                <c:pt idx="82">
                  <c:v>1.0364513389872549</c:v>
                </c:pt>
                <c:pt idx="83">
                  <c:v>1.0113169773854587</c:v>
                </c:pt>
                <c:pt idx="84">
                  <c:v>1.0101830078279206</c:v>
                </c:pt>
                <c:pt idx="85">
                  <c:v>1.0025932037771514</c:v>
                </c:pt>
                <c:pt idx="86">
                  <c:v>0.9905958944723916</c:v>
                </c:pt>
                <c:pt idx="87">
                  <c:v>0.98069475254947869</c:v>
                </c:pt>
                <c:pt idx="88">
                  <c:v>0.96266755593028552</c:v>
                </c:pt>
                <c:pt idx="89">
                  <c:v>0.99185808330527525</c:v>
                </c:pt>
                <c:pt idx="90">
                  <c:v>0.96159224587753989</c:v>
                </c:pt>
                <c:pt idx="91">
                  <c:v>0.96500754977505587</c:v>
                </c:pt>
                <c:pt idx="92">
                  <c:v>0.94920065627018035</c:v>
                </c:pt>
                <c:pt idx="93">
                  <c:v>0.94210978420345748</c:v>
                </c:pt>
                <c:pt idx="94">
                  <c:v>0.93599958610213152</c:v>
                </c:pt>
                <c:pt idx="95">
                  <c:v>0.93971059192774764</c:v>
                </c:pt>
                <c:pt idx="96">
                  <c:v>0.91238642981390983</c:v>
                </c:pt>
                <c:pt idx="97">
                  <c:v>0.90514779693108216</c:v>
                </c:pt>
                <c:pt idx="98">
                  <c:v>0.89296268816404301</c:v>
                </c:pt>
                <c:pt idx="99">
                  <c:v>0.88771826633542161</c:v>
                </c:pt>
                <c:pt idx="100">
                  <c:v>0.89795174342239592</c:v>
                </c:pt>
                <c:pt idx="101">
                  <c:v>0.91781247512462838</c:v>
                </c:pt>
                <c:pt idx="102">
                  <c:v>0.90463198062668915</c:v>
                </c:pt>
                <c:pt idx="103">
                  <c:v>0.90342690605484088</c:v>
                </c:pt>
                <c:pt idx="104">
                  <c:v>0.87924943666917355</c:v>
                </c:pt>
                <c:pt idx="105">
                  <c:v>0.86917061283393693</c:v>
                </c:pt>
                <c:pt idx="106">
                  <c:v>0.85837420337726178</c:v>
                </c:pt>
                <c:pt idx="107">
                  <c:v>0.85588996763755121</c:v>
                </c:pt>
                <c:pt idx="108">
                  <c:v>0.86085357147703101</c:v>
                </c:pt>
                <c:pt idx="109">
                  <c:v>0.88061244422181328</c:v>
                </c:pt>
                <c:pt idx="110">
                  <c:v>0.8821767185621604</c:v>
                </c:pt>
                <c:pt idx="111">
                  <c:v>0.85898767778771123</c:v>
                </c:pt>
                <c:pt idx="112">
                  <c:v>0.84612217402435186</c:v>
                </c:pt>
                <c:pt idx="113">
                  <c:v>0.84232987667140946</c:v>
                </c:pt>
                <c:pt idx="114">
                  <c:v>0.82311883303272249</c:v>
                </c:pt>
                <c:pt idx="115">
                  <c:v>0.84725781153194479</c:v>
                </c:pt>
                <c:pt idx="116">
                  <c:v>0.83043819428879995</c:v>
                </c:pt>
                <c:pt idx="117">
                  <c:v>0.83111161335826977</c:v>
                </c:pt>
                <c:pt idx="118">
                  <c:v>0.82187011793408971</c:v>
                </c:pt>
                <c:pt idx="119">
                  <c:v>0.82315405562504473</c:v>
                </c:pt>
                <c:pt idx="120">
                  <c:v>0.82055283396011591</c:v>
                </c:pt>
                <c:pt idx="121">
                  <c:v>0.82276059646147481</c:v>
                </c:pt>
                <c:pt idx="122">
                  <c:v>0.813773453731374</c:v>
                </c:pt>
                <c:pt idx="123">
                  <c:v>0.80590375268070524</c:v>
                </c:pt>
                <c:pt idx="124">
                  <c:v>0.81689306391968985</c:v>
                </c:pt>
                <c:pt idx="125">
                  <c:v>0.80660496033123963</c:v>
                </c:pt>
                <c:pt idx="126">
                  <c:v>0.81783798367133431</c:v>
                </c:pt>
                <c:pt idx="127">
                  <c:v>0.8070029949150751</c:v>
                </c:pt>
                <c:pt idx="128">
                  <c:v>0.79154404416399571</c:v>
                </c:pt>
                <c:pt idx="129">
                  <c:v>0.79966601261399928</c:v>
                </c:pt>
                <c:pt idx="130">
                  <c:v>0.78519857816213257</c:v>
                </c:pt>
                <c:pt idx="131">
                  <c:v>0.79792828815338235</c:v>
                </c:pt>
                <c:pt idx="132">
                  <c:v>0.77328536976967333</c:v>
                </c:pt>
                <c:pt idx="133">
                  <c:v>0.78762597002308921</c:v>
                </c:pt>
                <c:pt idx="134">
                  <c:v>0.78292023648594755</c:v>
                </c:pt>
                <c:pt idx="135">
                  <c:v>0.77404334629319871</c:v>
                </c:pt>
                <c:pt idx="136">
                  <c:v>0.77136217026011189</c:v>
                </c:pt>
                <c:pt idx="137">
                  <c:v>0.7877064798065021</c:v>
                </c:pt>
                <c:pt idx="138">
                  <c:v>0.76249305054243921</c:v>
                </c:pt>
                <c:pt idx="139">
                  <c:v>0.76931708690781897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5E-45BB-9D98-5490B9FFF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48827456"/>
        <c:axId val="-448824064"/>
      </c:scatterChart>
      <c:valAx>
        <c:axId val="-448827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8824064"/>
        <c:crossesAt val="0"/>
        <c:crossBetween val="midCat"/>
        <c:majorUnit val="10"/>
      </c:valAx>
      <c:valAx>
        <c:axId val="-448824064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8827456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'6410'!$A$2:$A$179</c:f>
              <c:numCache>
                <c:formatCode>General</c:formatCode>
                <c:ptCount val="178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</c:numCache>
            </c:numRef>
          </c:xVal>
          <c:yVal>
            <c:numRef>
              <c:f>'6410'!$P$2:$P$177</c:f>
              <c:numCache>
                <c:formatCode>General</c:formatCode>
                <c:ptCount val="176"/>
                <c:pt idx="4">
                  <c:v>-33.749536902503088</c:v>
                </c:pt>
                <c:pt idx="5">
                  <c:v>-32.529504493675283</c:v>
                </c:pt>
                <c:pt idx="6">
                  <c:v>-32.404969210113663</c:v>
                </c:pt>
                <c:pt idx="7">
                  <c:v>-30.998983716743677</c:v>
                </c:pt>
                <c:pt idx="8">
                  <c:v>-30.012223467472293</c:v>
                </c:pt>
                <c:pt idx="9">
                  <c:v>-28.660641482587685</c:v>
                </c:pt>
                <c:pt idx="10">
                  <c:v>-27.635259447693706</c:v>
                </c:pt>
                <c:pt idx="11">
                  <c:v>-28.037328684462494</c:v>
                </c:pt>
                <c:pt idx="12">
                  <c:v>-27.075655684333061</c:v>
                </c:pt>
                <c:pt idx="13">
                  <c:v>-27.351791489368722</c:v>
                </c:pt>
                <c:pt idx="14">
                  <c:v>-27.113427955638375</c:v>
                </c:pt>
                <c:pt idx="15">
                  <c:v>-27.464433276619861</c:v>
                </c:pt>
                <c:pt idx="16">
                  <c:v>-26.839106744326287</c:v>
                </c:pt>
                <c:pt idx="17">
                  <c:v>-26.214605119447203</c:v>
                </c:pt>
                <c:pt idx="18">
                  <c:v>-25.329214865510007</c:v>
                </c:pt>
                <c:pt idx="19">
                  <c:v>-25.894340472024041</c:v>
                </c:pt>
                <c:pt idx="20">
                  <c:v>-23.87850056364957</c:v>
                </c:pt>
                <c:pt idx="21">
                  <c:v>-25.554765216114205</c:v>
                </c:pt>
                <c:pt idx="22">
                  <c:v>-20.616393096431718</c:v>
                </c:pt>
                <c:pt idx="23">
                  <c:v>-2.5295852243089447</c:v>
                </c:pt>
                <c:pt idx="24">
                  <c:v>-2.7025708809622291</c:v>
                </c:pt>
                <c:pt idx="25">
                  <c:v>-1.8901713246609577</c:v>
                </c:pt>
                <c:pt idx="26">
                  <c:v>-0.41408349323141586</c:v>
                </c:pt>
                <c:pt idx="27">
                  <c:v>-0.14508583941167638</c:v>
                </c:pt>
                <c:pt idx="28">
                  <c:v>-0.69951954996364651</c:v>
                </c:pt>
                <c:pt idx="29">
                  <c:v>0.37255022631001711</c:v>
                </c:pt>
                <c:pt idx="30">
                  <c:v>1.0935815226811378</c:v>
                </c:pt>
                <c:pt idx="31">
                  <c:v>-0.74077167863248539</c:v>
                </c:pt>
                <c:pt idx="32">
                  <c:v>-1.1455195273603778</c:v>
                </c:pt>
                <c:pt idx="33">
                  <c:v>0.20480892103501305</c:v>
                </c:pt>
                <c:pt idx="34">
                  <c:v>-1.363600996310768</c:v>
                </c:pt>
                <c:pt idx="35">
                  <c:v>-1.1670096267893504</c:v>
                </c:pt>
                <c:pt idx="36">
                  <c:v>-1.9114564333348447</c:v>
                </c:pt>
                <c:pt idx="37">
                  <c:v>-0.6272000498451582</c:v>
                </c:pt>
                <c:pt idx="38">
                  <c:v>-0.79103882389380753</c:v>
                </c:pt>
                <c:pt idx="39">
                  <c:v>0.55480945098902934</c:v>
                </c:pt>
                <c:pt idx="40">
                  <c:v>-0.51486457173431965</c:v>
                </c:pt>
                <c:pt idx="41">
                  <c:v>0.50134002017896717</c:v>
                </c:pt>
                <c:pt idx="42">
                  <c:v>2.0432117701919097</c:v>
                </c:pt>
                <c:pt idx="43">
                  <c:v>0.74519863744828108</c:v>
                </c:pt>
                <c:pt idx="44">
                  <c:v>0.42891792814970886</c:v>
                </c:pt>
                <c:pt idx="45">
                  <c:v>-0.14500122195124665</c:v>
                </c:pt>
                <c:pt idx="46">
                  <c:v>-0.26650745364984652</c:v>
                </c:pt>
                <c:pt idx="47">
                  <c:v>-0.41648556440729384</c:v>
                </c:pt>
                <c:pt idx="48">
                  <c:v>4.2975073368640426E-2</c:v>
                </c:pt>
                <c:pt idx="49">
                  <c:v>-1.4311263786200727</c:v>
                </c:pt>
                <c:pt idx="50">
                  <c:v>0.7840008103975733</c:v>
                </c:pt>
                <c:pt idx="51">
                  <c:v>0.942935260234948</c:v>
                </c:pt>
                <c:pt idx="52">
                  <c:v>-1.3988875680029225</c:v>
                </c:pt>
                <c:pt idx="53">
                  <c:v>-5.6748232921559767</c:v>
                </c:pt>
                <c:pt idx="54">
                  <c:v>-11.603609392682083</c:v>
                </c:pt>
                <c:pt idx="55">
                  <c:v>-13.982138351812557</c:v>
                </c:pt>
                <c:pt idx="56">
                  <c:v>-16.389836877284786</c:v>
                </c:pt>
                <c:pt idx="57">
                  <c:v>-18.660370556343565</c:v>
                </c:pt>
                <c:pt idx="58">
                  <c:v>-18.133426091983665</c:v>
                </c:pt>
                <c:pt idx="59">
                  <c:v>-19.254676380000078</c:v>
                </c:pt>
                <c:pt idx="60">
                  <c:v>-20.053748052229409</c:v>
                </c:pt>
                <c:pt idx="61">
                  <c:v>-19.398757123506879</c:v>
                </c:pt>
                <c:pt idx="62">
                  <c:v>-20.332693963951119</c:v>
                </c:pt>
                <c:pt idx="63">
                  <c:v>-19.661826783479963</c:v>
                </c:pt>
                <c:pt idx="64">
                  <c:v>-18.69374275663754</c:v>
                </c:pt>
                <c:pt idx="65">
                  <c:v>-19.468753075411545</c:v>
                </c:pt>
                <c:pt idx="66">
                  <c:v>-19.245645836189524</c:v>
                </c:pt>
                <c:pt idx="67">
                  <c:v>-19.042562961639014</c:v>
                </c:pt>
                <c:pt idx="68">
                  <c:v>-18.713292612282959</c:v>
                </c:pt>
                <c:pt idx="69">
                  <c:v>-18.220462814403749</c:v>
                </c:pt>
                <c:pt idx="70">
                  <c:v>-17.511656722600915</c:v>
                </c:pt>
                <c:pt idx="71">
                  <c:v>-18.191899631298845</c:v>
                </c:pt>
                <c:pt idx="72">
                  <c:v>-18.632188088495919</c:v>
                </c:pt>
                <c:pt idx="73">
                  <c:v>-17.598530050172862</c:v>
                </c:pt>
                <c:pt idx="74">
                  <c:v>-17.377648977799563</c:v>
                </c:pt>
                <c:pt idx="75">
                  <c:v>-17.487843208821229</c:v>
                </c:pt>
                <c:pt idx="76">
                  <c:v>-17.898940506128156</c:v>
                </c:pt>
                <c:pt idx="77">
                  <c:v>-17.874848746029105</c:v>
                </c:pt>
                <c:pt idx="78">
                  <c:v>-16.757249197365201</c:v>
                </c:pt>
                <c:pt idx="79">
                  <c:v>-17.107129119362654</c:v>
                </c:pt>
                <c:pt idx="80">
                  <c:v>-16.68164709425724</c:v>
                </c:pt>
                <c:pt idx="81">
                  <c:v>-17.129788007901698</c:v>
                </c:pt>
                <c:pt idx="82">
                  <c:v>-16.23594784817519</c:v>
                </c:pt>
                <c:pt idx="83">
                  <c:v>-16.843607413481845</c:v>
                </c:pt>
                <c:pt idx="84">
                  <c:v>-16.419804652330384</c:v>
                </c:pt>
                <c:pt idx="85">
                  <c:v>-16.273453611689874</c:v>
                </c:pt>
                <c:pt idx="86">
                  <c:v>-16.316523461123751</c:v>
                </c:pt>
                <c:pt idx="87">
                  <c:v>-16.269506545294028</c:v>
                </c:pt>
                <c:pt idx="88">
                  <c:v>-16.571722228102473</c:v>
                </c:pt>
                <c:pt idx="89">
                  <c:v>-14.844666749369692</c:v>
                </c:pt>
                <c:pt idx="90">
                  <c:v>-15.672861211932446</c:v>
                </c:pt>
                <c:pt idx="91">
                  <c:v>-15.053544803629265</c:v>
                </c:pt>
                <c:pt idx="92">
                  <c:v>-15.260338752846318</c:v>
                </c:pt>
                <c:pt idx="93">
                  <c:v>-15.092545164764928</c:v>
                </c:pt>
                <c:pt idx="94">
                  <c:v>-14.882605254740966</c:v>
                </c:pt>
                <c:pt idx="95">
                  <c:v>-14.250580495751949</c:v>
                </c:pt>
                <c:pt idx="96">
                  <c:v>-14.95235088751779</c:v>
                </c:pt>
                <c:pt idx="97">
                  <c:v>-14.79090760050055</c:v>
                </c:pt>
                <c:pt idx="98">
                  <c:v>-14.842048487687181</c:v>
                </c:pt>
                <c:pt idx="99">
                  <c:v>-14.594900201783807</c:v>
                </c:pt>
                <c:pt idx="100">
                  <c:v>-13.682559880903531</c:v>
                </c:pt>
                <c:pt idx="101">
                  <c:v>-12.356470050242452</c:v>
                </c:pt>
                <c:pt idx="102">
                  <c:v>-12.450389525371479</c:v>
                </c:pt>
                <c:pt idx="103">
                  <c:v>-12.029642636946932</c:v>
                </c:pt>
                <c:pt idx="104">
                  <c:v>-12.596177946049858</c:v>
                </c:pt>
                <c:pt idx="105">
                  <c:v>-12.556797247091806</c:v>
                </c:pt>
                <c:pt idx="106">
                  <c:v>-12.548256149968454</c:v>
                </c:pt>
                <c:pt idx="107">
                  <c:v>-12.182483636615997</c:v>
                </c:pt>
                <c:pt idx="108">
                  <c:v>-11.496626104432517</c:v>
                </c:pt>
                <c:pt idx="109">
                  <c:v>-10.174913855480446</c:v>
                </c:pt>
                <c:pt idx="110">
                  <c:v>-9.6351489499135212</c:v>
                </c:pt>
                <c:pt idx="111">
                  <c:v>-10.159204666475432</c:v>
                </c:pt>
                <c:pt idx="112">
                  <c:v>-10.239586817909784</c:v>
                </c:pt>
                <c:pt idx="113">
                  <c:v>-9.9300307310326303</c:v>
                </c:pt>
                <c:pt idx="114">
                  <c:v>-10.283124482776191</c:v>
                </c:pt>
                <c:pt idx="115">
                  <c:v>-8.7731688891622657</c:v>
                </c:pt>
                <c:pt idx="116">
                  <c:v>-9.0234865600422047</c:v>
                </c:pt>
                <c:pt idx="117">
                  <c:v>-8.5220078478233745</c:v>
                </c:pt>
                <c:pt idx="118">
                  <c:v>-8.4466413737461075</c:v>
                </c:pt>
                <c:pt idx="119">
                  <c:v>-7.9189244668968763</c:v>
                </c:pt>
                <c:pt idx="120">
                  <c:v>-7.5581796453573613</c:v>
                </c:pt>
                <c:pt idx="121">
                  <c:v>-6.9907596167249038</c:v>
                </c:pt>
                <c:pt idx="122">
                  <c:v>-6.9044618536465023</c:v>
                </c:pt>
                <c:pt idx="123">
                  <c:v>-6.7701399169536591</c:v>
                </c:pt>
                <c:pt idx="124">
                  <c:v>-5.8253161911601836</c:v>
                </c:pt>
                <c:pt idx="125">
                  <c:v>-5.7949296861607955</c:v>
                </c:pt>
                <c:pt idx="126">
                  <c:v>-4.8396319710119107</c:v>
                </c:pt>
                <c:pt idx="127">
                  <c:v>-4.8327488923921296</c:v>
                </c:pt>
                <c:pt idx="128">
                  <c:v>-5.0245893424478636</c:v>
                </c:pt>
                <c:pt idx="129">
                  <c:v>-4.2029951063402748</c:v>
                </c:pt>
                <c:pt idx="130">
                  <c:v>-4.352223264612582</c:v>
                </c:pt>
                <c:pt idx="131">
                  <c:v>-3.3326026045579509</c:v>
                </c:pt>
                <c:pt idx="132">
                  <c:v>-3.9191414663312782</c:v>
                </c:pt>
                <c:pt idx="133">
                  <c:v>-2.8302897447832134</c:v>
                </c:pt>
                <c:pt idx="134">
                  <c:v>-2.5599903087927474</c:v>
                </c:pt>
                <c:pt idx="135">
                  <c:v>-2.4689542340040607</c:v>
                </c:pt>
                <c:pt idx="136">
                  <c:v>-2.1116456029417225</c:v>
                </c:pt>
                <c:pt idx="137">
                  <c:v>-0.93668067769824148</c:v>
                </c:pt>
                <c:pt idx="138">
                  <c:v>-1.5477383256161534</c:v>
                </c:pt>
                <c:pt idx="139">
                  <c:v>-0.78192518029749547</c:v>
                </c:pt>
                <c:pt idx="140">
                  <c:v>-0.87281014123032696</c:v>
                </c:pt>
                <c:pt idx="141">
                  <c:v>-0.13100567250032771</c:v>
                </c:pt>
                <c:pt idx="142">
                  <c:v>-0.17041346306040481</c:v>
                </c:pt>
                <c:pt idx="143">
                  <c:v>0.58708590834553431</c:v>
                </c:pt>
                <c:pt idx="144">
                  <c:v>1.5812762276888395</c:v>
                </c:pt>
                <c:pt idx="145">
                  <c:v>2.0212643197272007</c:v>
                </c:pt>
                <c:pt idx="146">
                  <c:v>1.7424883952774202</c:v>
                </c:pt>
                <c:pt idx="147">
                  <c:v>2.5642867391050341</c:v>
                </c:pt>
                <c:pt idx="148">
                  <c:v>1.9976263780549401</c:v>
                </c:pt>
                <c:pt idx="149">
                  <c:v>3.7718253016332195</c:v>
                </c:pt>
                <c:pt idx="150">
                  <c:v>2.6974525440660324</c:v>
                </c:pt>
                <c:pt idx="151">
                  <c:v>3.4342421601348443</c:v>
                </c:pt>
                <c:pt idx="152">
                  <c:v>4.0763771103277415</c:v>
                </c:pt>
                <c:pt idx="153">
                  <c:v>4.0398718153948447</c:v>
                </c:pt>
                <c:pt idx="154">
                  <c:v>4.2708768616288637</c:v>
                </c:pt>
                <c:pt idx="155">
                  <c:v>5.6101675410838432</c:v>
                </c:pt>
                <c:pt idx="156">
                  <c:v>5.6227535025529534</c:v>
                </c:pt>
                <c:pt idx="157">
                  <c:v>6.2804925649977781</c:v>
                </c:pt>
                <c:pt idx="158">
                  <c:v>6.994107183894986</c:v>
                </c:pt>
                <c:pt idx="159">
                  <c:v>7.624822400340749</c:v>
                </c:pt>
                <c:pt idx="160">
                  <c:v>8.0716795121705243</c:v>
                </c:pt>
                <c:pt idx="161">
                  <c:v>8.3922724343946147</c:v>
                </c:pt>
                <c:pt idx="162">
                  <c:v>8.4869029565501037</c:v>
                </c:pt>
                <c:pt idx="163">
                  <c:v>8.5667059806132819</c:v>
                </c:pt>
                <c:pt idx="164">
                  <c:v>9.7261987159567465</c:v>
                </c:pt>
                <c:pt idx="165">
                  <c:v>10.13923930839724</c:v>
                </c:pt>
                <c:pt idx="166">
                  <c:v>9.9534766883499639</c:v>
                </c:pt>
                <c:pt idx="167">
                  <c:v>11.087849938776943</c:v>
                </c:pt>
                <c:pt idx="168">
                  <c:v>11.607761735547685</c:v>
                </c:pt>
                <c:pt idx="169">
                  <c:v>11.393022850013718</c:v>
                </c:pt>
                <c:pt idx="170">
                  <c:v>11.821666600691403</c:v>
                </c:pt>
                <c:pt idx="171">
                  <c:v>12.731197563026148</c:v>
                </c:pt>
                <c:pt idx="172">
                  <c:v>13.266303821798484</c:v>
                </c:pt>
                <c:pt idx="173">
                  <c:v>14.945967259801291</c:v>
                </c:pt>
                <c:pt idx="174">
                  <c:v>20.917560674047934</c:v>
                </c:pt>
                <c:pt idx="175">
                  <c:v>22.447471002636679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7A-4494-8389-98189DA2F822}"/>
            </c:ext>
          </c:extLst>
        </c:ser>
        <c:ser>
          <c:idx val="1"/>
          <c:order val="1"/>
          <c:tx>
            <c:v>CO2 pulse</c:v>
          </c:tx>
          <c:spPr>
            <a:ln w="3810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summary!$A$46:$A$86</c:f>
              <c:numCache>
                <c:formatCode>General</c:formatCode>
                <c:ptCount val="41"/>
                <c:pt idx="0">
                  <c:v>22.5</c:v>
                </c:pt>
                <c:pt idx="1">
                  <c:v>23</c:v>
                </c:pt>
                <c:pt idx="2">
                  <c:v>23.5</c:v>
                </c:pt>
                <c:pt idx="3">
                  <c:v>24</c:v>
                </c:pt>
                <c:pt idx="4">
                  <c:v>24.5</c:v>
                </c:pt>
                <c:pt idx="5">
                  <c:v>25</c:v>
                </c:pt>
                <c:pt idx="6">
                  <c:v>25.5</c:v>
                </c:pt>
                <c:pt idx="7">
                  <c:v>26</c:v>
                </c:pt>
                <c:pt idx="8">
                  <c:v>26.5</c:v>
                </c:pt>
                <c:pt idx="9">
                  <c:v>27</c:v>
                </c:pt>
                <c:pt idx="10">
                  <c:v>27.5</c:v>
                </c:pt>
                <c:pt idx="11">
                  <c:v>28</c:v>
                </c:pt>
                <c:pt idx="12">
                  <c:v>28.5</c:v>
                </c:pt>
                <c:pt idx="13">
                  <c:v>29</c:v>
                </c:pt>
                <c:pt idx="14">
                  <c:v>29.5</c:v>
                </c:pt>
                <c:pt idx="15">
                  <c:v>30</c:v>
                </c:pt>
                <c:pt idx="16">
                  <c:v>30.5</c:v>
                </c:pt>
                <c:pt idx="17">
                  <c:v>31</c:v>
                </c:pt>
                <c:pt idx="18">
                  <c:v>31.5</c:v>
                </c:pt>
                <c:pt idx="19">
                  <c:v>32</c:v>
                </c:pt>
                <c:pt idx="20">
                  <c:v>32.5</c:v>
                </c:pt>
                <c:pt idx="21">
                  <c:v>33</c:v>
                </c:pt>
                <c:pt idx="22">
                  <c:v>33.5</c:v>
                </c:pt>
                <c:pt idx="23">
                  <c:v>34</c:v>
                </c:pt>
                <c:pt idx="24">
                  <c:v>34.5</c:v>
                </c:pt>
                <c:pt idx="25">
                  <c:v>35</c:v>
                </c:pt>
                <c:pt idx="26">
                  <c:v>35.5</c:v>
                </c:pt>
                <c:pt idx="27">
                  <c:v>36</c:v>
                </c:pt>
                <c:pt idx="28">
                  <c:v>36.5</c:v>
                </c:pt>
                <c:pt idx="29">
                  <c:v>37</c:v>
                </c:pt>
                <c:pt idx="30">
                  <c:v>37.5</c:v>
                </c:pt>
                <c:pt idx="31">
                  <c:v>38</c:v>
                </c:pt>
                <c:pt idx="32">
                  <c:v>38.5</c:v>
                </c:pt>
                <c:pt idx="33">
                  <c:v>39</c:v>
                </c:pt>
                <c:pt idx="34">
                  <c:v>39.5</c:v>
                </c:pt>
                <c:pt idx="35">
                  <c:v>40</c:v>
                </c:pt>
                <c:pt idx="36">
                  <c:v>40.5</c:v>
                </c:pt>
                <c:pt idx="37">
                  <c:v>41</c:v>
                </c:pt>
                <c:pt idx="38">
                  <c:v>41.5</c:v>
                </c:pt>
                <c:pt idx="39">
                  <c:v>42</c:v>
                </c:pt>
                <c:pt idx="40">
                  <c:v>42.5</c:v>
                </c:pt>
              </c:numCache>
            </c:numRef>
          </c:xVal>
          <c:yVal>
            <c:numRef>
              <c:f>summary!$X$46:$X$86</c:f>
              <c:numCache>
                <c:formatCode>General</c:formatCode>
                <c:ptCount val="4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7A-4494-8389-98189DA2F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59843440"/>
        <c:axId val="-459840048"/>
      </c:scatterChart>
      <c:valAx>
        <c:axId val="-459843440"/>
        <c:scaling>
          <c:orientation val="minMax"/>
          <c:max val="7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59840048"/>
        <c:crossesAt val="0"/>
        <c:crossBetween val="midCat"/>
        <c:majorUnit val="10"/>
      </c:valAx>
      <c:valAx>
        <c:axId val="-459840048"/>
        <c:scaling>
          <c:orientation val="minMax"/>
          <c:max val="45"/>
          <c:min val="-25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59843440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'6410'!$L$1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'6410'!$A$2:$A$141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'6410'!$M$2:$M$177</c:f>
              <c:numCache>
                <c:formatCode>0.00</c:formatCode>
                <c:ptCount val="176"/>
                <c:pt idx="4">
                  <c:v>1.5415367548260717</c:v>
                </c:pt>
                <c:pt idx="5">
                  <c:v>1.5699248552612235</c:v>
                </c:pt>
                <c:pt idx="6">
                  <c:v>1.5728225816756094</c:v>
                </c:pt>
                <c:pt idx="7">
                  <c:v>1.6055374973674816</c:v>
                </c:pt>
                <c:pt idx="8">
                  <c:v>1.6284977473239932</c:v>
                </c:pt>
                <c:pt idx="9">
                  <c:v>1.6599467849525185</c:v>
                </c:pt>
                <c:pt idx="10">
                  <c:v>1.6838056988472221</c:v>
                </c:pt>
                <c:pt idx="11">
                  <c:v>1.6744502245231887</c:v>
                </c:pt>
                <c:pt idx="12">
                  <c:v>1.6968267364223091</c:v>
                </c:pt>
                <c:pt idx="13">
                  <c:v>1.6904015210670666</c:v>
                </c:pt>
                <c:pt idx="14">
                  <c:v>1.6959478392522664</c:v>
                </c:pt>
                <c:pt idx="15">
                  <c:v>1.6877805362911356</c:v>
                </c:pt>
                <c:pt idx="16">
                  <c:v>1.702330832066123</c:v>
                </c:pt>
                <c:pt idx="17">
                  <c:v>1.7168619336341675</c:v>
                </c:pt>
                <c:pt idx="18">
                  <c:v>1.7374634744384996</c:v>
                </c:pt>
                <c:pt idx="19">
                  <c:v>1.7243139528683225</c:v>
                </c:pt>
                <c:pt idx="20">
                  <c:v>1.7712191542105584</c:v>
                </c:pt>
                <c:pt idx="21">
                  <c:v>1.732215297455818</c:v>
                </c:pt>
                <c:pt idx="22">
                  <c:v>1.8471229037663695</c:v>
                </c:pt>
                <c:pt idx="23">
                  <c:v>2.2679724768678171</c:v>
                </c:pt>
                <c:pt idx="24">
                  <c:v>2.2639473918295989</c:v>
                </c:pt>
                <c:pt idx="25">
                  <c:v>2.2828505619674408</c:v>
                </c:pt>
                <c:pt idx="26">
                  <c:v>2.317196641060526</c:v>
                </c:pt>
                <c:pt idx="27">
                  <c:v>2.3234557636528446</c:v>
                </c:pt>
                <c:pt idx="28">
                  <c:v>2.3105550245037056</c:v>
                </c:pt>
                <c:pt idx="29">
                  <c:v>2.3355002835493961</c:v>
                </c:pt>
                <c:pt idx="30">
                  <c:v>2.35227746808168</c:v>
                </c:pt>
                <c:pt idx="31">
                  <c:v>2.3095951569105653</c:v>
                </c:pt>
                <c:pt idx="32">
                  <c:v>2.3001773557952339</c:v>
                </c:pt>
                <c:pt idx="33">
                  <c:v>2.3315972257397717</c:v>
                </c:pt>
                <c:pt idx="34">
                  <c:v>2.295102967116037</c:v>
                </c:pt>
                <c:pt idx="35">
                  <c:v>2.2996773173564704</c:v>
                </c:pt>
                <c:pt idx="36">
                  <c:v>2.282355293318481</c:v>
                </c:pt>
                <c:pt idx="37">
                  <c:v>2.3122377775338125</c:v>
                </c:pt>
                <c:pt idx="38">
                  <c:v>2.3084255250565739</c:v>
                </c:pt>
                <c:pt idx="39">
                  <c:v>2.3397411489050892</c:v>
                </c:pt>
                <c:pt idx="40">
                  <c:v>2.3148516350116686</c:v>
                </c:pt>
                <c:pt idx="41">
                  <c:v>2.338497005256885</c:v>
                </c:pt>
                <c:pt idx="42">
                  <c:v>2.374373765399302</c:v>
                </c:pt>
                <c:pt idx="43">
                  <c:v>2.3441711847859925</c:v>
                </c:pt>
                <c:pt idx="44">
                  <c:v>2.3368118650857106</c:v>
                </c:pt>
                <c:pt idx="45">
                  <c:v>2.3234577325587096</c:v>
                </c:pt>
                <c:pt idx="46">
                  <c:v>2.3206304870822794</c:v>
                </c:pt>
                <c:pt idx="47">
                  <c:v>2.317140748907744</c:v>
                </c:pt>
                <c:pt idx="48">
                  <c:v>2.3278316245244941</c:v>
                </c:pt>
                <c:pt idx="49">
                  <c:v>2.2935317651372631</c:v>
                </c:pt>
                <c:pt idx="50">
                  <c:v>2.3450740460336252</c:v>
                </c:pt>
                <c:pt idx="51">
                  <c:v>2.348772183142068</c:v>
                </c:pt>
                <c:pt idx="52">
                  <c:v>2.2942819079917376</c:v>
                </c:pt>
                <c:pt idx="53">
                  <c:v>2.1947880815054921</c:v>
                </c:pt>
                <c:pt idx="54">
                  <c:v>2.0568352090551825</c:v>
                </c:pt>
                <c:pt idx="55">
                  <c:v>2.0014908440275461</c:v>
                </c:pt>
                <c:pt idx="56">
                  <c:v>1.9454677522931698</c:v>
                </c:pt>
                <c:pt idx="57">
                  <c:v>1.8926362556410081</c:v>
                </c:pt>
                <c:pt idx="58">
                  <c:v>1.9048973663047555</c:v>
                </c:pt>
                <c:pt idx="59">
                  <c:v>1.8788077595378871</c:v>
                </c:pt>
                <c:pt idx="60">
                  <c:v>1.8602147068271599</c:v>
                </c:pt>
                <c:pt idx="61">
                  <c:v>1.8754552431720537</c:v>
                </c:pt>
                <c:pt idx="62">
                  <c:v>1.8537241050196727</c:v>
                </c:pt>
                <c:pt idx="63">
                  <c:v>1.8693340550177715</c:v>
                </c:pt>
                <c:pt idx="64">
                  <c:v>1.8918597407166238</c:v>
                </c:pt>
                <c:pt idx="65">
                  <c:v>1.8738265551975819</c:v>
                </c:pt>
                <c:pt idx="66">
                  <c:v>1.8790178850909651</c:v>
                </c:pt>
                <c:pt idx="67">
                  <c:v>1.8837432817260744</c:v>
                </c:pt>
                <c:pt idx="68">
                  <c:v>1.8914048484846313</c:v>
                </c:pt>
                <c:pt idx="69">
                  <c:v>1.9028721682856458</c:v>
                </c:pt>
                <c:pt idx="70">
                  <c:v>1.9193648928866904</c:v>
                </c:pt>
                <c:pt idx="71">
                  <c:v>1.9035367854752077</c:v>
                </c:pt>
                <c:pt idx="72">
                  <c:v>1.8932920142274035</c:v>
                </c:pt>
                <c:pt idx="73">
                  <c:v>1.9173434967906493</c:v>
                </c:pt>
                <c:pt idx="74">
                  <c:v>1.9224830275288383</c:v>
                </c:pt>
                <c:pt idx="75">
                  <c:v>1.9199189932663199</c:v>
                </c:pt>
                <c:pt idx="76">
                  <c:v>1.9103534511707774</c:v>
                </c:pt>
                <c:pt idx="77">
                  <c:v>1.9109140258738777</c:v>
                </c:pt>
                <c:pt idx="78">
                  <c:v>1.9369186860814156</c:v>
                </c:pt>
                <c:pt idx="79">
                  <c:v>1.9287775692602243</c:v>
                </c:pt>
                <c:pt idx="80">
                  <c:v>1.9386778197573804</c:v>
                </c:pt>
                <c:pt idx="81">
                  <c:v>1.9282503350663283</c:v>
                </c:pt>
                <c:pt idx="82">
                  <c:v>1.9490484909543899</c:v>
                </c:pt>
                <c:pt idx="83">
                  <c:v>1.9349092757618362</c:v>
                </c:pt>
                <c:pt idx="84">
                  <c:v>1.944770452613541</c:v>
                </c:pt>
                <c:pt idx="85">
                  <c:v>1.9481757949720144</c:v>
                </c:pt>
                <c:pt idx="86">
                  <c:v>1.9471736320764972</c:v>
                </c:pt>
                <c:pt idx="87">
                  <c:v>1.9482676365628269</c:v>
                </c:pt>
                <c:pt idx="88">
                  <c:v>1.9412355863528763</c:v>
                </c:pt>
                <c:pt idx="89">
                  <c:v>1.9814212601371084</c:v>
                </c:pt>
                <c:pt idx="90">
                  <c:v>1.9621505691186159</c:v>
                </c:pt>
                <c:pt idx="91">
                  <c:v>1.9765610194253744</c:v>
                </c:pt>
                <c:pt idx="92">
                  <c:v>1.9717492723297414</c:v>
                </c:pt>
                <c:pt idx="93">
                  <c:v>1.9756535466722611</c:v>
                </c:pt>
                <c:pt idx="94">
                  <c:v>1.9805384949801779</c:v>
                </c:pt>
                <c:pt idx="95">
                  <c:v>1.9952446472150362</c:v>
                </c:pt>
                <c:pt idx="96">
                  <c:v>1.978915631510441</c:v>
                </c:pt>
                <c:pt idx="97">
                  <c:v>1.9826721450368561</c:v>
                </c:pt>
                <c:pt idx="98">
                  <c:v>1.9814821826790596</c:v>
                </c:pt>
                <c:pt idx="99">
                  <c:v>1.9872329072596808</c:v>
                </c:pt>
                <c:pt idx="100">
                  <c:v>2.0084615307558975</c:v>
                </c:pt>
                <c:pt idx="101">
                  <c:v>2.0393174088673724</c:v>
                </c:pt>
                <c:pt idx="102">
                  <c:v>2.037132060778676</c:v>
                </c:pt>
                <c:pt idx="103">
                  <c:v>2.0469221326160705</c:v>
                </c:pt>
                <c:pt idx="104">
                  <c:v>2.0337398096396457</c:v>
                </c:pt>
                <c:pt idx="105">
                  <c:v>2.0346561322136516</c:v>
                </c:pt>
                <c:pt idx="106">
                  <c:v>2.0348548691662192</c:v>
                </c:pt>
                <c:pt idx="107">
                  <c:v>2.0433657798357512</c:v>
                </c:pt>
                <c:pt idx="108">
                  <c:v>2.0593245300844734</c:v>
                </c:pt>
                <c:pt idx="109">
                  <c:v>2.0900785492384983</c:v>
                </c:pt>
                <c:pt idx="110">
                  <c:v>2.1026379699880882</c:v>
                </c:pt>
                <c:pt idx="111">
                  <c:v>2.0904440756228815</c:v>
                </c:pt>
                <c:pt idx="112">
                  <c:v>2.0885737182687647</c:v>
                </c:pt>
                <c:pt idx="113">
                  <c:v>2.095776567325065</c:v>
                </c:pt>
                <c:pt idx="114">
                  <c:v>2.0875606700956206</c:v>
                </c:pt>
                <c:pt idx="115">
                  <c:v>2.1226947950040853</c:v>
                </c:pt>
                <c:pt idx="116">
                  <c:v>2.1168703241701832</c:v>
                </c:pt>
                <c:pt idx="117">
                  <c:v>2.1285388896488957</c:v>
                </c:pt>
                <c:pt idx="118">
                  <c:v>2.1302925406339579</c:v>
                </c:pt>
                <c:pt idx="119">
                  <c:v>2.1425716247341557</c:v>
                </c:pt>
                <c:pt idx="120">
                  <c:v>2.1509655494784696</c:v>
                </c:pt>
                <c:pt idx="121">
                  <c:v>2.1641684583890708</c:v>
                </c:pt>
                <c:pt idx="122">
                  <c:v>2.1661764620682127</c:v>
                </c:pt>
                <c:pt idx="123">
                  <c:v>2.1693019074267865</c:v>
                </c:pt>
                <c:pt idx="124">
                  <c:v>2.1912863650750136</c:v>
                </c:pt>
                <c:pt idx="125">
                  <c:v>2.1919934078958061</c:v>
                </c:pt>
                <c:pt idx="126">
                  <c:v>2.2142215776451435</c:v>
                </c:pt>
                <c:pt idx="127">
                  <c:v>2.2143817352981268</c:v>
                </c:pt>
                <c:pt idx="128">
                  <c:v>2.2099179309562902</c:v>
                </c:pt>
                <c:pt idx="129">
                  <c:v>2.2290350458155364</c:v>
                </c:pt>
                <c:pt idx="130">
                  <c:v>2.225562757772912</c:v>
                </c:pt>
                <c:pt idx="131">
                  <c:v>2.2492876141734044</c:v>
                </c:pt>
                <c:pt idx="132">
                  <c:v>2.2356398421989381</c:v>
                </c:pt>
                <c:pt idx="133">
                  <c:v>2.2609755888615966</c:v>
                </c:pt>
                <c:pt idx="134">
                  <c:v>2.2672650017336977</c:v>
                </c:pt>
                <c:pt idx="135">
                  <c:v>2.2693832579501914</c:v>
                </c:pt>
                <c:pt idx="136">
                  <c:v>2.277697228326347</c:v>
                </c:pt>
                <c:pt idx="137">
                  <c:v>2.3050366842819798</c:v>
                </c:pt>
                <c:pt idx="138">
                  <c:v>2.2908184014271598</c:v>
                </c:pt>
                <c:pt idx="139">
                  <c:v>2.3086375842017821</c:v>
                </c:pt>
                <c:pt idx="140">
                  <c:v>2.3065228441503396</c:v>
                </c:pt>
                <c:pt idx="141">
                  <c:v>2.3237833854352914</c:v>
                </c:pt>
                <c:pt idx="142">
                  <c:v>2.3228664324853106</c:v>
                </c:pt>
                <c:pt idx="143">
                  <c:v>2.3404921677358166</c:v>
                </c:pt>
                <c:pt idx="144">
                  <c:v>2.3636253029156351</c:v>
                </c:pt>
                <c:pt idx="145">
                  <c:v>2.3738630851718101</c:v>
                </c:pt>
                <c:pt idx="146">
                  <c:v>2.3673764386819958</c:v>
                </c:pt>
                <c:pt idx="147">
                  <c:v>2.3864983027843061</c:v>
                </c:pt>
                <c:pt idx="148">
                  <c:v>2.3733130700595746</c:v>
                </c:pt>
                <c:pt idx="149">
                  <c:v>2.4145956924473433</c:v>
                </c:pt>
                <c:pt idx="150">
                  <c:v>2.3895968469036322</c:v>
                </c:pt>
                <c:pt idx="151">
                  <c:v>2.4067407010088147</c:v>
                </c:pt>
                <c:pt idx="152">
                  <c:v>2.42168210037419</c:v>
                </c:pt>
                <c:pt idx="153">
                  <c:v>2.420832683611593</c:v>
                </c:pt>
                <c:pt idx="154">
                  <c:v>2.4262077821795227</c:v>
                </c:pt>
                <c:pt idx="155">
                  <c:v>2.4573708218210348</c:v>
                </c:pt>
                <c:pt idx="156">
                  <c:v>2.457663675958083</c:v>
                </c:pt>
                <c:pt idx="157">
                  <c:v>2.4729681567486761</c:v>
                </c:pt>
                <c:pt idx="158">
                  <c:v>2.4895727676808646</c:v>
                </c:pt>
                <c:pt idx="159">
                  <c:v>2.5042484490651349</c:v>
                </c:pt>
                <c:pt idx="160">
                  <c:v>2.5146460618490227</c:v>
                </c:pt>
                <c:pt idx="161">
                  <c:v>2.5221057194852001</c:v>
                </c:pt>
                <c:pt idx="162">
                  <c:v>2.5243076124412749</c:v>
                </c:pt>
                <c:pt idx="163">
                  <c:v>2.5261644944763275</c:v>
                </c:pt>
                <c:pt idx="164">
                  <c:v>2.5531439386178025</c:v>
                </c:pt>
                <c:pt idx="165">
                  <c:v>2.5627546979198943</c:v>
                </c:pt>
                <c:pt idx="166">
                  <c:v>2.5584323144513554</c:v>
                </c:pt>
                <c:pt idx="167">
                  <c:v>2.5848272704632294</c:v>
                </c:pt>
                <c:pt idx="168">
                  <c:v>2.5969247427904838</c:v>
                </c:pt>
                <c:pt idx="169">
                  <c:v>2.5919281304007131</c:v>
                </c:pt>
                <c:pt idx="170">
                  <c:v>2.6019019489297057</c:v>
                </c:pt>
                <c:pt idx="171">
                  <c:v>2.6230652033816479</c:v>
                </c:pt>
                <c:pt idx="172">
                  <c:v>2.6355162252623718</c:v>
                </c:pt>
                <c:pt idx="173">
                  <c:v>2.6745991660353048</c:v>
                </c:pt>
                <c:pt idx="174">
                  <c:v>2.8135480926170167</c:v>
                </c:pt>
                <c:pt idx="175">
                  <c:v>2.8491465306179231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01-47D2-B87A-1401ED286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59817408"/>
        <c:axId val="-459814016"/>
      </c:scatterChart>
      <c:valAx>
        <c:axId val="-459817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59814016"/>
        <c:crossesAt val="0"/>
        <c:crossBetween val="midCat"/>
        <c:majorUnit val="10"/>
      </c:valAx>
      <c:valAx>
        <c:axId val="-45981401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59817408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'6412'!$L$1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'6412'!$A$2:$A$141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'6412'!$L$2:$L$141</c:f>
              <c:numCache>
                <c:formatCode>0.00</c:formatCode>
                <c:ptCount val="140"/>
                <c:pt idx="0">
                  <c:v>1.581869213737352</c:v>
                </c:pt>
                <c:pt idx="1">
                  <c:v>1.6231574917844285</c:v>
                </c:pt>
                <c:pt idx="2">
                  <c:v>1.6139258341715659</c:v>
                </c:pt>
                <c:pt idx="3">
                  <c:v>1.6202678959349957</c:v>
                </c:pt>
                <c:pt idx="4">
                  <c:v>1.6348386012293457</c:v>
                </c:pt>
                <c:pt idx="5">
                  <c:v>1.6581320385008567</c:v>
                </c:pt>
                <c:pt idx="6">
                  <c:v>1.6908118054499297</c:v>
                </c:pt>
                <c:pt idx="7">
                  <c:v>1.7056729929965475</c:v>
                </c:pt>
                <c:pt idx="8">
                  <c:v>1.6989166608718027</c:v>
                </c:pt>
                <c:pt idx="9">
                  <c:v>1.67928407936101</c:v>
                </c:pt>
                <c:pt idx="10">
                  <c:v>1.6564067600032757</c:v>
                </c:pt>
                <c:pt idx="11">
                  <c:v>1.6454836270275353</c:v>
                </c:pt>
                <c:pt idx="12">
                  <c:v>1.6283956289253672</c:v>
                </c:pt>
                <c:pt idx="13">
                  <c:v>1.6052733187382691</c:v>
                </c:pt>
                <c:pt idx="14">
                  <c:v>1.5928602387149022</c:v>
                </c:pt>
                <c:pt idx="15">
                  <c:v>1.609703547520746</c:v>
                </c:pt>
                <c:pt idx="16">
                  <c:v>1.5718141912246619</c:v>
                </c:pt>
                <c:pt idx="17">
                  <c:v>1.5808435948769932</c:v>
                </c:pt>
                <c:pt idx="18">
                  <c:v>1.595685906965074</c:v>
                </c:pt>
                <c:pt idx="19">
                  <c:v>1.5948280583677763</c:v>
                </c:pt>
                <c:pt idx="20">
                  <c:v>1.6359026164696373</c:v>
                </c:pt>
                <c:pt idx="21">
                  <c:v>1.6493134991931258</c:v>
                </c:pt>
                <c:pt idx="22">
                  <c:v>1.6815744052877786</c:v>
                </c:pt>
                <c:pt idx="23">
                  <c:v>1.643084067964901</c:v>
                </c:pt>
                <c:pt idx="24">
                  <c:v>1.6141231896962434</c:v>
                </c:pt>
                <c:pt idx="25">
                  <c:v>1.616570890345304</c:v>
                </c:pt>
                <c:pt idx="26">
                  <c:v>1.5622870701997478</c:v>
                </c:pt>
                <c:pt idx="27">
                  <c:v>1.5761753410144264</c:v>
                </c:pt>
                <c:pt idx="28">
                  <c:v>1.5336022858156722</c:v>
                </c:pt>
                <c:pt idx="29">
                  <c:v>1.5164119664200364</c:v>
                </c:pt>
                <c:pt idx="30">
                  <c:v>1.4666834112691822</c:v>
                </c:pt>
                <c:pt idx="31">
                  <c:v>1.480456211967931</c:v>
                </c:pt>
                <c:pt idx="32">
                  <c:v>1.4359354455860323</c:v>
                </c:pt>
                <c:pt idx="33">
                  <c:v>1.4551467936276923</c:v>
                </c:pt>
                <c:pt idx="34">
                  <c:v>1.4515138285104456</c:v>
                </c:pt>
                <c:pt idx="35">
                  <c:v>1.4218233767959039</c:v>
                </c:pt>
                <c:pt idx="36">
                  <c:v>1.428243352195208</c:v>
                </c:pt>
                <c:pt idx="37">
                  <c:v>1.4283347797639816</c:v>
                </c:pt>
                <c:pt idx="38">
                  <c:v>1.4204504056184322</c:v>
                </c:pt>
                <c:pt idx="39">
                  <c:v>1.4498275726451211</c:v>
                </c:pt>
                <c:pt idx="40">
                  <c:v>1.4253535754073841</c:v>
                </c:pt>
                <c:pt idx="41">
                  <c:v>1.4240622736024338</c:v>
                </c:pt>
                <c:pt idx="42">
                  <c:v>1.4480716806522764</c:v>
                </c:pt>
                <c:pt idx="43">
                  <c:v>1.4280333900022668</c:v>
                </c:pt>
                <c:pt idx="44">
                  <c:v>1.4510916290419151</c:v>
                </c:pt>
                <c:pt idx="45">
                  <c:v>1.4223995463781327</c:v>
                </c:pt>
                <c:pt idx="46">
                  <c:v>1.4214782997919533</c:v>
                </c:pt>
                <c:pt idx="47">
                  <c:v>1.4329270076409084</c:v>
                </c:pt>
                <c:pt idx="48">
                  <c:v>1.408371352791284</c:v>
                </c:pt>
                <c:pt idx="49">
                  <c:v>1.3947974604525453</c:v>
                </c:pt>
                <c:pt idx="50">
                  <c:v>1.4007810714354823</c:v>
                </c:pt>
                <c:pt idx="51">
                  <c:v>1.4093790805005515</c:v>
                </c:pt>
                <c:pt idx="52">
                  <c:v>1.4313499846637681</c:v>
                </c:pt>
                <c:pt idx="53">
                  <c:v>1.454884004866011</c:v>
                </c:pt>
                <c:pt idx="54">
                  <c:v>1.4880664914121575</c:v>
                </c:pt>
                <c:pt idx="55">
                  <c:v>1.5293906632030307</c:v>
                </c:pt>
                <c:pt idx="56">
                  <c:v>1.5468155380998905</c:v>
                </c:pt>
                <c:pt idx="57">
                  <c:v>1.5699722983886475</c:v>
                </c:pt>
                <c:pt idx="58">
                  <c:v>1.5976106103385681</c:v>
                </c:pt>
                <c:pt idx="59">
                  <c:v>1.638883797746244</c:v>
                </c:pt>
                <c:pt idx="60">
                  <c:v>1.6792703853554121</c:v>
                </c:pt>
                <c:pt idx="61">
                  <c:v>1.6812094459700664</c:v>
                </c:pt>
                <c:pt idx="62">
                  <c:v>1.694903745224593</c:v>
                </c:pt>
                <c:pt idx="63">
                  <c:v>1.7005915154462166</c:v>
                </c:pt>
                <c:pt idx="64">
                  <c:v>1.6879157303731989</c:v>
                </c:pt>
                <c:pt idx="65">
                  <c:v>1.7221758326584788</c:v>
                </c:pt>
                <c:pt idx="66">
                  <c:v>1.6971396087645296</c:v>
                </c:pt>
                <c:pt idx="67">
                  <c:v>1.62942751879998</c:v>
                </c:pt>
                <c:pt idx="68">
                  <c:v>1.6302479016885378</c:v>
                </c:pt>
                <c:pt idx="69">
                  <c:v>1.6454571035421994</c:v>
                </c:pt>
                <c:pt idx="70">
                  <c:v>1.6622187687337335</c:v>
                </c:pt>
                <c:pt idx="71">
                  <c:v>1.614113938584232</c:v>
                </c:pt>
                <c:pt idx="72">
                  <c:v>1.5828012846912014</c:v>
                </c:pt>
                <c:pt idx="73">
                  <c:v>1.5215242266992579</c:v>
                </c:pt>
                <c:pt idx="74">
                  <c:v>1.517414573731281</c:v>
                </c:pt>
                <c:pt idx="75">
                  <c:v>1.5228408426059001</c:v>
                </c:pt>
                <c:pt idx="76">
                  <c:v>1.55556339193143</c:v>
                </c:pt>
                <c:pt idx="77">
                  <c:v>1.6210178235758921</c:v>
                </c:pt>
                <c:pt idx="78">
                  <c:v>1.6151505787147598</c:v>
                </c:pt>
                <c:pt idx="79">
                  <c:v>1.6639743968558698</c:v>
                </c:pt>
                <c:pt idx="80">
                  <c:v>1.6483713309628365</c:v>
                </c:pt>
                <c:pt idx="81">
                  <c:v>1.7030436832299487</c:v>
                </c:pt>
                <c:pt idx="82">
                  <c:v>1.6888542083688978</c:v>
                </c:pt>
                <c:pt idx="83">
                  <c:v>1.7151358566090182</c:v>
                </c:pt>
                <c:pt idx="84">
                  <c:v>1.6812655553448748</c:v>
                </c:pt>
                <c:pt idx="85">
                  <c:v>1.6948254989377809</c:v>
                </c:pt>
                <c:pt idx="86">
                  <c:v>1.6815550328195659</c:v>
                </c:pt>
                <c:pt idx="87">
                  <c:v>1.6501250937901892</c:v>
                </c:pt>
                <c:pt idx="88">
                  <c:v>1.6543735028751656</c:v>
                </c:pt>
                <c:pt idx="89">
                  <c:v>1.6041794222034746</c:v>
                </c:pt>
                <c:pt idx="90">
                  <c:v>1.5575131526661001</c:v>
                </c:pt>
                <c:pt idx="91">
                  <c:v>1.5298065415670328</c:v>
                </c:pt>
                <c:pt idx="92">
                  <c:v>1.4723817038155926</c:v>
                </c:pt>
                <c:pt idx="93">
                  <c:v>1.4242191538443782</c:v>
                </c:pt>
                <c:pt idx="94">
                  <c:v>1.3906786946972056</c:v>
                </c:pt>
                <c:pt idx="95">
                  <c:v>1.3527602781917534</c:v>
                </c:pt>
                <c:pt idx="96">
                  <c:v>1.3175590168446225</c:v>
                </c:pt>
                <c:pt idx="97">
                  <c:v>1.2915477852354587</c:v>
                </c:pt>
                <c:pt idx="98">
                  <c:v>1.2605793495571749</c:v>
                </c:pt>
                <c:pt idx="99">
                  <c:v>1.2404139389185116</c:v>
                </c:pt>
                <c:pt idx="100">
                  <c:v>1.2374156646532462</c:v>
                </c:pt>
                <c:pt idx="101">
                  <c:v>1.2257754528831963</c:v>
                </c:pt>
                <c:pt idx="102">
                  <c:v>1.1977040280953475</c:v>
                </c:pt>
                <c:pt idx="103">
                  <c:v>1.1912468190545951</c:v>
                </c:pt>
                <c:pt idx="104">
                  <c:v>1.1592239448840791</c:v>
                </c:pt>
                <c:pt idx="105">
                  <c:v>1.145435537933243</c:v>
                </c:pt>
                <c:pt idx="106">
                  <c:v>1.149103244950366</c:v>
                </c:pt>
                <c:pt idx="107">
                  <c:v>1.1322439565363047</c:v>
                </c:pt>
                <c:pt idx="108">
                  <c:v>1.1021223968950087</c:v>
                </c:pt>
                <c:pt idx="109">
                  <c:v>1.1121758521092691</c:v>
                </c:pt>
                <c:pt idx="110">
                  <c:v>1.1071959373255811</c:v>
                </c:pt>
                <c:pt idx="111">
                  <c:v>1.1066135535651667</c:v>
                </c:pt>
                <c:pt idx="112">
                  <c:v>1.0862436715054273</c:v>
                </c:pt>
                <c:pt idx="113">
                  <c:v>1.060797419938605</c:v>
                </c:pt>
                <c:pt idx="114">
                  <c:v>1.0851398149462042</c:v>
                </c:pt>
                <c:pt idx="115">
                  <c:v>1.0827013261318288</c:v>
                </c:pt>
                <c:pt idx="116">
                  <c:v>1.0825849254503228</c:v>
                </c:pt>
                <c:pt idx="117">
                  <c:v>1.1014664792189686</c:v>
                </c:pt>
                <c:pt idx="118">
                  <c:v>1.0802431918831048</c:v>
                </c:pt>
                <c:pt idx="119">
                  <c:v>1.1134828220432236</c:v>
                </c:pt>
                <c:pt idx="120">
                  <c:v>1.1605401902083088</c:v>
                </c:pt>
                <c:pt idx="121">
                  <c:v>1.1565170871532822</c:v>
                </c:pt>
                <c:pt idx="122">
                  <c:v>1.1603343781090782</c:v>
                </c:pt>
                <c:pt idx="123">
                  <c:v>1.1677231943099158</c:v>
                </c:pt>
                <c:pt idx="124">
                  <c:v>1.1694270286746762</c:v>
                </c:pt>
                <c:pt idx="125">
                  <c:v>1.1579266397593257</c:v>
                </c:pt>
                <c:pt idx="126">
                  <c:v>1.1537776185703508</c:v>
                </c:pt>
                <c:pt idx="127">
                  <c:v>1.1718549886513254</c:v>
                </c:pt>
                <c:pt idx="128">
                  <c:v>1.1316888731669974</c:v>
                </c:pt>
                <c:pt idx="129">
                  <c:v>1.1281168262655614</c:v>
                </c:pt>
                <c:pt idx="130">
                  <c:v>1.0940402614706062</c:v>
                </c:pt>
                <c:pt idx="131">
                  <c:v>1.0666638060502178</c:v>
                </c:pt>
                <c:pt idx="132">
                  <c:v>1.0562741980238259</c:v>
                </c:pt>
                <c:pt idx="133">
                  <c:v>1.0423557317526511</c:v>
                </c:pt>
                <c:pt idx="134">
                  <c:v>1.0450260557778053</c:v>
                </c:pt>
                <c:pt idx="135">
                  <c:v>1.0261445981148907</c:v>
                </c:pt>
                <c:pt idx="136">
                  <c:v>1.0014986944718784</c:v>
                </c:pt>
                <c:pt idx="137">
                  <c:v>1.014211397681714</c:v>
                </c:pt>
                <c:pt idx="138">
                  <c:v>1.0067452823111021</c:v>
                </c:pt>
                <c:pt idx="139">
                  <c:v>1.0116954689960933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DA-4631-928C-8E40C7ED3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48542912"/>
        <c:axId val="-448539520"/>
      </c:scatterChart>
      <c:valAx>
        <c:axId val="-448542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8539520"/>
        <c:crossesAt val="0"/>
        <c:crossBetween val="midCat"/>
        <c:majorUnit val="10"/>
      </c:valAx>
      <c:valAx>
        <c:axId val="-448539520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8542912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'6412'!$A$2:$A$179</c:f>
              <c:numCache>
                <c:formatCode>General</c:formatCode>
                <c:ptCount val="178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</c:numCache>
            </c:numRef>
          </c:xVal>
          <c:yVal>
            <c:numRef>
              <c:f>'6412'!$P$2:$P$177</c:f>
              <c:numCache>
                <c:formatCode>General</c:formatCode>
                <c:ptCount val="176"/>
                <c:pt idx="4">
                  <c:v>2.9597766159040981</c:v>
                </c:pt>
                <c:pt idx="5">
                  <c:v>4.679851882164014</c:v>
                </c:pt>
                <c:pt idx="6">
                  <c:v>6.9832418964318315</c:v>
                </c:pt>
                <c:pt idx="7">
                  <c:v>8.1792938444852794</c:v>
                </c:pt>
                <c:pt idx="8">
                  <c:v>8.0319220611306665</c:v>
                </c:pt>
                <c:pt idx="9">
                  <c:v>7.0843539897781804</c:v>
                </c:pt>
                <c:pt idx="10">
                  <c:v>5.9351412389227924</c:v>
                </c:pt>
                <c:pt idx="11">
                  <c:v>5.528823043936395</c:v>
                </c:pt>
                <c:pt idx="12">
                  <c:v>4.7393884582780172</c:v>
                </c:pt>
                <c:pt idx="13">
                  <c:v>3.5749507186566589</c:v>
                </c:pt>
                <c:pt idx="14">
                  <c:v>3.0760395595951868</c:v>
                </c:pt>
                <c:pt idx="15">
                  <c:v>4.3952707057552702</c:v>
                </c:pt>
                <c:pt idx="16">
                  <c:v>2.3131328558900188</c:v>
                </c:pt>
                <c:pt idx="17">
                  <c:v>3.1467677922265178</c:v>
                </c:pt>
                <c:pt idx="18">
                  <c:v>4.341646722314672</c:v>
                </c:pt>
                <c:pt idx="19">
                  <c:v>4.560837008547959</c:v>
                </c:pt>
                <c:pt idx="20">
                  <c:v>7.3859224729098907</c:v>
                </c:pt>
                <c:pt idx="21">
                  <c:v>8.4918450283786591</c:v>
                </c:pt>
                <c:pt idx="22">
                  <c:v>10.769204877274095</c:v>
                </c:pt>
                <c:pt idx="23">
                  <c:v>8.6497189788910642</c:v>
                </c:pt>
                <c:pt idx="24">
                  <c:v>7.1224426233021525</c:v>
                </c:pt>
                <c:pt idx="25">
                  <c:v>7.5470567218139095</c:v>
                </c:pt>
                <c:pt idx="26">
                  <c:v>4.4460826625259138</c:v>
                </c:pt>
                <c:pt idx="27">
                  <c:v>5.5816725665409646</c:v>
                </c:pt>
                <c:pt idx="28">
                  <c:v>3.2084656045725239</c:v>
                </c:pt>
                <c:pt idx="29">
                  <c:v>2.4126722480670351</c:v>
                </c:pt>
                <c:pt idx="30">
                  <c:v>-0.40521424198227529</c:v>
                </c:pt>
                <c:pt idx="31">
                  <c:v>0.72319975580639795</c:v>
                </c:pt>
                <c:pt idx="32">
                  <c:v>-1.7710479853607703</c:v>
                </c:pt>
                <c:pt idx="33">
                  <c:v>-0.30465471539258943</c:v>
                </c:pt>
                <c:pt idx="34">
                  <c:v>-0.25792442674454119</c:v>
                </c:pt>
                <c:pt idx="35">
                  <c:v>-1.8305402244112718</c:v>
                </c:pt>
                <c:pt idx="36">
                  <c:v>-1.1590685655375097</c:v>
                </c:pt>
                <c:pt idx="37">
                  <c:v>-0.88088538148118711</c:v>
                </c:pt>
                <c:pt idx="38">
                  <c:v>-1.0983594912734618</c:v>
                </c:pt>
                <c:pt idx="39">
                  <c:v>0.99978999685967318</c:v>
                </c:pt>
                <c:pt idx="40">
                  <c:v>-0.24864852031947793</c:v>
                </c:pt>
                <c:pt idx="41">
                  <c:v>-5.6395243255961819E-2</c:v>
                </c:pt>
                <c:pt idx="42">
                  <c:v>1.7081740632918379</c:v>
                </c:pt>
                <c:pt idx="43">
                  <c:v>0.73539314171604553</c:v>
                </c:pt>
                <c:pt idx="44">
                  <c:v>2.4408519815277354</c:v>
                </c:pt>
                <c:pt idx="45">
                  <c:v>0.93027996575103467</c:v>
                </c:pt>
                <c:pt idx="46">
                  <c:v>1.1455303752509223</c:v>
                </c:pt>
                <c:pt idx="47">
                  <c:v>2.1295133034315032</c:v>
                </c:pt>
                <c:pt idx="48">
                  <c:v>0.87600016273739612</c:v>
                </c:pt>
                <c:pt idx="49">
                  <c:v>0.3049501627779444</c:v>
                </c:pt>
                <c:pt idx="50">
                  <c:v>0.94930389501618251</c:v>
                </c:pt>
                <c:pt idx="51">
                  <c:v>1.756129755430037</c:v>
                </c:pt>
                <c:pt idx="52">
                  <c:v>3.3940160198865073</c:v>
                </c:pt>
                <c:pt idx="53">
                  <c:v>5.1290423454460177</c:v>
                </c:pt>
                <c:pt idx="54">
                  <c:v>7.4636739381751731</c:v>
                </c:pt>
                <c:pt idx="55">
                  <c:v>10.304271679551363</c:v>
                </c:pt>
                <c:pt idx="56">
                  <c:v>11.659644330376656</c:v>
                </c:pt>
                <c:pt idx="57">
                  <c:v>13.371225786756421</c:v>
                </c:pt>
                <c:pt idx="58">
                  <c:v>15.361313887129862</c:v>
                </c:pt>
                <c:pt idx="59">
                  <c:v>18.198743197004195</c:v>
                </c:pt>
                <c:pt idx="60">
                  <c:v>20.981074640532892</c:v>
                </c:pt>
                <c:pt idx="61">
                  <c:v>21.37407923419147</c:v>
                </c:pt>
                <c:pt idx="62">
                  <c:v>22.497614748938545</c:v>
                </c:pt>
                <c:pt idx="63">
                  <c:v>23.123583416400251</c:v>
                </c:pt>
                <c:pt idx="64">
                  <c:v>22.608346415918163</c:v>
                </c:pt>
                <c:pt idx="65">
                  <c:v>25.009946586879195</c:v>
                </c:pt>
                <c:pt idx="66">
                  <c:v>23.726568416869</c:v>
                </c:pt>
                <c:pt idx="67">
                  <c:v>19.791092683899905</c:v>
                </c:pt>
                <c:pt idx="68">
                  <c:v>20.114576896502605</c:v>
                </c:pt>
                <c:pt idx="69">
                  <c:v>21.332256241503529</c:v>
                </c:pt>
                <c:pt idx="70">
                  <c:v>22.64641363403004</c:v>
                </c:pt>
                <c:pt idx="71">
                  <c:v>19.92943375737854</c:v>
                </c:pt>
                <c:pt idx="72">
                  <c:v>18.256005982350175</c:v>
                </c:pt>
                <c:pt idx="73">
                  <c:v>14.720436195844538</c:v>
                </c:pt>
                <c:pt idx="74">
                  <c:v>14.737542652485946</c:v>
                </c:pt>
                <c:pt idx="75">
                  <c:v>15.347260282793441</c:v>
                </c:pt>
                <c:pt idx="76">
                  <c:v>17.653309013726808</c:v>
                </c:pt>
                <c:pt idx="77">
                  <c:v>21.99348507052364</c:v>
                </c:pt>
                <c:pt idx="78">
                  <c:v>21.90136573737551</c:v>
                </c:pt>
                <c:pt idx="79">
                  <c:v>25.208030032049333</c:v>
                </c:pt>
                <c:pt idx="80">
                  <c:v>24.510876762638674</c:v>
                </c:pt>
                <c:pt idx="81">
                  <c:v>28.180999014481813</c:v>
                </c:pt>
                <c:pt idx="82">
                  <c:v>27.57169355405853</c:v>
                </c:pt>
                <c:pt idx="83">
                  <c:v>29.47747160170654</c:v>
                </c:pt>
                <c:pt idx="84">
                  <c:v>27.64509847923954</c:v>
                </c:pt>
                <c:pt idx="85">
                  <c:v>28.760284442927368</c:v>
                </c:pt>
                <c:pt idx="86">
                  <c:v>28.208090907149764</c:v>
                </c:pt>
                <c:pt idx="87">
                  <c:v>26.527374431201771</c:v>
                </c:pt>
                <c:pt idx="88">
                  <c:v>27.063893802979479</c:v>
                </c:pt>
                <c:pt idx="89">
                  <c:v>24.217077165449048</c:v>
                </c:pt>
                <c:pt idx="90">
                  <c:v>21.589496835775201</c:v>
                </c:pt>
                <c:pt idx="91">
                  <c:v>20.140167085845491</c:v>
                </c:pt>
                <c:pt idx="92">
                  <c:v>16.84399405569199</c:v>
                </c:pt>
                <c:pt idx="93">
                  <c:v>14.123427172786268</c:v>
                </c:pt>
                <c:pt idx="94">
                  <c:v>12.311552134016797</c:v>
                </c:pt>
                <c:pt idx="95">
                  <c:v>10.227608333445907</c:v>
                </c:pt>
                <c:pt idx="96">
                  <c:v>8.3125225136748302</c:v>
                </c:pt>
                <c:pt idx="97">
                  <c:v>6.9685523551831716</c:v>
                </c:pt>
                <c:pt idx="98">
                  <c:v>5.3165160684246997</c:v>
                </c:pt>
                <c:pt idx="99">
                  <c:v>4.3358352576807757</c:v>
                </c:pt>
                <c:pt idx="100">
                  <c:v>4.4220084965664954</c:v>
                </c:pt>
                <c:pt idx="101">
                  <c:v>3.9711273413418255</c:v>
                </c:pt>
                <c:pt idx="102">
                  <c:v>2.4991261945774039</c:v>
                </c:pt>
                <c:pt idx="103">
                  <c:v>2.3703434563933938</c:v>
                </c:pt>
                <c:pt idx="104">
                  <c:v>0.65277894459754904</c:v>
                </c:pt>
                <c:pt idx="105">
                  <c:v>6.839790458323855E-2</c:v>
                </c:pt>
                <c:pt idx="106">
                  <c:v>0.56882946653392408</c:v>
                </c:pt>
                <c:pt idx="107">
                  <c:v>-0.20639192411982915</c:v>
                </c:pt>
                <c:pt idx="108">
                  <c:v>-1.8057989831525456</c:v>
                </c:pt>
                <c:pt idx="109">
                  <c:v>-0.90852422173918945</c:v>
                </c:pt>
                <c:pt idx="110">
                  <c:v>-0.9455003052567974</c:v>
                </c:pt>
                <c:pt idx="111">
                  <c:v>-0.70919121887143088</c:v>
                </c:pt>
                <c:pt idx="112">
                  <c:v>-1.7025789341836843</c:v>
                </c:pt>
                <c:pt idx="113">
                  <c:v>-3.0114383302848262</c:v>
                </c:pt>
                <c:pt idx="114">
                  <c:v>-1.2261754413314654</c:v>
                </c:pt>
                <c:pt idx="115">
                  <c:v>-1.1052142586550131</c:v>
                </c:pt>
                <c:pt idx="116">
                  <c:v>-0.83994658977929715</c:v>
                </c:pt>
                <c:pt idx="117">
                  <c:v>0.60595156976061504</c:v>
                </c:pt>
                <c:pt idx="118">
                  <c:v>-0.44047113374101904</c:v>
                </c:pt>
                <c:pt idx="119">
                  <c:v>1.8977116567330914</c:v>
                </c:pt>
                <c:pt idx="120">
                  <c:v>5.0945996748399001</c:v>
                </c:pt>
                <c:pt idx="121">
                  <c:v>5.1170847877182908</c:v>
                </c:pt>
                <c:pt idx="122">
                  <c:v>5.6268122640988443</c:v>
                </c:pt>
                <c:pt idx="123">
                  <c:v>6.3584926677556899</c:v>
                </c:pt>
                <c:pt idx="124">
                  <c:v>6.7368790937816243</c:v>
                </c:pt>
                <c:pt idx="125">
                  <c:v>6.2946872490815657</c:v>
                </c:pt>
                <c:pt idx="126">
                  <c:v>6.3093471622177137</c:v>
                </c:pt>
                <c:pt idx="127">
                  <c:v>7.7052692159484053</c:v>
                </c:pt>
                <c:pt idx="128">
                  <c:v>5.4816418533783171</c:v>
                </c:pt>
                <c:pt idx="129">
                  <c:v>5.5321579129214324</c:v>
                </c:pt>
                <c:pt idx="130">
                  <c:v>3.6869665149802313</c:v>
                </c:pt>
                <c:pt idx="131">
                  <c:v>2.2581543350834838</c:v>
                </c:pt>
                <c:pt idx="132">
                  <c:v>1.8849921214099163</c:v>
                </c:pt>
                <c:pt idx="133">
                  <c:v>1.2925285270558755</c:v>
                </c:pt>
                <c:pt idx="134">
                  <c:v>1.7309775858756125</c:v>
                </c:pt>
                <c:pt idx="135">
                  <c:v>0.83008820929505478</c:v>
                </c:pt>
                <c:pt idx="136">
                  <c:v>-0.42903345506926588</c:v>
                </c:pt>
                <c:pt idx="137">
                  <c:v>0.63350063855543604</c:v>
                </c:pt>
                <c:pt idx="138">
                  <c:v>0.44201927782331746</c:v>
                </c:pt>
                <c:pt idx="139">
                  <c:v>1.0221507150166165</c:v>
                </c:pt>
                <c:pt idx="140">
                  <c:v>1.922790621999471</c:v>
                </c:pt>
                <c:pt idx="141">
                  <c:v>0.48081608093305223</c:v>
                </c:pt>
                <c:pt idx="142">
                  <c:v>0.97550719623553384</c:v>
                </c:pt>
                <c:pt idx="143">
                  <c:v>1.7272367541134919</c:v>
                </c:pt>
                <c:pt idx="144">
                  <c:v>1.1622564564773676</c:v>
                </c:pt>
                <c:pt idx="145">
                  <c:v>1.5653303100149265</c:v>
                </c:pt>
                <c:pt idx="146">
                  <c:v>1.1971360975833356</c:v>
                </c:pt>
                <c:pt idx="147">
                  <c:v>1.733313354297044</c:v>
                </c:pt>
                <c:pt idx="148">
                  <c:v>1.2552492281890744</c:v>
                </c:pt>
                <c:pt idx="149">
                  <c:v>2.1938612175900829</c:v>
                </c:pt>
                <c:pt idx="150">
                  <c:v>2.0904570866349075</c:v>
                </c:pt>
                <c:pt idx="151">
                  <c:v>3.5419578216920904</c:v>
                </c:pt>
                <c:pt idx="152">
                  <c:v>3.8259217990438463</c:v>
                </c:pt>
                <c:pt idx="153">
                  <c:v>4.7033617828394849</c:v>
                </c:pt>
                <c:pt idx="154">
                  <c:v>4.2656182887298444</c:v>
                </c:pt>
                <c:pt idx="155">
                  <c:v>6.0334140151145768</c:v>
                </c:pt>
                <c:pt idx="156">
                  <c:v>8.2287066484599887</c:v>
                </c:pt>
                <c:pt idx="157">
                  <c:v>8.4473728357365268</c:v>
                </c:pt>
                <c:pt idx="158">
                  <c:v>9.9807792312786798</c:v>
                </c:pt>
                <c:pt idx="159">
                  <c:v>10.946315422613049</c:v>
                </c:pt>
                <c:pt idx="160">
                  <c:v>9.8900031108960285</c:v>
                </c:pt>
                <c:pt idx="161">
                  <c:v>9.1706378844136882</c:v>
                </c:pt>
                <c:pt idx="162">
                  <c:v>9.4611148076372427</c:v>
                </c:pt>
                <c:pt idx="163">
                  <c:v>11.98135175860725</c:v>
                </c:pt>
                <c:pt idx="164">
                  <c:v>12.165546702426223</c:v>
                </c:pt>
                <c:pt idx="165">
                  <c:v>14.834119481685285</c:v>
                </c:pt>
                <c:pt idx="166">
                  <c:v>15.202289760569496</c:v>
                </c:pt>
                <c:pt idx="167">
                  <c:v>16.968652388205637</c:v>
                </c:pt>
                <c:pt idx="168">
                  <c:v>19.006365752558722</c:v>
                </c:pt>
                <c:pt idx="169">
                  <c:v>18.740499043792365</c:v>
                </c:pt>
                <c:pt idx="170">
                  <c:v>19.154231130291077</c:v>
                </c:pt>
                <c:pt idx="171">
                  <c:v>18.294257284094293</c:v>
                </c:pt>
                <c:pt idx="172">
                  <c:v>17.491973088626008</c:v>
                </c:pt>
                <c:pt idx="173">
                  <c:v>16.342401143894417</c:v>
                </c:pt>
                <c:pt idx="174">
                  <c:v>15.293635822570925</c:v>
                </c:pt>
                <c:pt idx="175">
                  <c:v>15.361242714381348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F3-4CAF-BB90-108A577F9F52}"/>
            </c:ext>
          </c:extLst>
        </c:ser>
        <c:ser>
          <c:idx val="1"/>
          <c:order val="1"/>
          <c:tx>
            <c:v>CO2 pulse</c:v>
          </c:tx>
          <c:spPr>
            <a:ln w="3492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summary!$A$46:$A$86</c:f>
              <c:numCache>
                <c:formatCode>General</c:formatCode>
                <c:ptCount val="41"/>
                <c:pt idx="0">
                  <c:v>22.5</c:v>
                </c:pt>
                <c:pt idx="1">
                  <c:v>23</c:v>
                </c:pt>
                <c:pt idx="2">
                  <c:v>23.5</c:v>
                </c:pt>
                <c:pt idx="3">
                  <c:v>24</c:v>
                </c:pt>
                <c:pt idx="4">
                  <c:v>24.5</c:v>
                </c:pt>
                <c:pt idx="5">
                  <c:v>25</c:v>
                </c:pt>
                <c:pt idx="6">
                  <c:v>25.5</c:v>
                </c:pt>
                <c:pt idx="7">
                  <c:v>26</c:v>
                </c:pt>
                <c:pt idx="8">
                  <c:v>26.5</c:v>
                </c:pt>
                <c:pt idx="9">
                  <c:v>27</c:v>
                </c:pt>
                <c:pt idx="10">
                  <c:v>27.5</c:v>
                </c:pt>
                <c:pt idx="11">
                  <c:v>28</c:v>
                </c:pt>
                <c:pt idx="12">
                  <c:v>28.5</c:v>
                </c:pt>
                <c:pt idx="13">
                  <c:v>29</c:v>
                </c:pt>
                <c:pt idx="14">
                  <c:v>29.5</c:v>
                </c:pt>
                <c:pt idx="15">
                  <c:v>30</c:v>
                </c:pt>
                <c:pt idx="16">
                  <c:v>30.5</c:v>
                </c:pt>
                <c:pt idx="17">
                  <c:v>31</c:v>
                </c:pt>
                <c:pt idx="18">
                  <c:v>31.5</c:v>
                </c:pt>
                <c:pt idx="19">
                  <c:v>32</c:v>
                </c:pt>
                <c:pt idx="20">
                  <c:v>32.5</c:v>
                </c:pt>
                <c:pt idx="21">
                  <c:v>33</c:v>
                </c:pt>
                <c:pt idx="22">
                  <c:v>33.5</c:v>
                </c:pt>
                <c:pt idx="23">
                  <c:v>34</c:v>
                </c:pt>
                <c:pt idx="24">
                  <c:v>34.5</c:v>
                </c:pt>
                <c:pt idx="25">
                  <c:v>35</c:v>
                </c:pt>
                <c:pt idx="26">
                  <c:v>35.5</c:v>
                </c:pt>
                <c:pt idx="27">
                  <c:v>36</c:v>
                </c:pt>
                <c:pt idx="28">
                  <c:v>36.5</c:v>
                </c:pt>
                <c:pt idx="29">
                  <c:v>37</c:v>
                </c:pt>
                <c:pt idx="30">
                  <c:v>37.5</c:v>
                </c:pt>
                <c:pt idx="31">
                  <c:v>38</c:v>
                </c:pt>
                <c:pt idx="32">
                  <c:v>38.5</c:v>
                </c:pt>
                <c:pt idx="33">
                  <c:v>39</c:v>
                </c:pt>
                <c:pt idx="34">
                  <c:v>39.5</c:v>
                </c:pt>
                <c:pt idx="35">
                  <c:v>40</c:v>
                </c:pt>
                <c:pt idx="36">
                  <c:v>40.5</c:v>
                </c:pt>
                <c:pt idx="37">
                  <c:v>41</c:v>
                </c:pt>
                <c:pt idx="38">
                  <c:v>41.5</c:v>
                </c:pt>
                <c:pt idx="39">
                  <c:v>42</c:v>
                </c:pt>
                <c:pt idx="40">
                  <c:v>42.5</c:v>
                </c:pt>
              </c:numCache>
            </c:numRef>
          </c:xVal>
          <c:yVal>
            <c:numRef>
              <c:f>summary!$X$46:$X$86</c:f>
              <c:numCache>
                <c:formatCode>General</c:formatCode>
                <c:ptCount val="4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F3-4CAF-BB90-108A577F9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48864256"/>
        <c:axId val="-448909632"/>
      </c:scatterChart>
      <c:valAx>
        <c:axId val="-448864256"/>
        <c:scaling>
          <c:orientation val="minMax"/>
          <c:max val="7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8909632"/>
        <c:crossesAt val="0"/>
        <c:crossBetween val="midCat"/>
        <c:majorUnit val="10"/>
      </c:valAx>
      <c:valAx>
        <c:axId val="-448909632"/>
        <c:scaling>
          <c:orientation val="minMax"/>
          <c:max val="45"/>
          <c:min val="-25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8864256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'6412'!$L$1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'6412'!$A$2:$A$141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'6412'!$M$2:$M$177</c:f>
              <c:numCache>
                <c:formatCode>0.00</c:formatCode>
                <c:ptCount val="176"/>
                <c:pt idx="4">
                  <c:v>1.6567631971340584</c:v>
                </c:pt>
                <c:pt idx="5">
                  <c:v>1.684441553586512</c:v>
                </c:pt>
                <c:pt idx="6">
                  <c:v>1.7215062397165277</c:v>
                </c:pt>
                <c:pt idx="7">
                  <c:v>1.7407523464440879</c:v>
                </c:pt>
                <c:pt idx="8">
                  <c:v>1.7383809335002858</c:v>
                </c:pt>
                <c:pt idx="9">
                  <c:v>1.7231332711704357</c:v>
                </c:pt>
                <c:pt idx="10">
                  <c:v>1.7046408709936438</c:v>
                </c:pt>
                <c:pt idx="11">
                  <c:v>1.698102657198846</c:v>
                </c:pt>
                <c:pt idx="12">
                  <c:v>1.6853995782776205</c:v>
                </c:pt>
                <c:pt idx="13">
                  <c:v>1.6666621872714649</c:v>
                </c:pt>
                <c:pt idx="14">
                  <c:v>1.6586340264290407</c:v>
                </c:pt>
                <c:pt idx="15">
                  <c:v>1.679862254415827</c:v>
                </c:pt>
                <c:pt idx="16">
                  <c:v>1.6463578173006854</c:v>
                </c:pt>
                <c:pt idx="17">
                  <c:v>1.6597721401339594</c:v>
                </c:pt>
                <c:pt idx="18">
                  <c:v>1.6789993714029827</c:v>
                </c:pt>
                <c:pt idx="19">
                  <c:v>1.6825264419866275</c:v>
                </c:pt>
                <c:pt idx="20">
                  <c:v>1.7279859192694311</c:v>
                </c:pt>
                <c:pt idx="21">
                  <c:v>1.7457817211738622</c:v>
                </c:pt>
                <c:pt idx="22">
                  <c:v>1.7824275464494574</c:v>
                </c:pt>
                <c:pt idx="23">
                  <c:v>1.7483221283075225</c:v>
                </c:pt>
                <c:pt idx="24">
                  <c:v>1.7237461692198075</c:v>
                </c:pt>
                <c:pt idx="25">
                  <c:v>1.7305787890498108</c:v>
                </c:pt>
                <c:pt idx="26">
                  <c:v>1.680679888085197</c:v>
                </c:pt>
                <c:pt idx="27">
                  <c:v>1.6989530780808182</c:v>
                </c:pt>
                <c:pt idx="28">
                  <c:v>1.6607649420630066</c:v>
                </c:pt>
                <c:pt idx="29">
                  <c:v>1.6479595418483133</c:v>
                </c:pt>
                <c:pt idx="30">
                  <c:v>1.6026159058784017</c:v>
                </c:pt>
                <c:pt idx="31">
                  <c:v>1.6207736257580931</c:v>
                </c:pt>
                <c:pt idx="32">
                  <c:v>1.5806377785571368</c:v>
                </c:pt>
                <c:pt idx="33">
                  <c:v>1.6042340457797395</c:v>
                </c:pt>
                <c:pt idx="34">
                  <c:v>1.6049859998434353</c:v>
                </c:pt>
                <c:pt idx="35">
                  <c:v>1.5796804673098361</c:v>
                </c:pt>
                <c:pt idx="36">
                  <c:v>1.5904853618900829</c:v>
                </c:pt>
                <c:pt idx="37">
                  <c:v>1.5949617086397989</c:v>
                </c:pt>
                <c:pt idx="38">
                  <c:v>1.5914622536751921</c:v>
                </c:pt>
                <c:pt idx="39">
                  <c:v>1.6252243398828237</c:v>
                </c:pt>
                <c:pt idx="40">
                  <c:v>1.6051352618260291</c:v>
                </c:pt>
                <c:pt idx="41">
                  <c:v>1.6082288792020214</c:v>
                </c:pt>
                <c:pt idx="42">
                  <c:v>1.6366232054328067</c:v>
                </c:pt>
                <c:pt idx="43">
                  <c:v>1.6209698339637395</c:v>
                </c:pt>
                <c:pt idx="44">
                  <c:v>1.6484129921843305</c:v>
                </c:pt>
                <c:pt idx="45">
                  <c:v>1.6241058287014907</c:v>
                </c:pt>
                <c:pt idx="46">
                  <c:v>1.6275695012962539</c:v>
                </c:pt>
                <c:pt idx="47">
                  <c:v>1.6434031283261514</c:v>
                </c:pt>
                <c:pt idx="48">
                  <c:v>1.6232323926574697</c:v>
                </c:pt>
                <c:pt idx="49">
                  <c:v>1.6140434194996736</c:v>
                </c:pt>
                <c:pt idx="50">
                  <c:v>1.624411949663553</c:v>
                </c:pt>
                <c:pt idx="51">
                  <c:v>1.6373948779095648</c:v>
                </c:pt>
                <c:pt idx="52">
                  <c:v>1.663750701253724</c:v>
                </c:pt>
                <c:pt idx="53">
                  <c:v>1.6916696406369094</c:v>
                </c:pt>
                <c:pt idx="54">
                  <c:v>1.7292370463639986</c:v>
                </c:pt>
                <c:pt idx="55">
                  <c:v>1.7749461373358144</c:v>
                </c:pt>
                <c:pt idx="56">
                  <c:v>1.7967559314136166</c:v>
                </c:pt>
                <c:pt idx="57">
                  <c:v>1.8242976108833162</c:v>
                </c:pt>
                <c:pt idx="58">
                  <c:v>1.8563208420141795</c:v>
                </c:pt>
                <c:pt idx="59">
                  <c:v>1.9019789486027978</c:v>
                </c:pt>
                <c:pt idx="60">
                  <c:v>1.9467504553929085</c:v>
                </c:pt>
                <c:pt idx="61">
                  <c:v>1.9530744351885054</c:v>
                </c:pt>
                <c:pt idx="62">
                  <c:v>1.9711536536239744</c:v>
                </c:pt>
                <c:pt idx="63">
                  <c:v>1.9812263430265407</c:v>
                </c:pt>
                <c:pt idx="64">
                  <c:v>1.9729354771344656</c:v>
                </c:pt>
                <c:pt idx="65">
                  <c:v>2.0115804986006882</c:v>
                </c:pt>
                <c:pt idx="66">
                  <c:v>1.9909291938876814</c:v>
                </c:pt>
                <c:pt idx="67">
                  <c:v>1.9276020231040745</c:v>
                </c:pt>
                <c:pt idx="68">
                  <c:v>1.9328073251735747</c:v>
                </c:pt>
                <c:pt idx="69">
                  <c:v>1.9524014462081789</c:v>
                </c:pt>
                <c:pt idx="70">
                  <c:v>1.9735480305806556</c:v>
                </c:pt>
                <c:pt idx="71">
                  <c:v>1.9298281196120968</c:v>
                </c:pt>
                <c:pt idx="72">
                  <c:v>1.9029003849000086</c:v>
                </c:pt>
                <c:pt idx="73">
                  <c:v>1.8460082460890077</c:v>
                </c:pt>
                <c:pt idx="74">
                  <c:v>1.8462835123019734</c:v>
                </c:pt>
                <c:pt idx="75">
                  <c:v>1.856094700357535</c:v>
                </c:pt>
                <c:pt idx="76">
                  <c:v>1.8932021688640075</c:v>
                </c:pt>
                <c:pt idx="77">
                  <c:v>1.963041519689412</c:v>
                </c:pt>
                <c:pt idx="78">
                  <c:v>1.9615591940092223</c:v>
                </c:pt>
                <c:pt idx="79">
                  <c:v>2.0147679313312747</c:v>
                </c:pt>
                <c:pt idx="80">
                  <c:v>2.0035497846191843</c:v>
                </c:pt>
                <c:pt idx="81">
                  <c:v>2.0626070560672387</c:v>
                </c:pt>
                <c:pt idx="82">
                  <c:v>2.0528025003871306</c:v>
                </c:pt>
                <c:pt idx="83">
                  <c:v>2.0834690678081937</c:v>
                </c:pt>
                <c:pt idx="84">
                  <c:v>2.0539836857249929</c:v>
                </c:pt>
                <c:pt idx="85">
                  <c:v>2.0719285484988412</c:v>
                </c:pt>
                <c:pt idx="86">
                  <c:v>2.0630430015615691</c:v>
                </c:pt>
                <c:pt idx="87">
                  <c:v>2.0359979817131348</c:v>
                </c:pt>
                <c:pt idx="88">
                  <c:v>2.0446313099790538</c:v>
                </c:pt>
                <c:pt idx="89">
                  <c:v>1.9988221484883053</c:v>
                </c:pt>
                <c:pt idx="90">
                  <c:v>1.9565407981318734</c:v>
                </c:pt>
                <c:pt idx="91">
                  <c:v>1.9332191062137487</c:v>
                </c:pt>
                <c:pt idx="92">
                  <c:v>1.8801791876432512</c:v>
                </c:pt>
                <c:pt idx="93">
                  <c:v>1.8364015568529792</c:v>
                </c:pt>
                <c:pt idx="94">
                  <c:v>1.8072460168867492</c:v>
                </c:pt>
                <c:pt idx="95">
                  <c:v>1.7737125195622396</c:v>
                </c:pt>
                <c:pt idx="96">
                  <c:v>1.7428961773960512</c:v>
                </c:pt>
                <c:pt idx="97">
                  <c:v>1.72126986496783</c:v>
                </c:pt>
                <c:pt idx="98">
                  <c:v>1.6946863484704888</c:v>
                </c:pt>
                <c:pt idx="99">
                  <c:v>1.678905857012768</c:v>
                </c:pt>
                <c:pt idx="100">
                  <c:v>1.6802925019284451</c:v>
                </c:pt>
                <c:pt idx="101">
                  <c:v>1.6730372093393377</c:v>
                </c:pt>
                <c:pt idx="102">
                  <c:v>1.6493507037324315</c:v>
                </c:pt>
                <c:pt idx="103">
                  <c:v>1.6472784138726217</c:v>
                </c:pt>
                <c:pt idx="104">
                  <c:v>1.6196404588830484</c:v>
                </c:pt>
                <c:pt idx="105">
                  <c:v>1.6102369711131548</c:v>
                </c:pt>
                <c:pt idx="106">
                  <c:v>1.6182895973112204</c:v>
                </c:pt>
                <c:pt idx="107">
                  <c:v>1.6058152280781015</c:v>
                </c:pt>
                <c:pt idx="108">
                  <c:v>1.5800785876177481</c:v>
                </c:pt>
                <c:pt idx="109">
                  <c:v>1.5945169620129511</c:v>
                </c:pt>
                <c:pt idx="110">
                  <c:v>1.5939219664102056</c:v>
                </c:pt>
                <c:pt idx="111">
                  <c:v>1.5977245018307338</c:v>
                </c:pt>
                <c:pt idx="112">
                  <c:v>1.5817395389519371</c:v>
                </c:pt>
                <c:pt idx="113">
                  <c:v>1.5606782065660574</c:v>
                </c:pt>
                <c:pt idx="114">
                  <c:v>1.5894055207545992</c:v>
                </c:pt>
                <c:pt idx="115">
                  <c:v>1.5913519511211662</c:v>
                </c:pt>
                <c:pt idx="116">
                  <c:v>1.5956204696206027</c:v>
                </c:pt>
                <c:pt idx="117">
                  <c:v>1.6188869425701911</c:v>
                </c:pt>
                <c:pt idx="118">
                  <c:v>1.6020485744152699</c:v>
                </c:pt>
                <c:pt idx="119">
                  <c:v>1.6396731237563311</c:v>
                </c:pt>
                <c:pt idx="120">
                  <c:v>1.6911154111023592</c:v>
                </c:pt>
                <c:pt idx="121">
                  <c:v>1.691477227228275</c:v>
                </c:pt>
                <c:pt idx="122">
                  <c:v>1.6996794373650137</c:v>
                </c:pt>
                <c:pt idx="123">
                  <c:v>1.7114531727467939</c:v>
                </c:pt>
                <c:pt idx="124">
                  <c:v>1.7175419262924967</c:v>
                </c:pt>
                <c:pt idx="125">
                  <c:v>1.7104264565580887</c:v>
                </c:pt>
                <c:pt idx="126">
                  <c:v>1.7106623545500566</c:v>
                </c:pt>
                <c:pt idx="127">
                  <c:v>1.7331246438119736</c:v>
                </c:pt>
                <c:pt idx="128">
                  <c:v>1.697343447508588</c:v>
                </c:pt>
                <c:pt idx="129">
                  <c:v>1.6981563197880947</c:v>
                </c:pt>
                <c:pt idx="130">
                  <c:v>1.6684646741740821</c:v>
                </c:pt>
                <c:pt idx="131">
                  <c:v>1.6454731379346361</c:v>
                </c:pt>
                <c:pt idx="132">
                  <c:v>1.6394684490891871</c:v>
                </c:pt>
                <c:pt idx="133">
                  <c:v>1.6299349019989546</c:v>
                </c:pt>
                <c:pt idx="134">
                  <c:v>1.6369901452050515</c:v>
                </c:pt>
                <c:pt idx="135">
                  <c:v>1.6224936067230793</c:v>
                </c:pt>
                <c:pt idx="136">
                  <c:v>1.6022326222610097</c:v>
                </c:pt>
                <c:pt idx="137">
                  <c:v>1.6193302446517879</c:v>
                </c:pt>
                <c:pt idx="138">
                  <c:v>1.6162490484621186</c:v>
                </c:pt>
                <c:pt idx="139">
                  <c:v>1.6255841543280523</c:v>
                </c:pt>
                <c:pt idx="140">
                  <c:v>1.6400766785040317</c:v>
                </c:pt>
                <c:pt idx="141">
                  <c:v>1.6168733419257539</c:v>
                </c:pt>
                <c:pt idx="142">
                  <c:v>1.6248335965098315</c:v>
                </c:pt>
                <c:pt idx="143">
                  <c:v>1.6369299501211667</c:v>
                </c:pt>
                <c:pt idx="144">
                  <c:v>1.6278386467501298</c:v>
                </c:pt>
                <c:pt idx="145">
                  <c:v>1.6343246546671757</c:v>
                </c:pt>
                <c:pt idx="146">
                  <c:v>1.6283999077358562</c:v>
                </c:pt>
                <c:pt idx="147">
                  <c:v>1.6370277309039025</c:v>
                </c:pt>
                <c:pt idx="148">
                  <c:v>1.6293350272477896</c:v>
                </c:pt>
                <c:pt idx="149">
                  <c:v>1.6444385740069243</c:v>
                </c:pt>
                <c:pt idx="150">
                  <c:v>1.6427746605425695</c:v>
                </c:pt>
                <c:pt idx="151">
                  <c:v>1.6661312865716542</c:v>
                </c:pt>
                <c:pt idx="152">
                  <c:v>1.670700654167927</c:v>
                </c:pt>
                <c:pt idx="153">
                  <c:v>1.684819859945438</c:v>
                </c:pt>
                <c:pt idx="154">
                  <c:v>1.6777759702376034</c:v>
                </c:pt>
                <c:pt idx="155">
                  <c:v>1.7062222139629679</c:v>
                </c:pt>
                <c:pt idx="156">
                  <c:v>1.7415474658371486</c:v>
                </c:pt>
                <c:pt idx="157">
                  <c:v>1.7450661029539412</c:v>
                </c:pt>
                <c:pt idx="158">
                  <c:v>1.7697407027431544</c:v>
                </c:pt>
                <c:pt idx="159">
                  <c:v>1.7852774966240443</c:v>
                </c:pt>
                <c:pt idx="160">
                  <c:v>1.7682799911879066</c:v>
                </c:pt>
                <c:pt idx="161">
                  <c:v>1.7567044237992935</c:v>
                </c:pt>
                <c:pt idx="162">
                  <c:v>1.7613785935754076</c:v>
                </c:pt>
                <c:pt idx="163">
                  <c:v>1.8019326425998252</c:v>
                </c:pt>
                <c:pt idx="164">
                  <c:v>1.8048965904059271</c:v>
                </c:pt>
                <c:pt idx="165">
                  <c:v>1.847837565171671</c:v>
                </c:pt>
                <c:pt idx="166">
                  <c:v>1.8537619269795784</c:v>
                </c:pt>
                <c:pt idx="167">
                  <c:v>1.8821851101919682</c:v>
                </c:pt>
                <c:pt idx="168">
                  <c:v>1.9149746967599612</c:v>
                </c:pt>
                <c:pt idx="169">
                  <c:v>1.9106965388918602</c:v>
                </c:pt>
                <c:pt idx="170">
                  <c:v>1.9173540523103447</c:v>
                </c:pt>
                <c:pt idx="171">
                  <c:v>1.9035159005028497</c:v>
                </c:pt>
                <c:pt idx="172">
                  <c:v>1.8906060538386249</c:v>
                </c:pt>
                <c:pt idx="173">
                  <c:v>1.872107873742584</c:v>
                </c:pt>
                <c:pt idx="174">
                  <c:v>1.8552318096726195</c:v>
                </c:pt>
                <c:pt idx="175">
                  <c:v>1.8563196967476079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E5-4F69-9916-F24B4175E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59795744"/>
        <c:axId val="-459792352"/>
      </c:scatterChart>
      <c:valAx>
        <c:axId val="-459795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59792352"/>
        <c:crossesAt val="0"/>
        <c:crossBetween val="midCat"/>
        <c:majorUnit val="10"/>
      </c:valAx>
      <c:valAx>
        <c:axId val="-459792352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59795744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'6413'!$L$1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'6413'!$A$2:$A$141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'6413'!$L$2:$L$141</c:f>
              <c:numCache>
                <c:formatCode>0.00</c:formatCode>
                <c:ptCount val="140"/>
                <c:pt idx="0">
                  <c:v>1.7719652138870168</c:v>
                </c:pt>
                <c:pt idx="1">
                  <c:v>1.7842498023775843</c:v>
                </c:pt>
                <c:pt idx="2">
                  <c:v>1.81234331713534</c:v>
                </c:pt>
                <c:pt idx="3">
                  <c:v>1.8129258453061592</c:v>
                </c:pt>
                <c:pt idx="4">
                  <c:v>1.775285501333872</c:v>
                </c:pt>
                <c:pt idx="5">
                  <c:v>1.7934384802735142</c:v>
                </c:pt>
                <c:pt idx="6">
                  <c:v>1.7788933393021156</c:v>
                </c:pt>
                <c:pt idx="7">
                  <c:v>1.7582893796145247</c:v>
                </c:pt>
                <c:pt idx="8">
                  <c:v>1.7536409405514173</c:v>
                </c:pt>
                <c:pt idx="9">
                  <c:v>1.735268347396145</c:v>
                </c:pt>
                <c:pt idx="10">
                  <c:v>1.7487676206651181</c:v>
                </c:pt>
                <c:pt idx="11">
                  <c:v>1.7267995403575933</c:v>
                </c:pt>
                <c:pt idx="12">
                  <c:v>1.7086439889629148</c:v>
                </c:pt>
                <c:pt idx="13">
                  <c:v>1.659563157409534</c:v>
                </c:pt>
                <c:pt idx="14">
                  <c:v>1.6848430627947837</c:v>
                </c:pt>
                <c:pt idx="15">
                  <c:v>1.6436087955031697</c:v>
                </c:pt>
                <c:pt idx="16">
                  <c:v>1.6489759610331578</c:v>
                </c:pt>
                <c:pt idx="17">
                  <c:v>1.6750467607218782</c:v>
                </c:pt>
                <c:pt idx="18">
                  <c:v>1.6708966508159186</c:v>
                </c:pt>
                <c:pt idx="19">
                  <c:v>1.6393343674053056</c:v>
                </c:pt>
                <c:pt idx="20">
                  <c:v>1.6652955818465707</c:v>
                </c:pt>
                <c:pt idx="21">
                  <c:v>1.6232435594555152</c:v>
                </c:pt>
                <c:pt idx="22">
                  <c:v>1.5911507470623929</c:v>
                </c:pt>
                <c:pt idx="23">
                  <c:v>1.5743428585699106</c:v>
                </c:pt>
                <c:pt idx="24">
                  <c:v>1.5576547687340463</c:v>
                </c:pt>
                <c:pt idx="25">
                  <c:v>1.5357190425668579</c:v>
                </c:pt>
                <c:pt idx="26">
                  <c:v>1.5147175948643437</c:v>
                </c:pt>
                <c:pt idx="27">
                  <c:v>1.4823529499639534</c:v>
                </c:pt>
                <c:pt idx="28">
                  <c:v>1.4454551331864167</c:v>
                </c:pt>
                <c:pt idx="29">
                  <c:v>1.4218590485082276</c:v>
                </c:pt>
                <c:pt idx="30">
                  <c:v>1.4183182076604115</c:v>
                </c:pt>
                <c:pt idx="31">
                  <c:v>1.416546861050757</c:v>
                </c:pt>
                <c:pt idx="32">
                  <c:v>1.430407089218207</c:v>
                </c:pt>
                <c:pt idx="33">
                  <c:v>1.4099735943730161</c:v>
                </c:pt>
                <c:pt idx="34">
                  <c:v>1.4054341541136808</c:v>
                </c:pt>
                <c:pt idx="35">
                  <c:v>1.4068559689739739</c:v>
                </c:pt>
                <c:pt idx="36">
                  <c:v>1.3982880494219685</c:v>
                </c:pt>
                <c:pt idx="37">
                  <c:v>1.402109469309335</c:v>
                </c:pt>
                <c:pt idx="38">
                  <c:v>1.3880037704441304</c:v>
                </c:pt>
                <c:pt idx="39">
                  <c:v>1.3914062865460524</c:v>
                </c:pt>
                <c:pt idx="40">
                  <c:v>1.386017696070909</c:v>
                </c:pt>
                <c:pt idx="41">
                  <c:v>1.3782947335161908</c:v>
                </c:pt>
                <c:pt idx="42">
                  <c:v>1.3883185662936577</c:v>
                </c:pt>
                <c:pt idx="43">
                  <c:v>1.3785076006702444</c:v>
                </c:pt>
                <c:pt idx="44">
                  <c:v>1.3561020359688645</c:v>
                </c:pt>
                <c:pt idx="45">
                  <c:v>1.3535755496849327</c:v>
                </c:pt>
                <c:pt idx="46">
                  <c:v>1.3590315937585082</c:v>
                </c:pt>
                <c:pt idx="47">
                  <c:v>1.3750136487639484</c:v>
                </c:pt>
                <c:pt idx="48">
                  <c:v>1.3618557617569558</c:v>
                </c:pt>
                <c:pt idx="49">
                  <c:v>1.3483687970488529</c:v>
                </c:pt>
                <c:pt idx="50">
                  <c:v>1.3442164487560782</c:v>
                </c:pt>
                <c:pt idx="51">
                  <c:v>1.3372523858319756</c:v>
                </c:pt>
                <c:pt idx="52">
                  <c:v>1.3483215548838461</c:v>
                </c:pt>
                <c:pt idx="53">
                  <c:v>1.3630264924321682</c:v>
                </c:pt>
                <c:pt idx="54">
                  <c:v>1.3337470967145664</c:v>
                </c:pt>
                <c:pt idx="55">
                  <c:v>1.3371703191349495</c:v>
                </c:pt>
                <c:pt idx="56">
                  <c:v>1.3297927686904705</c:v>
                </c:pt>
                <c:pt idx="57">
                  <c:v>1.3411951848499397</c:v>
                </c:pt>
                <c:pt idx="58">
                  <c:v>1.3422922038353016</c:v>
                </c:pt>
                <c:pt idx="59">
                  <c:v>1.3285491909641842</c:v>
                </c:pt>
                <c:pt idx="60">
                  <c:v>1.3267869837774822</c:v>
                </c:pt>
                <c:pt idx="61">
                  <c:v>1.3182091948664991</c:v>
                </c:pt>
                <c:pt idx="62">
                  <c:v>1.2964063418796801</c:v>
                </c:pt>
                <c:pt idx="63">
                  <c:v>1.2968763790746518</c:v>
                </c:pt>
                <c:pt idx="64">
                  <c:v>1.3075644481954318</c:v>
                </c:pt>
                <c:pt idx="65">
                  <c:v>1.3052686251046479</c:v>
                </c:pt>
                <c:pt idx="66">
                  <c:v>1.3042336858345476</c:v>
                </c:pt>
                <c:pt idx="67">
                  <c:v>1.3165536303543599</c:v>
                </c:pt>
                <c:pt idx="68">
                  <c:v>1.3058005181041004</c:v>
                </c:pt>
                <c:pt idx="69">
                  <c:v>1.3047748559254819</c:v>
                </c:pt>
                <c:pt idx="70">
                  <c:v>1.2809362110468434</c:v>
                </c:pt>
                <c:pt idx="71">
                  <c:v>1.2802302359834579</c:v>
                </c:pt>
                <c:pt idx="72">
                  <c:v>1.255621566724975</c:v>
                </c:pt>
                <c:pt idx="73">
                  <c:v>1.2853651684017553</c:v>
                </c:pt>
                <c:pt idx="74">
                  <c:v>1.2842255090581334</c:v>
                </c:pt>
                <c:pt idx="75">
                  <c:v>1.2703997011945889</c:v>
                </c:pt>
                <c:pt idx="76">
                  <c:v>1.2696308580182567</c:v>
                </c:pt>
                <c:pt idx="77">
                  <c:v>1.260482402673528</c:v>
                </c:pt>
                <c:pt idx="78">
                  <c:v>1.2726041400346715</c:v>
                </c:pt>
                <c:pt idx="79">
                  <c:v>1.2531656159563607</c:v>
                </c:pt>
                <c:pt idx="80">
                  <c:v>1.2387822786949585</c:v>
                </c:pt>
                <c:pt idx="81">
                  <c:v>1.2456466903610648</c:v>
                </c:pt>
                <c:pt idx="82">
                  <c:v>1.2424346502188128</c:v>
                </c:pt>
                <c:pt idx="83">
                  <c:v>1.2302736618009753</c:v>
                </c:pt>
                <c:pt idx="84">
                  <c:v>1.2215125133103593</c:v>
                </c:pt>
                <c:pt idx="85">
                  <c:v>1.2253453610839862</c:v>
                </c:pt>
                <c:pt idx="86">
                  <c:v>1.2159712246434398</c:v>
                </c:pt>
                <c:pt idx="87">
                  <c:v>1.2095766212055634</c:v>
                </c:pt>
                <c:pt idx="88">
                  <c:v>1.2042433451331476</c:v>
                </c:pt>
                <c:pt idx="89">
                  <c:v>1.200341176408579</c:v>
                </c:pt>
                <c:pt idx="90">
                  <c:v>1.1935437018378185</c:v>
                </c:pt>
                <c:pt idx="91">
                  <c:v>1.1729058765064515</c:v>
                </c:pt>
                <c:pt idx="92">
                  <c:v>1.1944048411734685</c:v>
                </c:pt>
                <c:pt idx="93">
                  <c:v>1.1776762469999118</c:v>
                </c:pt>
                <c:pt idx="94">
                  <c:v>1.1987385316344958</c:v>
                </c:pt>
                <c:pt idx="95">
                  <c:v>1.152793756395819</c:v>
                </c:pt>
                <c:pt idx="96">
                  <c:v>1.1463522061300264</c:v>
                </c:pt>
                <c:pt idx="97">
                  <c:v>1.1538844263914609</c:v>
                </c:pt>
                <c:pt idx="98">
                  <c:v>1.162137350283607</c:v>
                </c:pt>
                <c:pt idx="99">
                  <c:v>1.1388972421336447</c:v>
                </c:pt>
                <c:pt idx="100">
                  <c:v>1.1385311483496954</c:v>
                </c:pt>
                <c:pt idx="101">
                  <c:v>1.1472552774857947</c:v>
                </c:pt>
                <c:pt idx="102">
                  <c:v>1.1322492251229161</c:v>
                </c:pt>
                <c:pt idx="103">
                  <c:v>1.1299119557817154</c:v>
                </c:pt>
                <c:pt idx="104">
                  <c:v>1.126240205947969</c:v>
                </c:pt>
                <c:pt idx="105">
                  <c:v>1.1494211699657302</c:v>
                </c:pt>
                <c:pt idx="106">
                  <c:v>1.111049145759383</c:v>
                </c:pt>
                <c:pt idx="107">
                  <c:v>1.1177221779300288</c:v>
                </c:pt>
                <c:pt idx="108">
                  <c:v>1.1018827912373799</c:v>
                </c:pt>
                <c:pt idx="109">
                  <c:v>1.1104077190461079</c:v>
                </c:pt>
                <c:pt idx="110">
                  <c:v>1.1045310642754311</c:v>
                </c:pt>
                <c:pt idx="111">
                  <c:v>1.1068074400876624</c:v>
                </c:pt>
                <c:pt idx="112">
                  <c:v>1.101135691839215</c:v>
                </c:pt>
                <c:pt idx="113">
                  <c:v>1.085173467837981</c:v>
                </c:pt>
                <c:pt idx="114">
                  <c:v>1.0713878478405781</c:v>
                </c:pt>
                <c:pt idx="115">
                  <c:v>1.0635240958801504</c:v>
                </c:pt>
                <c:pt idx="116">
                  <c:v>1.0711426356233009</c:v>
                </c:pt>
                <c:pt idx="117">
                  <c:v>1.0746434823493782</c:v>
                </c:pt>
                <c:pt idx="118">
                  <c:v>1.0745243608973358</c:v>
                </c:pt>
                <c:pt idx="119">
                  <c:v>1.0699136964869489</c:v>
                </c:pt>
                <c:pt idx="120">
                  <c:v>1.0623188751845591</c:v>
                </c:pt>
                <c:pt idx="121">
                  <c:v>1.0608701925429516</c:v>
                </c:pt>
                <c:pt idx="122">
                  <c:v>1.0595832535216743</c:v>
                </c:pt>
                <c:pt idx="123">
                  <c:v>1.0612986346961901</c:v>
                </c:pt>
                <c:pt idx="124">
                  <c:v>1.0481370509791872</c:v>
                </c:pt>
                <c:pt idx="125">
                  <c:v>1.0627443788785584</c:v>
                </c:pt>
                <c:pt idx="126">
                  <c:v>1.0574393463948564</c:v>
                </c:pt>
                <c:pt idx="127">
                  <c:v>1.0485758445710525</c:v>
                </c:pt>
                <c:pt idx="128">
                  <c:v>1.0535063104038416</c:v>
                </c:pt>
                <c:pt idx="129">
                  <c:v>1.0286660035944037</c:v>
                </c:pt>
                <c:pt idx="130">
                  <c:v>1.0207240702682938</c:v>
                </c:pt>
                <c:pt idx="131">
                  <c:v>1.0295035004439059</c:v>
                </c:pt>
                <c:pt idx="132">
                  <c:v>1.0368918244211178</c:v>
                </c:pt>
                <c:pt idx="133">
                  <c:v>1.0183527267095107</c:v>
                </c:pt>
                <c:pt idx="134">
                  <c:v>1.0254481754283518</c:v>
                </c:pt>
                <c:pt idx="135">
                  <c:v>1.0147126031593492</c:v>
                </c:pt>
                <c:pt idx="136">
                  <c:v>1.0171533567621431</c:v>
                </c:pt>
                <c:pt idx="137">
                  <c:v>1.0335166894067265</c:v>
                </c:pt>
                <c:pt idx="138">
                  <c:v>1.0164570744507229</c:v>
                </c:pt>
                <c:pt idx="139">
                  <c:v>1.0135420458834639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44-4805-BFE6-22D60F94C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59953552"/>
        <c:axId val="-460227984"/>
      </c:scatterChart>
      <c:valAx>
        <c:axId val="-459953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60227984"/>
        <c:crossesAt val="0"/>
        <c:crossBetween val="midCat"/>
        <c:majorUnit val="10"/>
      </c:valAx>
      <c:valAx>
        <c:axId val="-460227984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59953552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'6413'!$A$2:$A$179</c:f>
              <c:numCache>
                <c:formatCode>General</c:formatCode>
                <c:ptCount val="178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</c:numCache>
            </c:numRef>
          </c:xVal>
          <c:yVal>
            <c:numRef>
              <c:f>'6413'!$P$2:$P$177</c:f>
              <c:numCache>
                <c:formatCode>General</c:formatCode>
                <c:ptCount val="176"/>
                <c:pt idx="4">
                  <c:v>15.890402861069159</c:v>
                </c:pt>
                <c:pt idx="5">
                  <c:v>17.317515083389385</c:v>
                </c:pt>
                <c:pt idx="6">
                  <c:v>16.633594147419799</c:v>
                </c:pt>
                <c:pt idx="7">
                  <c:v>15.558507993243573</c:v>
                </c:pt>
                <c:pt idx="8">
                  <c:v>15.513531007047012</c:v>
                </c:pt>
                <c:pt idx="9">
                  <c:v>14.582504778971691</c:v>
                </c:pt>
                <c:pt idx="10">
                  <c:v>15.709167709209332</c:v>
                </c:pt>
                <c:pt idx="11">
                  <c:v>14.546012153231974</c:v>
                </c:pt>
                <c:pt idx="12">
                  <c:v>13.628998423569197</c:v>
                </c:pt>
                <c:pt idx="13">
                  <c:v>10.715408376306604</c:v>
                </c:pt>
                <c:pt idx="14">
                  <c:v>12.602644241340933</c:v>
                </c:pt>
                <c:pt idx="15">
                  <c:v>10.195638590377184</c:v>
                </c:pt>
                <c:pt idx="16">
                  <c:v>10.797282065964584</c:v>
                </c:pt>
                <c:pt idx="17">
                  <c:v>12.73557909610172</c:v>
                </c:pt>
                <c:pt idx="18">
                  <c:v>12.722774888564729</c:v>
                </c:pt>
                <c:pt idx="19">
                  <c:v>10.940205099197527</c:v>
                </c:pt>
                <c:pt idx="20">
                  <c:v>12.871427163199995</c:v>
                </c:pt>
                <c:pt idx="21">
                  <c:v>10.411626179202477</c:v>
                </c:pt>
                <c:pt idx="22">
                  <c:v>8.5948047485617778</c:v>
                </c:pt>
                <c:pt idx="23">
                  <c:v>7.764797889033229</c:v>
                </c:pt>
                <c:pt idx="24">
                  <c:v>6.9425253866214662</c:v>
                </c:pt>
                <c:pt idx="25">
                  <c:v>5.7814586560335632</c:v>
                </c:pt>
                <c:pt idx="26">
                  <c:v>4.6807101585235618</c:v>
                </c:pt>
                <c:pt idx="27">
                  <c:v>2.8463388675879946</c:v>
                </c:pt>
                <c:pt idx="28">
                  <c:v>0.71930010308150161</c:v>
                </c:pt>
                <c:pt idx="29">
                  <c:v>-0.54896153292931538</c:v>
                </c:pt>
                <c:pt idx="30">
                  <c:v>-0.52243053747725665</c:v>
                </c:pt>
                <c:pt idx="31">
                  <c:v>-0.38165869208262265</c:v>
                </c:pt>
                <c:pt idx="32">
                  <c:v>0.76830795596524337</c:v>
                </c:pt>
                <c:pt idx="33">
                  <c:v>-0.29577276622870824</c:v>
                </c:pt>
                <c:pt idx="34">
                  <c:v>-0.3337126478576975</c:v>
                </c:pt>
                <c:pt idx="35">
                  <c:v>1.3213856005764649E-2</c:v>
                </c:pt>
                <c:pt idx="36">
                  <c:v>-0.28480988938809726</c:v>
                </c:pt>
                <c:pt idx="37">
                  <c:v>0.21703823665829383</c:v>
                </c:pt>
                <c:pt idx="38">
                  <c:v>-0.43851174526720238</c:v>
                </c:pt>
                <c:pt idx="39">
                  <c:v>3.6291407440893056E-2</c:v>
                </c:pt>
                <c:pt idx="40">
                  <c:v>-5.6470716776243962E-2</c:v>
                </c:pt>
                <c:pt idx="41">
                  <c:v>-0.29994293922458876</c:v>
                </c:pt>
                <c:pt idx="42">
                  <c:v>0.60234103169693765</c:v>
                </c:pt>
                <c:pt idx="43">
                  <c:v>0.22406461486010804</c:v>
                </c:pt>
                <c:pt idx="44">
                  <c:v>-0.96733550270597357</c:v>
                </c:pt>
                <c:pt idx="45">
                  <c:v>-0.8753164570403944</c:v>
                </c:pt>
                <c:pt idx="46">
                  <c:v>-0.26793486705728387</c:v>
                </c:pt>
                <c:pt idx="47">
                  <c:v>1.0190196819259483</c:v>
                </c:pt>
                <c:pt idx="48">
                  <c:v>0.42466166657068499</c:v>
                </c:pt>
                <c:pt idx="49">
                  <c:v>-0.19094203326392967</c:v>
                </c:pt>
                <c:pt idx="50">
                  <c:v>-0.20389075396562303</c:v>
                </c:pt>
                <c:pt idx="51">
                  <c:v>-0.39836742901238958</c:v>
                </c:pt>
                <c:pt idx="52">
                  <c:v>0.57140481165776136</c:v>
                </c:pt>
                <c:pt idx="53">
                  <c:v>1.7759069962132736</c:v>
                </c:pt>
                <c:pt idx="54">
                  <c:v>0.14072340610491033</c:v>
                </c:pt>
                <c:pt idx="55">
                  <c:v>0.61686338566961374</c:v>
                </c:pt>
                <c:pt idx="56">
                  <c:v>0.39569141840333594</c:v>
                </c:pt>
                <c:pt idx="57">
                  <c:v>1.3869785258596836</c:v>
                </c:pt>
                <c:pt idx="58">
                  <c:v>1.7129357855121157</c:v>
                </c:pt>
                <c:pt idx="59">
                  <c:v>1.0808012831814275</c:v>
                </c:pt>
                <c:pt idx="60">
                  <c:v>1.2221631816113043</c:v>
                </c:pt>
                <c:pt idx="61">
                  <c:v>0.92350225756284376</c:v>
                </c:pt>
                <c:pt idx="62">
                  <c:v>-0.22898600764629301</c:v>
                </c:pt>
                <c:pt idx="63">
                  <c:v>5.6492491980840713E-2</c:v>
                </c:pt>
                <c:pt idx="64">
                  <c:v>1.0016604253286661</c:v>
                </c:pt>
                <c:pt idx="65">
                  <c:v>1.1085713868125557</c:v>
                </c:pt>
                <c:pt idx="66">
                  <c:v>1.2968866480377241</c:v>
                </c:pt>
                <c:pt idx="67">
                  <c:v>2.3474105800462235</c:v>
                </c:pt>
                <c:pt idx="68">
                  <c:v>1.9083079513459964</c:v>
                </c:pt>
                <c:pt idx="69">
                  <c:v>2.0972221536657623</c:v>
                </c:pt>
                <c:pt idx="70">
                  <c:v>0.81330051556848615</c:v>
                </c:pt>
                <c:pt idx="71">
                  <c:v>1.0228541339271635</c:v>
                </c:pt>
                <c:pt idx="72">
                  <c:v>-0.31078127985400261</c:v>
                </c:pt>
                <c:pt idx="73">
                  <c:v>1.8646366245633927</c:v>
                </c:pt>
                <c:pt idx="74">
                  <c:v>2.0461910216121342</c:v>
                </c:pt>
                <c:pt idx="75">
                  <c:v>1.4087111668627272</c:v>
                </c:pt>
                <c:pt idx="76">
                  <c:v>1.6142059380647316</c:v>
                </c:pt>
                <c:pt idx="77">
                  <c:v>1.278702046676337</c:v>
                </c:pt>
                <c:pt idx="78">
                  <c:v>2.3164294666744025</c:v>
                </c:pt>
                <c:pt idx="79">
                  <c:v>1.3165853515430901</c:v>
                </c:pt>
                <c:pt idx="80">
                  <c:v>0.64311067358057439</c:v>
                </c:pt>
                <c:pt idx="81">
                  <c:v>1.3414183074763437</c:v>
                </c:pt>
                <c:pt idx="82">
                  <c:v>1.3891771042149292</c:v>
                </c:pt>
                <c:pt idx="83">
                  <c:v>0.85918015863628416</c:v>
                </c:pt>
                <c:pt idx="84">
                  <c:v>0.54868130159508743</c:v>
                </c:pt>
                <c:pt idx="85">
                  <c:v>1.0512672268449348</c:v>
                </c:pt>
                <c:pt idx="86">
                  <c:v>0.70119307032305778</c:v>
                </c:pt>
                <c:pt idx="87">
                  <c:v>0.54348144051425462</c:v>
                </c:pt>
                <c:pt idx="88">
                  <c:v>0.45429048609545891</c:v>
                </c:pt>
                <c:pt idx="89">
                  <c:v>0.45749368377459931</c:v>
                </c:pt>
                <c:pt idx="90">
                  <c:v>0.2737721695336211</c:v>
                </c:pt>
                <c:pt idx="91">
                  <c:v>-0.80350039466045697</c:v>
                </c:pt>
                <c:pt idx="92">
                  <c:v>0.83963301899644838</c:v>
                </c:pt>
                <c:pt idx="93">
                  <c:v>1.4745503851349952E-2</c:v>
                </c:pt>
                <c:pt idx="94">
                  <c:v>1.6296862865393655</c:v>
                </c:pt>
                <c:pt idx="95">
                  <c:v>-1.0814358853647577</c:v>
                </c:pt>
                <c:pt idx="96">
                  <c:v>-1.2421784634567472</c:v>
                </c:pt>
                <c:pt idx="97">
                  <c:v>-0.50075623789747359</c:v>
                </c:pt>
                <c:pt idx="98">
                  <c:v>0.28719555162055793</c:v>
                </c:pt>
                <c:pt idx="99">
                  <c:v>-0.95808377663970068</c:v>
                </c:pt>
                <c:pt idx="100">
                  <c:v>-0.72658698073063821</c:v>
                </c:pt>
                <c:pt idx="101">
                  <c:v>9.1786432325754522E-2</c:v>
                </c:pt>
                <c:pt idx="102">
                  <c:v>-0.62189154267528723</c:v>
                </c:pt>
                <c:pt idx="103">
                  <c:v>-0.51765640503552746</c:v>
                </c:pt>
                <c:pt idx="104">
                  <c:v>-0.49957706401403568</c:v>
                </c:pt>
                <c:pt idx="105">
                  <c:v>1.2521484158320948</c:v>
                </c:pt>
                <c:pt idx="106">
                  <c:v>-0.97006709806803582</c:v>
                </c:pt>
                <c:pt idx="107">
                  <c:v>-0.28411517336387915</c:v>
                </c:pt>
                <c:pt idx="108">
                  <c:v>-1.0515942967756748</c:v>
                </c:pt>
                <c:pt idx="109">
                  <c:v>-0.24608158055445775</c:v>
                </c:pt>
                <c:pt idx="110">
                  <c:v>-0.37035377061183028</c:v>
                </c:pt>
                <c:pt idx="111">
                  <c:v>3.1744300003150275E-2</c:v>
                </c:pt>
                <c:pt idx="112">
                  <c:v>-7.9298858417146234E-2</c:v>
                </c:pt>
                <c:pt idx="113">
                  <c:v>-0.85470851826968219</c:v>
                </c:pt>
                <c:pt idx="114">
                  <c:v>-1.48959379210078</c:v>
                </c:pt>
                <c:pt idx="115">
                  <c:v>-1.7421555617340168</c:v>
                </c:pt>
                <c:pt idx="116">
                  <c:v>-0.99516043814254318</c:v>
                </c:pt>
                <c:pt idx="117">
                  <c:v>-0.51400893242111168</c:v>
                </c:pt>
                <c:pt idx="118">
                  <c:v>-0.2665672814789713</c:v>
                </c:pt>
                <c:pt idx="119">
                  <c:v>-0.3091054869550241</c:v>
                </c:pt>
                <c:pt idx="120">
                  <c:v>-0.54430474345466984</c:v>
                </c:pt>
                <c:pt idx="121">
                  <c:v>-0.38270129253086227</c:v>
                </c:pt>
                <c:pt idx="122">
                  <c:v>-0.21065546306698954</c:v>
                </c:pt>
                <c:pt idx="123">
                  <c:v>0.15522406394173854</c:v>
                </c:pt>
                <c:pt idx="124">
                  <c:v>-0.43937261582083881</c:v>
                </c:pt>
                <c:pt idx="125">
                  <c:v>0.75882776281846287</c:v>
                </c:pt>
                <c:pt idx="126">
                  <c:v>0.67146025122896857</c:v>
                </c:pt>
                <c:pt idx="127">
                  <c:v>0.35435332984619961</c:v>
                </c:pt>
                <c:pt idx="128">
                  <c:v>0.92780290488181738</c:v>
                </c:pt>
                <c:pt idx="129">
                  <c:v>-0.42078733052522321</c:v>
                </c:pt>
                <c:pt idx="130">
                  <c:v>-0.67839659083269921</c:v>
                </c:pt>
                <c:pt idx="131">
                  <c:v>0.143547129275506</c:v>
                </c:pt>
                <c:pt idx="132">
                  <c:v>0.87567922353137073</c:v>
                </c:pt>
                <c:pt idx="133">
                  <c:v>-6.6096755305947885E-2</c:v>
                </c:pt>
                <c:pt idx="134">
                  <c:v>0.64712693126941079</c:v>
                </c:pt>
                <c:pt idx="135">
                  <c:v>0.20915670657681434</c:v>
                </c:pt>
                <c:pt idx="136">
                  <c:v>0.62186722118882831</c:v>
                </c:pt>
                <c:pt idx="137">
                  <c:v>1.9334375505574635</c:v>
                </c:pt>
                <c:pt idx="138">
                  <c:v>1.0871789030741983</c:v>
                </c:pt>
                <c:pt idx="139">
                  <c:v>1.154113153475314</c:v>
                </c:pt>
                <c:pt idx="140">
                  <c:v>0.11542654127889675</c:v>
                </c:pt>
                <c:pt idx="141">
                  <c:v>1.579098914988422</c:v>
                </c:pt>
                <c:pt idx="142">
                  <c:v>1.6572757518660015</c:v>
                </c:pt>
                <c:pt idx="143">
                  <c:v>0.86652850475078758</c:v>
                </c:pt>
                <c:pt idx="144">
                  <c:v>1.694649374626471</c:v>
                </c:pt>
                <c:pt idx="145">
                  <c:v>2.1930001238142798</c:v>
                </c:pt>
                <c:pt idx="146">
                  <c:v>1.4146041866898516</c:v>
                </c:pt>
                <c:pt idx="147">
                  <c:v>2.1642573176539939</c:v>
                </c:pt>
                <c:pt idx="148">
                  <c:v>1.9659540025801479</c:v>
                </c:pt>
                <c:pt idx="149">
                  <c:v>2.7952480085394322</c:v>
                </c:pt>
                <c:pt idx="150">
                  <c:v>2.4909405303677512</c:v>
                </c:pt>
                <c:pt idx="151">
                  <c:v>2.9224021793792163</c:v>
                </c:pt>
                <c:pt idx="152">
                  <c:v>4.056053114115481</c:v>
                </c:pt>
                <c:pt idx="153">
                  <c:v>2.7616888600407328</c:v>
                </c:pt>
                <c:pt idx="154">
                  <c:v>3.2346384450254781</c:v>
                </c:pt>
                <c:pt idx="155">
                  <c:v>2.8854676715746379</c:v>
                </c:pt>
                <c:pt idx="156">
                  <c:v>3.9942186847228847</c:v>
                </c:pt>
                <c:pt idx="157">
                  <c:v>3.394050269073809</c:v>
                </c:pt>
                <c:pt idx="158">
                  <c:v>3.6415593214334683</c:v>
                </c:pt>
                <c:pt idx="159">
                  <c:v>3.9155374990882064</c:v>
                </c:pt>
                <c:pt idx="160">
                  <c:v>3.6648789201321157</c:v>
                </c:pt>
                <c:pt idx="161">
                  <c:v>4.1214696426563115</c:v>
                </c:pt>
                <c:pt idx="162">
                  <c:v>4.7739931074315196</c:v>
                </c:pt>
                <c:pt idx="163">
                  <c:v>4.1771669657072357</c:v>
                </c:pt>
                <c:pt idx="164">
                  <c:v>4.1021479974920405</c:v>
                </c:pt>
                <c:pt idx="165">
                  <c:v>5.0127567384000642</c:v>
                </c:pt>
                <c:pt idx="166">
                  <c:v>5.337505120697517</c:v>
                </c:pt>
                <c:pt idx="167">
                  <c:v>6.1277512810578481</c:v>
                </c:pt>
                <c:pt idx="168">
                  <c:v>5.8449715478428015</c:v>
                </c:pt>
                <c:pt idx="169">
                  <c:v>6.2909678291187268</c:v>
                </c:pt>
                <c:pt idx="170">
                  <c:v>5.5262334274561367</c:v>
                </c:pt>
                <c:pt idx="171">
                  <c:v>5.4074430624192482</c:v>
                </c:pt>
                <c:pt idx="172">
                  <c:v>4.9923086749240753</c:v>
                </c:pt>
                <c:pt idx="173">
                  <c:v>5.2846469387107442</c:v>
                </c:pt>
                <c:pt idx="174">
                  <c:v>6.9690508495208583</c:v>
                </c:pt>
                <c:pt idx="175">
                  <c:v>6.2324495830046196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6A-4D86-882E-30B48260BB47}"/>
            </c:ext>
          </c:extLst>
        </c:ser>
        <c:ser>
          <c:idx val="1"/>
          <c:order val="1"/>
          <c:tx>
            <c:v>CO2 pulse</c:v>
          </c:tx>
          <c:spPr>
            <a:ln w="3810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summary!$A$46:$A$86</c:f>
              <c:numCache>
                <c:formatCode>General</c:formatCode>
                <c:ptCount val="41"/>
                <c:pt idx="0">
                  <c:v>22.5</c:v>
                </c:pt>
                <c:pt idx="1">
                  <c:v>23</c:v>
                </c:pt>
                <c:pt idx="2">
                  <c:v>23.5</c:v>
                </c:pt>
                <c:pt idx="3">
                  <c:v>24</c:v>
                </c:pt>
                <c:pt idx="4">
                  <c:v>24.5</c:v>
                </c:pt>
                <c:pt idx="5">
                  <c:v>25</c:v>
                </c:pt>
                <c:pt idx="6">
                  <c:v>25.5</c:v>
                </c:pt>
                <c:pt idx="7">
                  <c:v>26</c:v>
                </c:pt>
                <c:pt idx="8">
                  <c:v>26.5</c:v>
                </c:pt>
                <c:pt idx="9">
                  <c:v>27</c:v>
                </c:pt>
                <c:pt idx="10">
                  <c:v>27.5</c:v>
                </c:pt>
                <c:pt idx="11">
                  <c:v>28</c:v>
                </c:pt>
                <c:pt idx="12">
                  <c:v>28.5</c:v>
                </c:pt>
                <c:pt idx="13">
                  <c:v>29</c:v>
                </c:pt>
                <c:pt idx="14">
                  <c:v>29.5</c:v>
                </c:pt>
                <c:pt idx="15">
                  <c:v>30</c:v>
                </c:pt>
                <c:pt idx="16">
                  <c:v>30.5</c:v>
                </c:pt>
                <c:pt idx="17">
                  <c:v>31</c:v>
                </c:pt>
                <c:pt idx="18">
                  <c:v>31.5</c:v>
                </c:pt>
                <c:pt idx="19">
                  <c:v>32</c:v>
                </c:pt>
                <c:pt idx="20">
                  <c:v>32.5</c:v>
                </c:pt>
                <c:pt idx="21">
                  <c:v>33</c:v>
                </c:pt>
                <c:pt idx="22">
                  <c:v>33.5</c:v>
                </c:pt>
                <c:pt idx="23">
                  <c:v>34</c:v>
                </c:pt>
                <c:pt idx="24">
                  <c:v>34.5</c:v>
                </c:pt>
                <c:pt idx="25">
                  <c:v>35</c:v>
                </c:pt>
                <c:pt idx="26">
                  <c:v>35.5</c:v>
                </c:pt>
                <c:pt idx="27">
                  <c:v>36</c:v>
                </c:pt>
                <c:pt idx="28">
                  <c:v>36.5</c:v>
                </c:pt>
                <c:pt idx="29">
                  <c:v>37</c:v>
                </c:pt>
                <c:pt idx="30">
                  <c:v>37.5</c:v>
                </c:pt>
                <c:pt idx="31">
                  <c:v>38</c:v>
                </c:pt>
                <c:pt idx="32">
                  <c:v>38.5</c:v>
                </c:pt>
                <c:pt idx="33">
                  <c:v>39</c:v>
                </c:pt>
                <c:pt idx="34">
                  <c:v>39.5</c:v>
                </c:pt>
                <c:pt idx="35">
                  <c:v>40</c:v>
                </c:pt>
                <c:pt idx="36">
                  <c:v>40.5</c:v>
                </c:pt>
                <c:pt idx="37">
                  <c:v>41</c:v>
                </c:pt>
                <c:pt idx="38">
                  <c:v>41.5</c:v>
                </c:pt>
                <c:pt idx="39">
                  <c:v>42</c:v>
                </c:pt>
                <c:pt idx="40">
                  <c:v>42.5</c:v>
                </c:pt>
              </c:numCache>
            </c:numRef>
          </c:xVal>
          <c:yVal>
            <c:numRef>
              <c:f>summary!$X$46:$X$86</c:f>
              <c:numCache>
                <c:formatCode>General</c:formatCode>
                <c:ptCount val="4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6A-4D86-882E-30B48260B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60279968"/>
        <c:axId val="-460276576"/>
      </c:scatterChart>
      <c:valAx>
        <c:axId val="-460279968"/>
        <c:scaling>
          <c:orientation val="minMax"/>
          <c:max val="7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60276576"/>
        <c:crossesAt val="0"/>
        <c:crossBetween val="midCat"/>
        <c:majorUnit val="10"/>
      </c:valAx>
      <c:valAx>
        <c:axId val="-460276576"/>
        <c:scaling>
          <c:orientation val="minMax"/>
          <c:max val="45"/>
          <c:min val="-25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6027996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'6413'!$L$1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'6413'!$A$2:$A$141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'6413'!$M$2:$M$177</c:f>
              <c:numCache>
                <c:formatCode>0.00</c:formatCode>
                <c:ptCount val="176"/>
                <c:pt idx="4">
                  <c:v>1.7950444190843056</c:v>
                </c:pt>
                <c:pt idx="5">
                  <c:v>1.8171491815740344</c:v>
                </c:pt>
                <c:pt idx="6">
                  <c:v>1.8065558241527226</c:v>
                </c:pt>
                <c:pt idx="7">
                  <c:v>1.7899036480152184</c:v>
                </c:pt>
                <c:pt idx="8">
                  <c:v>1.7892069925021976</c:v>
                </c:pt>
                <c:pt idx="9">
                  <c:v>1.7747861828970122</c:v>
                </c:pt>
                <c:pt idx="10">
                  <c:v>1.792237239716072</c:v>
                </c:pt>
                <c:pt idx="11">
                  <c:v>1.774220942958634</c:v>
                </c:pt>
                <c:pt idx="12">
                  <c:v>1.7600171751140421</c:v>
                </c:pt>
                <c:pt idx="13">
                  <c:v>1.7148881271107479</c:v>
                </c:pt>
                <c:pt idx="14">
                  <c:v>1.7441198160460845</c:v>
                </c:pt>
                <c:pt idx="15">
                  <c:v>1.7068373323045571</c:v>
                </c:pt>
                <c:pt idx="16">
                  <c:v>1.7161562813846318</c:v>
                </c:pt>
                <c:pt idx="17">
                  <c:v>1.7461788646234391</c:v>
                </c:pt>
                <c:pt idx="18">
                  <c:v>1.7459805382675662</c:v>
                </c:pt>
                <c:pt idx="19">
                  <c:v>1.7183700384070399</c:v>
                </c:pt>
                <c:pt idx="20">
                  <c:v>1.7482830363983917</c:v>
                </c:pt>
                <c:pt idx="21">
                  <c:v>1.7101827975574229</c:v>
                </c:pt>
                <c:pt idx="22">
                  <c:v>1.6820417687143874</c:v>
                </c:pt>
                <c:pt idx="23">
                  <c:v>1.6691856637719917</c:v>
                </c:pt>
                <c:pt idx="24">
                  <c:v>1.6564493574862142</c:v>
                </c:pt>
                <c:pt idx="25">
                  <c:v>1.6384654148691125</c:v>
                </c:pt>
                <c:pt idx="26">
                  <c:v>1.6214157507166849</c:v>
                </c:pt>
                <c:pt idx="27">
                  <c:v>1.5930028893663815</c:v>
                </c:pt>
                <c:pt idx="28">
                  <c:v>1.5600568561389314</c:v>
                </c:pt>
                <c:pt idx="29">
                  <c:v>1.540412555010829</c:v>
                </c:pt>
                <c:pt idx="30">
                  <c:v>1.5408234977130997</c:v>
                </c:pt>
                <c:pt idx="31">
                  <c:v>1.5430039346535318</c:v>
                </c:pt>
                <c:pt idx="32">
                  <c:v>1.5608159463710685</c:v>
                </c:pt>
                <c:pt idx="33">
                  <c:v>1.5443342350759643</c:v>
                </c:pt>
                <c:pt idx="34">
                  <c:v>1.5437465783667157</c:v>
                </c:pt>
                <c:pt idx="35">
                  <c:v>1.5491201767770957</c:v>
                </c:pt>
                <c:pt idx="36">
                  <c:v>1.5445040407751769</c:v>
                </c:pt>
                <c:pt idx="37">
                  <c:v>1.55227724421263</c:v>
                </c:pt>
                <c:pt idx="38">
                  <c:v>1.5421233288975122</c:v>
                </c:pt>
                <c:pt idx="39">
                  <c:v>1.5494776285495209</c:v>
                </c:pt>
                <c:pt idx="40">
                  <c:v>1.5480408216244643</c:v>
                </c:pt>
                <c:pt idx="41">
                  <c:v>1.5442696426198328</c:v>
                </c:pt>
                <c:pt idx="42">
                  <c:v>1.5582452589473863</c:v>
                </c:pt>
                <c:pt idx="43">
                  <c:v>1.5523860768740598</c:v>
                </c:pt>
                <c:pt idx="44">
                  <c:v>1.5339322957227666</c:v>
                </c:pt>
                <c:pt idx="45">
                  <c:v>1.5353575929889214</c:v>
                </c:pt>
                <c:pt idx="46">
                  <c:v>1.5447654206125838</c:v>
                </c:pt>
                <c:pt idx="47">
                  <c:v>1.5646992591681106</c:v>
                </c:pt>
                <c:pt idx="48">
                  <c:v>1.5554931557112048</c:v>
                </c:pt>
                <c:pt idx="49">
                  <c:v>1.5459579745531886</c:v>
                </c:pt>
                <c:pt idx="50">
                  <c:v>1.5457574098105005</c:v>
                </c:pt>
                <c:pt idx="51">
                  <c:v>1.5427451304364848</c:v>
                </c:pt>
                <c:pt idx="52">
                  <c:v>1.5577660830384419</c:v>
                </c:pt>
                <c:pt idx="53">
                  <c:v>1.5764228041368509</c:v>
                </c:pt>
                <c:pt idx="54">
                  <c:v>1.5510951919693357</c:v>
                </c:pt>
                <c:pt idx="55">
                  <c:v>1.5584701979398055</c:v>
                </c:pt>
                <c:pt idx="56">
                  <c:v>1.5550444310454132</c:v>
                </c:pt>
                <c:pt idx="57">
                  <c:v>1.5703986307549691</c:v>
                </c:pt>
                <c:pt idx="58">
                  <c:v>1.5754474332904176</c:v>
                </c:pt>
                <c:pt idx="59">
                  <c:v>1.5656562039693871</c:v>
                </c:pt>
                <c:pt idx="60">
                  <c:v>1.5678457803327717</c:v>
                </c:pt>
                <c:pt idx="61">
                  <c:v>1.5632197749718753</c:v>
                </c:pt>
                <c:pt idx="62">
                  <c:v>1.5453687055351431</c:v>
                </c:pt>
                <c:pt idx="63">
                  <c:v>1.5497905262802014</c:v>
                </c:pt>
                <c:pt idx="64">
                  <c:v>1.5644303789510683</c:v>
                </c:pt>
                <c:pt idx="65">
                  <c:v>1.566086339410371</c:v>
                </c:pt>
                <c:pt idx="66">
                  <c:v>1.5690031836903575</c:v>
                </c:pt>
                <c:pt idx="67">
                  <c:v>1.5852749117602565</c:v>
                </c:pt>
                <c:pt idx="68">
                  <c:v>1.5784735830600836</c:v>
                </c:pt>
                <c:pt idx="69">
                  <c:v>1.581399704431552</c:v>
                </c:pt>
                <c:pt idx="70">
                  <c:v>1.5615128431030001</c:v>
                </c:pt>
                <c:pt idx="71">
                  <c:v>1.5647586515897012</c:v>
                </c:pt>
                <c:pt idx="72">
                  <c:v>1.5441017658813052</c:v>
                </c:pt>
                <c:pt idx="73">
                  <c:v>1.5777971511081721</c:v>
                </c:pt>
                <c:pt idx="74">
                  <c:v>1.5806092753146368</c:v>
                </c:pt>
                <c:pt idx="75">
                  <c:v>1.5707352510011792</c:v>
                </c:pt>
                <c:pt idx="76">
                  <c:v>1.5739181913749336</c:v>
                </c:pt>
                <c:pt idx="77">
                  <c:v>1.5687215195802917</c:v>
                </c:pt>
                <c:pt idx="78">
                  <c:v>1.5847950404915219</c:v>
                </c:pt>
                <c:pt idx="79">
                  <c:v>1.5693082999632977</c:v>
                </c:pt>
                <c:pt idx="80">
                  <c:v>1.5588767462519824</c:v>
                </c:pt>
                <c:pt idx="81">
                  <c:v>1.5696929414681753</c:v>
                </c:pt>
                <c:pt idx="82">
                  <c:v>1.57043268487601</c:v>
                </c:pt>
                <c:pt idx="83">
                  <c:v>1.5622234800082593</c:v>
                </c:pt>
                <c:pt idx="84">
                  <c:v>1.5574141150677299</c:v>
                </c:pt>
                <c:pt idx="85">
                  <c:v>1.5651987463914434</c:v>
                </c:pt>
                <c:pt idx="86">
                  <c:v>1.5597763935009838</c:v>
                </c:pt>
                <c:pt idx="87">
                  <c:v>1.5573335736131941</c:v>
                </c:pt>
                <c:pt idx="88">
                  <c:v>1.5559520810908651</c:v>
                </c:pt>
                <c:pt idx="89">
                  <c:v>1.5560016959163832</c:v>
                </c:pt>
                <c:pt idx="90">
                  <c:v>1.5531560048957096</c:v>
                </c:pt>
                <c:pt idx="91">
                  <c:v>1.5364699631144292</c:v>
                </c:pt>
                <c:pt idx="92">
                  <c:v>1.5619207113315328</c:v>
                </c:pt>
                <c:pt idx="93">
                  <c:v>1.5491439007080627</c:v>
                </c:pt>
                <c:pt idx="94">
                  <c:v>1.5741579688927336</c:v>
                </c:pt>
                <c:pt idx="95">
                  <c:v>1.5321649772041437</c:v>
                </c:pt>
                <c:pt idx="96">
                  <c:v>1.5296752104884377</c:v>
                </c:pt>
                <c:pt idx="97">
                  <c:v>1.5411592142999588</c:v>
                </c:pt>
                <c:pt idx="98">
                  <c:v>1.5533639217421915</c:v>
                </c:pt>
                <c:pt idx="99">
                  <c:v>1.5340755971423161</c:v>
                </c:pt>
                <c:pt idx="100">
                  <c:v>1.5376612869084534</c:v>
                </c:pt>
                <c:pt idx="101">
                  <c:v>1.5503371995946396</c:v>
                </c:pt>
                <c:pt idx="102">
                  <c:v>1.5392829307818476</c:v>
                </c:pt>
                <c:pt idx="103">
                  <c:v>1.5408974449907338</c:v>
                </c:pt>
                <c:pt idx="104">
                  <c:v>1.541177478707074</c:v>
                </c:pt>
                <c:pt idx="105">
                  <c:v>1.5683102262749218</c:v>
                </c:pt>
                <c:pt idx="106">
                  <c:v>1.5338899856186612</c:v>
                </c:pt>
                <c:pt idx="107">
                  <c:v>1.5445148013393939</c:v>
                </c:pt>
                <c:pt idx="108">
                  <c:v>1.5326271981968316</c:v>
                </c:pt>
                <c:pt idx="109">
                  <c:v>1.5451039095556465</c:v>
                </c:pt>
                <c:pt idx="110">
                  <c:v>1.5431790383350563</c:v>
                </c:pt>
                <c:pt idx="111">
                  <c:v>1.5494071976973744</c:v>
                </c:pt>
                <c:pt idx="112">
                  <c:v>1.5476872329990137</c:v>
                </c:pt>
                <c:pt idx="113">
                  <c:v>1.5356767925478663</c:v>
                </c:pt>
                <c:pt idx="114">
                  <c:v>1.5258429561005502</c:v>
                </c:pt>
                <c:pt idx="115">
                  <c:v>1.5219309876902092</c:v>
                </c:pt>
                <c:pt idx="116">
                  <c:v>1.5335013109834463</c:v>
                </c:pt>
                <c:pt idx="117">
                  <c:v>1.5409539412596105</c:v>
                </c:pt>
                <c:pt idx="118">
                  <c:v>1.5447866033576547</c:v>
                </c:pt>
                <c:pt idx="119">
                  <c:v>1.5441277224973544</c:v>
                </c:pt>
                <c:pt idx="120">
                  <c:v>1.5404846847450515</c:v>
                </c:pt>
                <c:pt idx="121">
                  <c:v>1.5429877856535306</c:v>
                </c:pt>
                <c:pt idx="122">
                  <c:v>1.5456526301823401</c:v>
                </c:pt>
                <c:pt idx="123">
                  <c:v>1.5513197949069426</c:v>
                </c:pt>
                <c:pt idx="124">
                  <c:v>1.5421099947400263</c:v>
                </c:pt>
                <c:pt idx="125">
                  <c:v>1.5606691061894844</c:v>
                </c:pt>
                <c:pt idx="126">
                  <c:v>1.559315857255869</c:v>
                </c:pt>
                <c:pt idx="127">
                  <c:v>1.5544041389821519</c:v>
                </c:pt>
                <c:pt idx="128">
                  <c:v>1.5632863883650276</c:v>
                </c:pt>
                <c:pt idx="129">
                  <c:v>1.5423978651056767</c:v>
                </c:pt>
                <c:pt idx="130">
                  <c:v>1.5384077153296531</c:v>
                </c:pt>
                <c:pt idx="131">
                  <c:v>1.5511389290553521</c:v>
                </c:pt>
                <c:pt idx="132">
                  <c:v>1.5624790365826509</c:v>
                </c:pt>
                <c:pt idx="133">
                  <c:v>1.5478917224211304</c:v>
                </c:pt>
                <c:pt idx="134">
                  <c:v>1.5589389546900581</c:v>
                </c:pt>
                <c:pt idx="135">
                  <c:v>1.5521551659711421</c:v>
                </c:pt>
                <c:pt idx="136">
                  <c:v>1.5585477031240229</c:v>
                </c:pt>
                <c:pt idx="137">
                  <c:v>1.5788628193186929</c:v>
                </c:pt>
                <c:pt idx="138">
                  <c:v>1.5657549879127761</c:v>
                </c:pt>
                <c:pt idx="139">
                  <c:v>1.5667917428956037</c:v>
                </c:pt>
                <c:pt idx="140">
                  <c:v>1.5507033649076876</c:v>
                </c:pt>
                <c:pt idx="141">
                  <c:v>1.573374413251051</c:v>
                </c:pt>
                <c:pt idx="142">
                  <c:v>1.5745853063990107</c:v>
                </c:pt>
                <c:pt idx="143">
                  <c:v>1.5623372996806109</c:v>
                </c:pt>
                <c:pt idx="144">
                  <c:v>1.5751641922368447</c:v>
                </c:pt>
                <c:pt idx="145">
                  <c:v>1.582883224261856</c:v>
                </c:pt>
                <c:pt idx="146">
                  <c:v>1.5708265288990126</c:v>
                </c:pt>
                <c:pt idx="147">
                  <c:v>1.5824380224805774</c:v>
                </c:pt>
                <c:pt idx="148">
                  <c:v>1.5793664716858498</c:v>
                </c:pt>
                <c:pt idx="149">
                  <c:v>1.5922115351287809</c:v>
                </c:pt>
                <c:pt idx="150">
                  <c:v>1.587498069415554</c:v>
                </c:pt>
                <c:pt idx="151">
                  <c:v>1.5941810457965699</c:v>
                </c:pt>
                <c:pt idx="152">
                  <c:v>1.6117403409008209</c:v>
                </c:pt>
                <c:pt idx="153">
                  <c:v>1.5916917322742337</c:v>
                </c:pt>
                <c:pt idx="154">
                  <c:v>1.5990173217283739</c:v>
                </c:pt>
                <c:pt idx="155">
                  <c:v>1.5936089614783739</c:v>
                </c:pt>
                <c:pt idx="156">
                  <c:v>1.6107825778363374</c:v>
                </c:pt>
                <c:pt idx="157">
                  <c:v>1.60148647618836</c:v>
                </c:pt>
                <c:pt idx="158">
                  <c:v>1.605320182277411</c:v>
                </c:pt>
                <c:pt idx="159">
                  <c:v>1.6095638727522781</c:v>
                </c:pt>
                <c:pt idx="160">
                  <c:v>1.605681383157431</c:v>
                </c:pt>
                <c:pt idx="161">
                  <c:v>1.612753587654427</c:v>
                </c:pt>
                <c:pt idx="162">
                  <c:v>1.622860624776133</c:v>
                </c:pt>
                <c:pt idx="163">
                  <c:v>1.6136162921272068</c:v>
                </c:pt>
                <c:pt idx="164">
                  <c:v>1.6124543116965961</c:v>
                </c:pt>
                <c:pt idx="165">
                  <c:v>1.6265588716772521</c:v>
                </c:pt>
                <c:pt idx="166">
                  <c:v>1.6315889497239091</c:v>
                </c:pt>
                <c:pt idx="167">
                  <c:v>1.6438291950318675</c:v>
                </c:pt>
                <c:pt idx="168">
                  <c:v>1.6394491758982181</c:v>
                </c:pt>
                <c:pt idx="169">
                  <c:v>1.6463572814520184</c:v>
                </c:pt>
                <c:pt idx="170">
                  <c:v>1.6345121917302072</c:v>
                </c:pt>
                <c:pt idx="171">
                  <c:v>1.6326722293473335</c:v>
                </c:pt>
                <c:pt idx="172">
                  <c:v>1.6262421484515364</c:v>
                </c:pt>
                <c:pt idx="173">
                  <c:v>1.6307702211472896</c:v>
                </c:pt>
                <c:pt idx="174">
                  <c:v>1.6568602144939188</c:v>
                </c:pt>
                <c:pt idx="175">
                  <c:v>1.64545088326452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75-43D7-A026-BD7CEC006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48929056"/>
        <c:axId val="-331502304"/>
      </c:scatterChart>
      <c:valAx>
        <c:axId val="-448929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331502304"/>
        <c:crossesAt val="0"/>
        <c:crossBetween val="midCat"/>
        <c:majorUnit val="10"/>
      </c:valAx>
      <c:valAx>
        <c:axId val="-331502304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8929056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'6415'!$L$1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'6415'!$A$2:$A$141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'6415'!$L$2:$L$141</c:f>
              <c:numCache>
                <c:formatCode>0.00</c:formatCode>
                <c:ptCount val="140"/>
                <c:pt idx="0">
                  <c:v>2.2221292302171225</c:v>
                </c:pt>
                <c:pt idx="1">
                  <c:v>2.1983997153233421</c:v>
                </c:pt>
                <c:pt idx="2">
                  <c:v>2.2454397260822665</c:v>
                </c:pt>
                <c:pt idx="3">
                  <c:v>2.2497529338771383</c:v>
                </c:pt>
                <c:pt idx="4">
                  <c:v>2.2098648972051311</c:v>
                </c:pt>
                <c:pt idx="5">
                  <c:v>2.2550078180443291</c:v>
                </c:pt>
                <c:pt idx="6">
                  <c:v>2.1279736049462148</c:v>
                </c:pt>
                <c:pt idx="7">
                  <c:v>2.0869073350715897</c:v>
                </c:pt>
                <c:pt idx="8">
                  <c:v>2.0481762489034097</c:v>
                </c:pt>
                <c:pt idx="9">
                  <c:v>2.0642936481346879</c:v>
                </c:pt>
                <c:pt idx="10">
                  <c:v>2.1106479502919528</c:v>
                </c:pt>
                <c:pt idx="11">
                  <c:v>2.0198973783743304</c:v>
                </c:pt>
                <c:pt idx="12">
                  <c:v>2.0238662926761477</c:v>
                </c:pt>
                <c:pt idx="13">
                  <c:v>1.9943934573057991</c:v>
                </c:pt>
                <c:pt idx="14">
                  <c:v>1.9465746729454836</c:v>
                </c:pt>
                <c:pt idx="15">
                  <c:v>1.9571279067190777</c:v>
                </c:pt>
                <c:pt idx="16">
                  <c:v>1.9338186930651859</c:v>
                </c:pt>
                <c:pt idx="17">
                  <c:v>1.8987211929374961</c:v>
                </c:pt>
                <c:pt idx="18">
                  <c:v>1.905221984813591</c:v>
                </c:pt>
                <c:pt idx="19">
                  <c:v>1.8289680918708562</c:v>
                </c:pt>
                <c:pt idx="20">
                  <c:v>1.812398884113408</c:v>
                </c:pt>
                <c:pt idx="21">
                  <c:v>1.760770575982725</c:v>
                </c:pt>
                <c:pt idx="22">
                  <c:v>1.8023257937993507</c:v>
                </c:pt>
                <c:pt idx="23">
                  <c:v>1.7784338137167259</c:v>
                </c:pt>
                <c:pt idx="24">
                  <c:v>1.7265712513643896</c:v>
                </c:pt>
                <c:pt idx="25">
                  <c:v>1.7308878021254459</c:v>
                </c:pt>
                <c:pt idx="26">
                  <c:v>1.7515093059973668</c:v>
                </c:pt>
                <c:pt idx="27">
                  <c:v>1.7266293959328396</c:v>
                </c:pt>
                <c:pt idx="28">
                  <c:v>1.6961106632633021</c:v>
                </c:pt>
                <c:pt idx="29">
                  <c:v>1.6938783094548577</c:v>
                </c:pt>
                <c:pt idx="30">
                  <c:v>1.6935289041143566</c:v>
                </c:pt>
                <c:pt idx="31">
                  <c:v>1.6853201221720535</c:v>
                </c:pt>
                <c:pt idx="32">
                  <c:v>1.6312282287575461</c:v>
                </c:pt>
                <c:pt idx="33">
                  <c:v>1.6548243893441137</c:v>
                </c:pt>
                <c:pt idx="34">
                  <c:v>1.6493465980060267</c:v>
                </c:pt>
                <c:pt idx="35">
                  <c:v>1.631005518140564</c:v>
                </c:pt>
                <c:pt idx="36">
                  <c:v>1.5641381500276275</c:v>
                </c:pt>
                <c:pt idx="37">
                  <c:v>1.5597861617813646</c:v>
                </c:pt>
                <c:pt idx="38">
                  <c:v>1.5363302227594242</c:v>
                </c:pt>
                <c:pt idx="39">
                  <c:v>1.5374572831023772</c:v>
                </c:pt>
                <c:pt idx="40">
                  <c:v>1.5638631273071588</c:v>
                </c:pt>
                <c:pt idx="41">
                  <c:v>1.5382556217554126</c:v>
                </c:pt>
                <c:pt idx="42">
                  <c:v>1.5511125467582156</c:v>
                </c:pt>
                <c:pt idx="43">
                  <c:v>1.5715811343979402</c:v>
                </c:pt>
                <c:pt idx="44">
                  <c:v>1.5461792859320571</c:v>
                </c:pt>
                <c:pt idx="45">
                  <c:v>1.4999614666163061</c:v>
                </c:pt>
                <c:pt idx="46">
                  <c:v>1.5189353880505629</c:v>
                </c:pt>
                <c:pt idx="47">
                  <c:v>1.5090467759475612</c:v>
                </c:pt>
                <c:pt idx="48">
                  <c:v>1.5096091743487243</c:v>
                </c:pt>
                <c:pt idx="49">
                  <c:v>1.5054214969366022</c:v>
                </c:pt>
                <c:pt idx="50">
                  <c:v>1.4678810811971676</c:v>
                </c:pt>
                <c:pt idx="51">
                  <c:v>1.4559896246578978</c:v>
                </c:pt>
                <c:pt idx="52">
                  <c:v>1.4033877447143093</c:v>
                </c:pt>
                <c:pt idx="53">
                  <c:v>1.4097696442693461</c:v>
                </c:pt>
                <c:pt idx="54">
                  <c:v>1.36775805793885</c:v>
                </c:pt>
                <c:pt idx="55">
                  <c:v>1.4001228567864079</c:v>
                </c:pt>
                <c:pt idx="56">
                  <c:v>1.3738961617887513</c:v>
                </c:pt>
                <c:pt idx="57">
                  <c:v>1.3887964785201092</c:v>
                </c:pt>
                <c:pt idx="58">
                  <c:v>1.3381063278154479</c:v>
                </c:pt>
                <c:pt idx="59">
                  <c:v>1.3368355844929578</c:v>
                </c:pt>
                <c:pt idx="60">
                  <c:v>1.3395084728381874</c:v>
                </c:pt>
                <c:pt idx="61">
                  <c:v>1.2869754143249772</c:v>
                </c:pt>
                <c:pt idx="62">
                  <c:v>1.2592154000413893</c:v>
                </c:pt>
                <c:pt idx="63">
                  <c:v>1.2644298175873334</c:v>
                </c:pt>
                <c:pt idx="64">
                  <c:v>1.2275839460732989</c:v>
                </c:pt>
                <c:pt idx="65">
                  <c:v>1.2126627448785618</c:v>
                </c:pt>
                <c:pt idx="66">
                  <c:v>1.1697508342314029</c:v>
                </c:pt>
                <c:pt idx="67">
                  <c:v>1.1659074025004992</c:v>
                </c:pt>
                <c:pt idx="68">
                  <c:v>1.1273760933037558</c:v>
                </c:pt>
                <c:pt idx="69">
                  <c:v>1.1358826190221429</c:v>
                </c:pt>
                <c:pt idx="70">
                  <c:v>1.1018504597716166</c:v>
                </c:pt>
                <c:pt idx="71">
                  <c:v>1.1054836125579839</c:v>
                </c:pt>
                <c:pt idx="72">
                  <c:v>1.0985368148200112</c:v>
                </c:pt>
                <c:pt idx="73">
                  <c:v>1.1070467946783205</c:v>
                </c:pt>
                <c:pt idx="74">
                  <c:v>1.073055080709405</c:v>
                </c:pt>
                <c:pt idx="75">
                  <c:v>1.0510080821073222</c:v>
                </c:pt>
                <c:pt idx="76">
                  <c:v>1.0153269357047152</c:v>
                </c:pt>
                <c:pt idx="77">
                  <c:v>0.97914746805827191</c:v>
                </c:pt>
                <c:pt idx="78">
                  <c:v>0.97893391753218983</c:v>
                </c:pt>
                <c:pt idx="79">
                  <c:v>1.0206851425346575</c:v>
                </c:pt>
                <c:pt idx="80">
                  <c:v>0.99822264167602182</c:v>
                </c:pt>
                <c:pt idx="81">
                  <c:v>0.98879739385009102</c:v>
                </c:pt>
                <c:pt idx="82">
                  <c:v>0.94668041719152063</c:v>
                </c:pt>
                <c:pt idx="83">
                  <c:v>0.9325743157372598</c:v>
                </c:pt>
                <c:pt idx="84">
                  <c:v>0.92204770128540492</c:v>
                </c:pt>
                <c:pt idx="85">
                  <c:v>0.88905787325328378</c:v>
                </c:pt>
                <c:pt idx="86">
                  <c:v>0.86356281056322337</c:v>
                </c:pt>
                <c:pt idx="87">
                  <c:v>0.850436742492093</c:v>
                </c:pt>
                <c:pt idx="88">
                  <c:v>0.87921434644388485</c:v>
                </c:pt>
                <c:pt idx="89">
                  <c:v>0.83935113542251405</c:v>
                </c:pt>
                <c:pt idx="90">
                  <c:v>0.83794452680933118</c:v>
                </c:pt>
                <c:pt idx="91">
                  <c:v>0.82950334337196563</c:v>
                </c:pt>
                <c:pt idx="92">
                  <c:v>0.81076848078980412</c:v>
                </c:pt>
                <c:pt idx="93">
                  <c:v>0.79658413583058829</c:v>
                </c:pt>
                <c:pt idx="94">
                  <c:v>0.77341901214745867</c:v>
                </c:pt>
                <c:pt idx="95">
                  <c:v>0.76654199495882147</c:v>
                </c:pt>
                <c:pt idx="96">
                  <c:v>0.76158547249619124</c:v>
                </c:pt>
                <c:pt idx="97">
                  <c:v>0.77155802812322916</c:v>
                </c:pt>
                <c:pt idx="98">
                  <c:v>0.76159869922370793</c:v>
                </c:pt>
                <c:pt idx="99">
                  <c:v>0.76117816156238738</c:v>
                </c:pt>
                <c:pt idx="100">
                  <c:v>0.75507570224840892</c:v>
                </c:pt>
                <c:pt idx="101">
                  <c:v>0.74313149855276039</c:v>
                </c:pt>
                <c:pt idx="102">
                  <c:v>0.72422903001155159</c:v>
                </c:pt>
                <c:pt idx="103">
                  <c:v>0.74378761739616417</c:v>
                </c:pt>
                <c:pt idx="104">
                  <c:v>0.7676146384596445</c:v>
                </c:pt>
                <c:pt idx="105">
                  <c:v>0.79469169569027076</c:v>
                </c:pt>
                <c:pt idx="106">
                  <c:v>0.82075414652760526</c:v>
                </c:pt>
                <c:pt idx="107">
                  <c:v>0.8526128326325374</c:v>
                </c:pt>
                <c:pt idx="108">
                  <c:v>0.86127971605832432</c:v>
                </c:pt>
                <c:pt idx="109">
                  <c:v>0.87632775807467234</c:v>
                </c:pt>
                <c:pt idx="110">
                  <c:v>0.90211079948802608</c:v>
                </c:pt>
                <c:pt idx="111">
                  <c:v>0.87625527515568602</c:v>
                </c:pt>
                <c:pt idx="112">
                  <c:v>0.87680940659440165</c:v>
                </c:pt>
                <c:pt idx="113">
                  <c:v>0.86802136752967507</c:v>
                </c:pt>
                <c:pt idx="114">
                  <c:v>0.87982498108505347</c:v>
                </c:pt>
                <c:pt idx="115">
                  <c:v>0.87463136725462509</c:v>
                </c:pt>
                <c:pt idx="116">
                  <c:v>0.86759991599781572</c:v>
                </c:pt>
                <c:pt idx="117">
                  <c:v>0.86429083684237951</c:v>
                </c:pt>
                <c:pt idx="118">
                  <c:v>0.85409101318414882</c:v>
                </c:pt>
                <c:pt idx="119">
                  <c:v>0.84197985668107966</c:v>
                </c:pt>
                <c:pt idx="120">
                  <c:v>0.84690127765630607</c:v>
                </c:pt>
                <c:pt idx="121">
                  <c:v>0.85030834140279687</c:v>
                </c:pt>
                <c:pt idx="122">
                  <c:v>0.85045196535161527</c:v>
                </c:pt>
                <c:pt idx="123">
                  <c:v>0.8387521021670129</c:v>
                </c:pt>
                <c:pt idx="124">
                  <c:v>0.8355893480277149</c:v>
                </c:pt>
                <c:pt idx="125">
                  <c:v>0.83142941307397444</c:v>
                </c:pt>
                <c:pt idx="126">
                  <c:v>0.82177283116909028</c:v>
                </c:pt>
                <c:pt idx="127">
                  <c:v>0.81121451023698155</c:v>
                </c:pt>
                <c:pt idx="128">
                  <c:v>0.81337433337757414</c:v>
                </c:pt>
                <c:pt idx="129">
                  <c:v>0.80647920856996991</c:v>
                </c:pt>
                <c:pt idx="130">
                  <c:v>0.79438250219248896</c:v>
                </c:pt>
                <c:pt idx="131">
                  <c:v>0.79699593271608282</c:v>
                </c:pt>
                <c:pt idx="132">
                  <c:v>0.8062779038640252</c:v>
                </c:pt>
                <c:pt idx="133">
                  <c:v>0.80090451607246471</c:v>
                </c:pt>
                <c:pt idx="134">
                  <c:v>0.78961520277133646</c:v>
                </c:pt>
                <c:pt idx="135">
                  <c:v>0.77256419538900345</c:v>
                </c:pt>
                <c:pt idx="136">
                  <c:v>0.76798322532298013</c:v>
                </c:pt>
                <c:pt idx="137">
                  <c:v>0.74905519198012471</c:v>
                </c:pt>
                <c:pt idx="138">
                  <c:v>0.72128927532960285</c:v>
                </c:pt>
                <c:pt idx="139">
                  <c:v>0.69167400823352165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4C-4150-9ADA-0D64A3049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60248784"/>
        <c:axId val="-460245392"/>
      </c:scatterChart>
      <c:valAx>
        <c:axId val="-460248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60245392"/>
        <c:crossesAt val="0"/>
        <c:crossBetween val="midCat"/>
        <c:majorUnit val="10"/>
      </c:valAx>
      <c:valAx>
        <c:axId val="-460245392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60248784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'6415'!$A$2:$A$179</c:f>
              <c:numCache>
                <c:formatCode>General</c:formatCode>
                <c:ptCount val="178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</c:numCache>
            </c:numRef>
          </c:xVal>
          <c:yVal>
            <c:numRef>
              <c:f>'6415'!$P$2:$P$177</c:f>
              <c:numCache>
                <c:formatCode>General</c:formatCode>
                <c:ptCount val="176"/>
                <c:pt idx="4">
                  <c:v>19.020776487798123</c:v>
                </c:pt>
                <c:pt idx="5">
                  <c:v>21.849439075766657</c:v>
                </c:pt>
                <c:pt idx="6">
                  <c:v>15.577228029351295</c:v>
                </c:pt>
                <c:pt idx="7">
                  <c:v>13.849077915961589</c:v>
                </c:pt>
                <c:pt idx="8">
                  <c:v>12.24436005713109</c:v>
                </c:pt>
                <c:pt idx="9">
                  <c:v>13.538802634085073</c:v>
                </c:pt>
                <c:pt idx="10">
                  <c:v>16.431495956255485</c:v>
                </c:pt>
                <c:pt idx="11">
                  <c:v>12.077151852027752</c:v>
                </c:pt>
                <c:pt idx="12">
                  <c:v>12.729454420817271</c:v>
                </c:pt>
                <c:pt idx="13">
                  <c:v>11.614105670762706</c:v>
                </c:pt>
                <c:pt idx="14">
                  <c:v>9.5290337080931096</c:v>
                </c:pt>
                <c:pt idx="15">
                  <c:v>10.529367737917813</c:v>
                </c:pt>
                <c:pt idx="16">
                  <c:v>9.7398133665293809</c:v>
                </c:pt>
                <c:pt idx="17">
                  <c:v>8.3271582203132173</c:v>
                </c:pt>
                <c:pt idx="18">
                  <c:v>9.1132898135167419</c:v>
                </c:pt>
                <c:pt idx="19">
                  <c:v>5.5252056675754559</c:v>
                </c:pt>
                <c:pt idx="20">
                  <c:v>5.0919119712013146</c:v>
                </c:pt>
                <c:pt idx="21">
                  <c:v>2.8054776461292934</c:v>
                </c:pt>
                <c:pt idx="22">
                  <c:v>5.4445027886399524</c:v>
                </c:pt>
                <c:pt idx="23">
                  <c:v>4.6241447704200489</c:v>
                </c:pt>
                <c:pt idx="24">
                  <c:v>2.3253283245586056</c:v>
                </c:pt>
                <c:pt idx="25">
                  <c:v>2.9960061294429963</c:v>
                </c:pt>
                <c:pt idx="26">
                  <c:v>4.528524960967772</c:v>
                </c:pt>
                <c:pt idx="27">
                  <c:v>3.6559473145120496</c:v>
                </c:pt>
                <c:pt idx="28">
                  <c:v>2.4853149217530861</c:v>
                </c:pt>
                <c:pt idx="29">
                  <c:v>2.8098332130730079</c:v>
                </c:pt>
                <c:pt idx="30">
                  <c:v>3.233879680260042</c:v>
                </c:pt>
                <c:pt idx="31">
                  <c:v>3.2424982002954184</c:v>
                </c:pt>
                <c:pt idx="32">
                  <c:v>0.82584461879311644</c:v>
                </c:pt>
                <c:pt idx="33">
                  <c:v>2.5155967265758754</c:v>
                </c:pt>
                <c:pt idx="34">
                  <c:v>2.6685689120329892</c:v>
                </c:pt>
                <c:pt idx="35">
                  <c:v>2.1416182718906946</c:v>
                </c:pt>
                <c:pt idx="36">
                  <c:v>-0.95031650515064126</c:v>
                </c:pt>
                <c:pt idx="37">
                  <c:v>-0.7378370469123281</c:v>
                </c:pt>
                <c:pt idx="38">
                  <c:v>-1.5351469721483446</c:v>
                </c:pt>
                <c:pt idx="39">
                  <c:v>-1.0330580419272017</c:v>
                </c:pt>
                <c:pt idx="40">
                  <c:v>0.80520725676087723</c:v>
                </c:pt>
                <c:pt idx="41">
                  <c:v>-0.10582935596233614</c:v>
                </c:pt>
                <c:pt idx="42">
                  <c:v>1.0162723110057521</c:v>
                </c:pt>
                <c:pt idx="43">
                  <c:v>2.5407083543342224</c:v>
                </c:pt>
                <c:pt idx="44">
                  <c:v>1.6405422858444663</c:v>
                </c:pt>
                <c:pt idx="45">
                  <c:v>-0.35990647378730811</c:v>
                </c:pt>
                <c:pt idx="46">
                  <c:v>1.0855250702183834</c:v>
                </c:pt>
                <c:pt idx="47">
                  <c:v>1.0053517648229162</c:v>
                </c:pt>
                <c:pt idx="48">
                  <c:v>1.4775940083159242</c:v>
                </c:pt>
                <c:pt idx="49">
                  <c:v>1.6987585462978529</c:v>
                </c:pt>
                <c:pt idx="50">
                  <c:v>0.15697669333766454</c:v>
                </c:pt>
                <c:pt idx="51">
                  <c:v>-2.9062203538963341E-2</c:v>
                </c:pt>
                <c:pt idx="52">
                  <c:v>-2.3669572181963843</c:v>
                </c:pt>
                <c:pt idx="53">
                  <c:v>-1.5871099902003982</c:v>
                </c:pt>
                <c:pt idx="54">
                  <c:v>-3.3652272822313667</c:v>
                </c:pt>
                <c:pt idx="55">
                  <c:v>-1.2119858194222304</c:v>
                </c:pt>
                <c:pt idx="56">
                  <c:v>-2.1557513130026824</c:v>
                </c:pt>
                <c:pt idx="57">
                  <c:v>-0.92564082115837898</c:v>
                </c:pt>
                <c:pt idx="58">
                  <c:v>-3.162486376873312</c:v>
                </c:pt>
                <c:pt idx="59">
                  <c:v>-2.7871396432507312</c:v>
                </c:pt>
                <c:pt idx="60">
                  <c:v>-2.203341922858113</c:v>
                </c:pt>
                <c:pt idx="61">
                  <c:v>-4.5375992004543582</c:v>
                </c:pt>
                <c:pt idx="62">
                  <c:v>-5.5624123032225938</c:v>
                </c:pt>
                <c:pt idx="63">
                  <c:v>-4.8442753964068661</c:v>
                </c:pt>
                <c:pt idx="64">
                  <c:v>-6.349345294159586</c:v>
                </c:pt>
                <c:pt idx="65">
                  <c:v>-6.6955292847737855</c:v>
                </c:pt>
                <c:pt idx="66">
                  <c:v>-8.5212355780184463</c:v>
                </c:pt>
                <c:pt idx="67">
                  <c:v>-8.2818750324000359</c:v>
                </c:pt>
                <c:pt idx="68">
                  <c:v>-9.8760331558549392</c:v>
                </c:pt>
                <c:pt idx="69">
                  <c:v>-8.9838832440426533</c:v>
                </c:pt>
                <c:pt idx="70">
                  <c:v>-10.340227006285261</c:v>
                </c:pt>
                <c:pt idx="71">
                  <c:v>-9.7056719923163151</c:v>
                </c:pt>
                <c:pt idx="72">
                  <c:v>-9.6303479899119289</c:v>
                </c:pt>
                <c:pt idx="73">
                  <c:v>-8.7380155004819091</c:v>
                </c:pt>
                <c:pt idx="74">
                  <c:v>-10.092221421371061</c:v>
                </c:pt>
                <c:pt idx="75">
                  <c:v>-10.815058108342058</c:v>
                </c:pt>
                <c:pt idx="76">
                  <c:v>-12.258563407965536</c:v>
                </c:pt>
                <c:pt idx="77">
                  <c:v>-13.728408782869476</c:v>
                </c:pt>
                <c:pt idx="78">
                  <c:v>-13.297181353435153</c:v>
                </c:pt>
                <c:pt idx="79">
                  <c:v>-10.647795737445891</c:v>
                </c:pt>
                <c:pt idx="80">
                  <c:v>-11.392594885082911</c:v>
                </c:pt>
                <c:pt idx="81">
                  <c:v>-11.448275857287102</c:v>
                </c:pt>
                <c:pt idx="82">
                  <c:v>-13.231963831302137</c:v>
                </c:pt>
                <c:pt idx="83">
                  <c:v>-13.535063589022814</c:v>
                </c:pt>
                <c:pt idx="84">
                  <c:v>-13.648960180563035</c:v>
                </c:pt>
                <c:pt idx="85">
                  <c:v>-14.950208794646569</c:v>
                </c:pt>
                <c:pt idx="86">
                  <c:v>-15.855301945239312</c:v>
                </c:pt>
                <c:pt idx="87">
                  <c:v>-16.106599470146683</c:v>
                </c:pt>
                <c:pt idx="88">
                  <c:v>-14.142968594421438</c:v>
                </c:pt>
                <c:pt idx="89">
                  <c:v>-15.807527879297417</c:v>
                </c:pt>
                <c:pt idx="90">
                  <c:v>-15.439362661673023</c:v>
                </c:pt>
                <c:pt idx="91">
                  <c:v>-15.443028331707717</c:v>
                </c:pt>
                <c:pt idx="92">
                  <c:v>-15.990793389317234</c:v>
                </c:pt>
                <c:pt idx="93">
                  <c:v>-16.298028912543028</c:v>
                </c:pt>
                <c:pt idx="94">
                  <c:v>-17.079967030913998</c:v>
                </c:pt>
                <c:pt idx="95">
                  <c:v>-17.000954594702431</c:v>
                </c:pt>
                <c:pt idx="96">
                  <c:v>-16.820429376757293</c:v>
                </c:pt>
                <c:pt idx="97">
                  <c:v>-15.850788612136919</c:v>
                </c:pt>
                <c:pt idx="98">
                  <c:v>-15.934699839138075</c:v>
                </c:pt>
                <c:pt idx="99">
                  <c:v>-15.51441325718258</c:v>
                </c:pt>
                <c:pt idx="100">
                  <c:v>-15.394459534642291</c:v>
                </c:pt>
                <c:pt idx="101">
                  <c:v>-15.5832865207024</c:v>
                </c:pt>
                <c:pt idx="102">
                  <c:v>-16.139910830517938</c:v>
                </c:pt>
                <c:pt idx="103">
                  <c:v>-14.663575235487366</c:v>
                </c:pt>
                <c:pt idx="104">
                  <c:v>-12.96162039218736</c:v>
                </c:pt>
                <c:pt idx="105">
                  <c:v>-11.08787636998777</c:v>
                </c:pt>
                <c:pt idx="106">
                  <c:v>-9.2677620276581631</c:v>
                </c:pt>
                <c:pt idx="107">
                  <c:v>-7.1412724802169762</c:v>
                </c:pt>
                <c:pt idx="108">
                  <c:v>-6.2406464415348282</c:v>
                </c:pt>
                <c:pt idx="109">
                  <c:v>-5.0027275426125648</c:v>
                </c:pt>
                <c:pt idx="110">
                  <c:v>-3.1973821176284507</c:v>
                </c:pt>
                <c:pt idx="111">
                  <c:v>-4.1215284129763017</c:v>
                </c:pt>
                <c:pt idx="112">
                  <c:v>-3.6497231414484808</c:v>
                </c:pt>
                <c:pt idx="113">
                  <c:v>-3.6717227746628263</c:v>
                </c:pt>
                <c:pt idx="114">
                  <c:v>-2.6052966446342278</c:v>
                </c:pt>
                <c:pt idx="115">
                  <c:v>-2.4373035122732234</c:v>
                </c:pt>
                <c:pt idx="116">
                  <c:v>-2.3664540934562392</c:v>
                </c:pt>
                <c:pt idx="117">
                  <c:v>-2.0988489420976144</c:v>
                </c:pt>
                <c:pt idx="118">
                  <c:v>-2.1954721498287246</c:v>
                </c:pt>
                <c:pt idx="119">
                  <c:v>-2.3931238640539352</c:v>
                </c:pt>
                <c:pt idx="120">
                  <c:v>-1.6904740588319673</c:v>
                </c:pt>
                <c:pt idx="121">
                  <c:v>-1.0678695735713564</c:v>
                </c:pt>
                <c:pt idx="122">
                  <c:v>-0.61776275122832103</c:v>
                </c:pt>
                <c:pt idx="123">
                  <c:v>-0.79367447924028989</c:v>
                </c:pt>
                <c:pt idx="124">
                  <c:v>-0.51833493568353595</c:v>
                </c:pt>
                <c:pt idx="125">
                  <c:v>-0.29570399735990682</c:v>
                </c:pt>
                <c:pt idx="126">
                  <c:v>-0.36361273855837717</c:v>
                </c:pt>
                <c:pt idx="127">
                  <c:v>-0.47918525920476751</c:v>
                </c:pt>
                <c:pt idx="128">
                  <c:v>7.7493055220152526E-2</c:v>
                </c:pt>
                <c:pt idx="129">
                  <c:v>0.155548365777058</c:v>
                </c:pt>
                <c:pt idx="130">
                  <c:v>-4.1339549191114565E-2</c:v>
                </c:pt>
                <c:pt idx="131">
                  <c:v>0.53931537221939463</c:v>
                </c:pt>
                <c:pt idx="132">
                  <c:v>1.4724534844004364</c:v>
                </c:pt>
                <c:pt idx="133">
                  <c:v>1.6309441929168629</c:v>
                </c:pt>
                <c:pt idx="134">
                  <c:v>1.4767331549132854</c:v>
                </c:pt>
                <c:pt idx="135">
                  <c:v>1.0179726767261561</c:v>
                </c:pt>
                <c:pt idx="136">
                  <c:v>1.2183487007943297</c:v>
                </c:pt>
                <c:pt idx="137">
                  <c:v>0.66037309639075925</c:v>
                </c:pt>
                <c:pt idx="138">
                  <c:v>-0.36475199144995768</c:v>
                </c:pt>
                <c:pt idx="139">
                  <c:v>-1.4876293436352181</c:v>
                </c:pt>
                <c:pt idx="140">
                  <c:v>-2.2106835544071664</c:v>
                </c:pt>
                <c:pt idx="141">
                  <c:v>-0.82227513382464645</c:v>
                </c:pt>
                <c:pt idx="142">
                  <c:v>-8.2930900072587299E-2</c:v>
                </c:pt>
                <c:pt idx="143">
                  <c:v>1.674345075040826</c:v>
                </c:pt>
                <c:pt idx="144">
                  <c:v>2.8062139206722758</c:v>
                </c:pt>
                <c:pt idx="145">
                  <c:v>4.6461758946427247</c:v>
                </c:pt>
                <c:pt idx="146">
                  <c:v>4.3050447360781758</c:v>
                </c:pt>
                <c:pt idx="147">
                  <c:v>5.6156751821556234</c:v>
                </c:pt>
                <c:pt idx="148">
                  <c:v>5.8814801582675251</c:v>
                </c:pt>
                <c:pt idx="149">
                  <c:v>5.8440418993840222</c:v>
                </c:pt>
                <c:pt idx="150">
                  <c:v>6.4745868572823548</c:v>
                </c:pt>
                <c:pt idx="151">
                  <c:v>5.7018192604360722</c:v>
                </c:pt>
                <c:pt idx="152">
                  <c:v>6.5601788912647576</c:v>
                </c:pt>
                <c:pt idx="153">
                  <c:v>7.7407244474922461</c:v>
                </c:pt>
                <c:pt idx="154">
                  <c:v>7.9881495332634582</c:v>
                </c:pt>
                <c:pt idx="155">
                  <c:v>7.7779472713127795</c:v>
                </c:pt>
                <c:pt idx="156">
                  <c:v>7.184578802919928</c:v>
                </c:pt>
                <c:pt idx="157">
                  <c:v>8.45957012884082</c:v>
                </c:pt>
                <c:pt idx="158">
                  <c:v>8.4830712858468704</c:v>
                </c:pt>
                <c:pt idx="159">
                  <c:v>8.5315483277401825</c:v>
                </c:pt>
                <c:pt idx="160">
                  <c:v>8.4643944008959977</c:v>
                </c:pt>
                <c:pt idx="161">
                  <c:v>8.7189112505427318</c:v>
                </c:pt>
                <c:pt idx="162">
                  <c:v>8.7558270159888814</c:v>
                </c:pt>
                <c:pt idx="163">
                  <c:v>7.8297172347936028</c:v>
                </c:pt>
                <c:pt idx="164">
                  <c:v>7.7802549791526801</c:v>
                </c:pt>
                <c:pt idx="165">
                  <c:v>6.6918341052931956</c:v>
                </c:pt>
                <c:pt idx="166">
                  <c:v>6.2198696683123487</c:v>
                </c:pt>
                <c:pt idx="167">
                  <c:v>5.2831733574169721</c:v>
                </c:pt>
                <c:pt idx="168">
                  <c:v>4.8391860919071625</c:v>
                </c:pt>
                <c:pt idx="169">
                  <c:v>5.5238703022121483</c:v>
                </c:pt>
                <c:pt idx="170">
                  <c:v>5.5807998271401233</c:v>
                </c:pt>
                <c:pt idx="171">
                  <c:v>5.4331539536753617</c:v>
                </c:pt>
                <c:pt idx="172">
                  <c:v>5.9307620992505212</c:v>
                </c:pt>
                <c:pt idx="173">
                  <c:v>6.7280532143233858</c:v>
                </c:pt>
                <c:pt idx="174">
                  <c:v>7.1428685095429865</c:v>
                </c:pt>
                <c:pt idx="175">
                  <c:v>6.4896638556932302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57-48F2-993C-F6AA84237805}"/>
            </c:ext>
          </c:extLst>
        </c:ser>
        <c:ser>
          <c:idx val="1"/>
          <c:order val="1"/>
          <c:tx>
            <c:v>CO2 pulse</c:v>
          </c:tx>
          <c:spPr>
            <a:ln w="3810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summary!$A$46:$A$86</c:f>
              <c:numCache>
                <c:formatCode>General</c:formatCode>
                <c:ptCount val="41"/>
                <c:pt idx="0">
                  <c:v>22.5</c:v>
                </c:pt>
                <c:pt idx="1">
                  <c:v>23</c:v>
                </c:pt>
                <c:pt idx="2">
                  <c:v>23.5</c:v>
                </c:pt>
                <c:pt idx="3">
                  <c:v>24</c:v>
                </c:pt>
                <c:pt idx="4">
                  <c:v>24.5</c:v>
                </c:pt>
                <c:pt idx="5">
                  <c:v>25</c:v>
                </c:pt>
                <c:pt idx="6">
                  <c:v>25.5</c:v>
                </c:pt>
                <c:pt idx="7">
                  <c:v>26</c:v>
                </c:pt>
                <c:pt idx="8">
                  <c:v>26.5</c:v>
                </c:pt>
                <c:pt idx="9">
                  <c:v>27</c:v>
                </c:pt>
                <c:pt idx="10">
                  <c:v>27.5</c:v>
                </c:pt>
                <c:pt idx="11">
                  <c:v>28</c:v>
                </c:pt>
                <c:pt idx="12">
                  <c:v>28.5</c:v>
                </c:pt>
                <c:pt idx="13">
                  <c:v>29</c:v>
                </c:pt>
                <c:pt idx="14">
                  <c:v>29.5</c:v>
                </c:pt>
                <c:pt idx="15">
                  <c:v>30</c:v>
                </c:pt>
                <c:pt idx="16">
                  <c:v>30.5</c:v>
                </c:pt>
                <c:pt idx="17">
                  <c:v>31</c:v>
                </c:pt>
                <c:pt idx="18">
                  <c:v>31.5</c:v>
                </c:pt>
                <c:pt idx="19">
                  <c:v>32</c:v>
                </c:pt>
                <c:pt idx="20">
                  <c:v>32.5</c:v>
                </c:pt>
                <c:pt idx="21">
                  <c:v>33</c:v>
                </c:pt>
                <c:pt idx="22">
                  <c:v>33.5</c:v>
                </c:pt>
                <c:pt idx="23">
                  <c:v>34</c:v>
                </c:pt>
                <c:pt idx="24">
                  <c:v>34.5</c:v>
                </c:pt>
                <c:pt idx="25">
                  <c:v>35</c:v>
                </c:pt>
                <c:pt idx="26">
                  <c:v>35.5</c:v>
                </c:pt>
                <c:pt idx="27">
                  <c:v>36</c:v>
                </c:pt>
                <c:pt idx="28">
                  <c:v>36.5</c:v>
                </c:pt>
                <c:pt idx="29">
                  <c:v>37</c:v>
                </c:pt>
                <c:pt idx="30">
                  <c:v>37.5</c:v>
                </c:pt>
                <c:pt idx="31">
                  <c:v>38</c:v>
                </c:pt>
                <c:pt idx="32">
                  <c:v>38.5</c:v>
                </c:pt>
                <c:pt idx="33">
                  <c:v>39</c:v>
                </c:pt>
                <c:pt idx="34">
                  <c:v>39.5</c:v>
                </c:pt>
                <c:pt idx="35">
                  <c:v>40</c:v>
                </c:pt>
                <c:pt idx="36">
                  <c:v>40.5</c:v>
                </c:pt>
                <c:pt idx="37">
                  <c:v>41</c:v>
                </c:pt>
                <c:pt idx="38">
                  <c:v>41.5</c:v>
                </c:pt>
                <c:pt idx="39">
                  <c:v>42</c:v>
                </c:pt>
                <c:pt idx="40">
                  <c:v>42.5</c:v>
                </c:pt>
              </c:numCache>
            </c:numRef>
          </c:xVal>
          <c:yVal>
            <c:numRef>
              <c:f>summary!$X$46:$X$86</c:f>
              <c:numCache>
                <c:formatCode>General</c:formatCode>
                <c:ptCount val="4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57-48F2-993C-F6AA84237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48737024"/>
        <c:axId val="-448733904"/>
      </c:scatterChart>
      <c:valAx>
        <c:axId val="-448737024"/>
        <c:scaling>
          <c:orientation val="minMax"/>
          <c:max val="7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8733904"/>
        <c:crossesAt val="0"/>
        <c:crossBetween val="midCat"/>
        <c:majorUnit val="10"/>
      </c:valAx>
      <c:valAx>
        <c:axId val="-448733904"/>
        <c:scaling>
          <c:orientation val="minMax"/>
          <c:max val="45"/>
          <c:min val="-25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8737024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'6415'!$L$1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'6415'!$A$2:$A$141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'6415'!$M$2:$M$177</c:f>
              <c:numCache>
                <c:formatCode>0.00</c:formatCode>
                <c:ptCount val="176"/>
                <c:pt idx="4">
                  <c:v>2.2517240649556478</c:v>
                </c:pt>
                <c:pt idx="5">
                  <c:v>2.3052388193449493</c:v>
                </c:pt>
                <c:pt idx="6">
                  <c:v>2.1865764397969381</c:v>
                </c:pt>
                <c:pt idx="7">
                  <c:v>2.1538820034724164</c:v>
                </c:pt>
                <c:pt idx="8">
                  <c:v>2.1235227508543395</c:v>
                </c:pt>
                <c:pt idx="9">
                  <c:v>2.1480119836357212</c:v>
                </c:pt>
                <c:pt idx="10">
                  <c:v>2.2027381193430897</c:v>
                </c:pt>
                <c:pt idx="11">
                  <c:v>2.1203593809755703</c:v>
                </c:pt>
                <c:pt idx="12">
                  <c:v>2.1327001288274912</c:v>
                </c:pt>
                <c:pt idx="13">
                  <c:v>2.1115991270072456</c:v>
                </c:pt>
                <c:pt idx="14">
                  <c:v>2.0721521761970334</c:v>
                </c:pt>
                <c:pt idx="15">
                  <c:v>2.091077243520731</c:v>
                </c:pt>
                <c:pt idx="16">
                  <c:v>2.0761398634169428</c:v>
                </c:pt>
                <c:pt idx="17">
                  <c:v>2.049414196839356</c:v>
                </c:pt>
                <c:pt idx="18">
                  <c:v>2.0642868222655544</c:v>
                </c:pt>
                <c:pt idx="19">
                  <c:v>1.9964047628729229</c:v>
                </c:pt>
                <c:pt idx="20">
                  <c:v>1.988207388665578</c:v>
                </c:pt>
                <c:pt idx="21">
                  <c:v>1.9449509140849983</c:v>
                </c:pt>
                <c:pt idx="22">
                  <c:v>1.9948779654517272</c:v>
                </c:pt>
                <c:pt idx="23">
                  <c:v>1.979357818919206</c:v>
                </c:pt>
                <c:pt idx="24">
                  <c:v>1.935867090116973</c:v>
                </c:pt>
                <c:pt idx="25">
                  <c:v>1.9485554744281326</c:v>
                </c:pt>
                <c:pt idx="26">
                  <c:v>1.9775488118501567</c:v>
                </c:pt>
                <c:pt idx="27">
                  <c:v>1.9610407353357329</c:v>
                </c:pt>
                <c:pt idx="28">
                  <c:v>1.9388938362162988</c:v>
                </c:pt>
                <c:pt idx="29">
                  <c:v>1.9450333159579578</c:v>
                </c:pt>
                <c:pt idx="30">
                  <c:v>1.95305574416756</c:v>
                </c:pt>
                <c:pt idx="31">
                  <c:v>1.9532187957753602</c:v>
                </c:pt>
                <c:pt idx="32">
                  <c:v>1.9074987359109561</c:v>
                </c:pt>
                <c:pt idx="33">
                  <c:v>1.9394667300476272</c:v>
                </c:pt>
                <c:pt idx="34">
                  <c:v>1.9423607722596434</c:v>
                </c:pt>
                <c:pt idx="35">
                  <c:v>1.9323915259442841</c:v>
                </c:pt>
                <c:pt idx="36">
                  <c:v>1.8738959913814508</c:v>
                </c:pt>
                <c:pt idx="37">
                  <c:v>1.8779158366852915</c:v>
                </c:pt>
                <c:pt idx="38">
                  <c:v>1.8628317312134541</c:v>
                </c:pt>
                <c:pt idx="39">
                  <c:v>1.8723306251065106</c:v>
                </c:pt>
                <c:pt idx="40">
                  <c:v>1.9071083028613955</c:v>
                </c:pt>
                <c:pt idx="41">
                  <c:v>1.8898726308597527</c:v>
                </c:pt>
                <c:pt idx="42">
                  <c:v>1.9111013894126589</c:v>
                </c:pt>
                <c:pt idx="43">
                  <c:v>1.939941810602487</c:v>
                </c:pt>
                <c:pt idx="44">
                  <c:v>1.9229117956867072</c:v>
                </c:pt>
                <c:pt idx="45">
                  <c:v>1.8850658099210595</c:v>
                </c:pt>
                <c:pt idx="46">
                  <c:v>1.9124115649054196</c:v>
                </c:pt>
                <c:pt idx="47">
                  <c:v>1.9108947863525212</c:v>
                </c:pt>
                <c:pt idx="48">
                  <c:v>1.9198290183037878</c:v>
                </c:pt>
                <c:pt idx="49">
                  <c:v>1.924013174441769</c:v>
                </c:pt>
                <c:pt idx="50">
                  <c:v>1.8948445922524377</c:v>
                </c:pt>
                <c:pt idx="51">
                  <c:v>1.8913249692632712</c:v>
                </c:pt>
                <c:pt idx="52">
                  <c:v>1.8470949228697859</c:v>
                </c:pt>
                <c:pt idx="53">
                  <c:v>1.8618486559749261</c:v>
                </c:pt>
                <c:pt idx="54">
                  <c:v>1.8282089031945334</c:v>
                </c:pt>
                <c:pt idx="55">
                  <c:v>1.8689455355921947</c:v>
                </c:pt>
                <c:pt idx="56">
                  <c:v>1.8510906741446413</c:v>
                </c:pt>
                <c:pt idx="57">
                  <c:v>1.8743628244261026</c:v>
                </c:pt>
                <c:pt idx="58">
                  <c:v>1.8320445072715446</c:v>
                </c:pt>
                <c:pt idx="59">
                  <c:v>1.839145597499158</c:v>
                </c:pt>
                <c:pt idx="60">
                  <c:v>1.8501903193944909</c:v>
                </c:pt>
                <c:pt idx="61">
                  <c:v>1.8060290944313839</c:v>
                </c:pt>
                <c:pt idx="62">
                  <c:v>1.7866409136978993</c:v>
                </c:pt>
                <c:pt idx="63">
                  <c:v>1.800227164793947</c:v>
                </c:pt>
                <c:pt idx="64">
                  <c:v>1.7717531268300157</c:v>
                </c:pt>
                <c:pt idx="65">
                  <c:v>1.765203759185382</c:v>
                </c:pt>
                <c:pt idx="66">
                  <c:v>1.7306636820883263</c:v>
                </c:pt>
                <c:pt idx="67">
                  <c:v>1.7351920839075259</c:v>
                </c:pt>
                <c:pt idx="68">
                  <c:v>1.7050326082608858</c:v>
                </c:pt>
                <c:pt idx="69">
                  <c:v>1.7219109675293764</c:v>
                </c:pt>
                <c:pt idx="70">
                  <c:v>1.6962506418289534</c:v>
                </c:pt>
                <c:pt idx="71">
                  <c:v>1.708255628165424</c:v>
                </c:pt>
                <c:pt idx="72">
                  <c:v>1.7096806639775548</c:v>
                </c:pt>
                <c:pt idx="73">
                  <c:v>1.7265624773859671</c:v>
                </c:pt>
                <c:pt idx="74">
                  <c:v>1.7009425969671552</c:v>
                </c:pt>
                <c:pt idx="75">
                  <c:v>1.6872674319151757</c:v>
                </c:pt>
                <c:pt idx="76">
                  <c:v>1.659958119062672</c:v>
                </c:pt>
                <c:pt idx="77">
                  <c:v>1.632150484966332</c:v>
                </c:pt>
                <c:pt idx="78">
                  <c:v>1.6403087679903532</c:v>
                </c:pt>
                <c:pt idx="79">
                  <c:v>1.6904318265429241</c:v>
                </c:pt>
                <c:pt idx="80">
                  <c:v>1.676341159234392</c:v>
                </c:pt>
                <c:pt idx="81">
                  <c:v>1.6752877449585646</c:v>
                </c:pt>
                <c:pt idx="82">
                  <c:v>1.6415426018500974</c:v>
                </c:pt>
                <c:pt idx="83">
                  <c:v>1.6358083339459399</c:v>
                </c:pt>
                <c:pt idx="84">
                  <c:v>1.6336535530441885</c:v>
                </c:pt>
                <c:pt idx="85">
                  <c:v>1.6090355585621707</c:v>
                </c:pt>
                <c:pt idx="86">
                  <c:v>1.5919123294222135</c:v>
                </c:pt>
                <c:pt idx="87">
                  <c:v>1.5871580949011865</c:v>
                </c:pt>
                <c:pt idx="88">
                  <c:v>1.6243075324030816</c:v>
                </c:pt>
                <c:pt idx="89">
                  <c:v>1.5928161549318141</c:v>
                </c:pt>
                <c:pt idx="90">
                  <c:v>1.5997813798687348</c:v>
                </c:pt>
                <c:pt idx="91">
                  <c:v>1.5997120299814724</c:v>
                </c:pt>
                <c:pt idx="92">
                  <c:v>1.5893490009494142</c:v>
                </c:pt>
                <c:pt idx="93">
                  <c:v>1.5835364895403017</c:v>
                </c:pt>
                <c:pt idx="94">
                  <c:v>1.5687431994072756</c:v>
                </c:pt>
                <c:pt idx="95">
                  <c:v>1.5702380157687417</c:v>
                </c:pt>
                <c:pt idx="96">
                  <c:v>1.5736533268562147</c:v>
                </c:pt>
                <c:pt idx="97">
                  <c:v>1.5919977160333558</c:v>
                </c:pt>
                <c:pt idx="98">
                  <c:v>1.5904102206839381</c:v>
                </c:pt>
                <c:pt idx="99">
                  <c:v>1.5983615165727207</c:v>
                </c:pt>
                <c:pt idx="100">
                  <c:v>1.6006308908088456</c:v>
                </c:pt>
                <c:pt idx="101">
                  <c:v>1.5970585206633006</c:v>
                </c:pt>
                <c:pt idx="102">
                  <c:v>1.5865278856721949</c:v>
                </c:pt>
                <c:pt idx="103">
                  <c:v>1.6144583066069109</c:v>
                </c:pt>
                <c:pt idx="104">
                  <c:v>1.6466571612204945</c:v>
                </c:pt>
                <c:pt idx="105">
                  <c:v>1.6821060520012243</c:v>
                </c:pt>
                <c:pt idx="106">
                  <c:v>1.716540336388662</c:v>
                </c:pt>
                <c:pt idx="107">
                  <c:v>1.7567708560436976</c:v>
                </c:pt>
                <c:pt idx="108">
                  <c:v>1.7738095730195877</c:v>
                </c:pt>
                <c:pt idx="109">
                  <c:v>1.7972294485860392</c:v>
                </c:pt>
                <c:pt idx="110">
                  <c:v>1.8313843235494962</c:v>
                </c:pt>
                <c:pt idx="111">
                  <c:v>1.8139006327672595</c:v>
                </c:pt>
                <c:pt idx="112">
                  <c:v>1.8228265977560785</c:v>
                </c:pt>
                <c:pt idx="113">
                  <c:v>1.8224103922414554</c:v>
                </c:pt>
                <c:pt idx="114">
                  <c:v>1.842585839346937</c:v>
                </c:pt>
                <c:pt idx="115">
                  <c:v>1.845764059066612</c:v>
                </c:pt>
                <c:pt idx="116">
                  <c:v>1.8471044413599058</c:v>
                </c:pt>
                <c:pt idx="117">
                  <c:v>1.8521671957545731</c:v>
                </c:pt>
                <c:pt idx="118">
                  <c:v>1.8503392056464456</c:v>
                </c:pt>
                <c:pt idx="119">
                  <c:v>1.8465998826934797</c:v>
                </c:pt>
                <c:pt idx="120">
                  <c:v>1.8598931372188097</c:v>
                </c:pt>
                <c:pt idx="121">
                  <c:v>1.8716720345154036</c:v>
                </c:pt>
                <c:pt idx="122">
                  <c:v>1.8801874920143256</c:v>
                </c:pt>
                <c:pt idx="123">
                  <c:v>1.8768594623798265</c:v>
                </c:pt>
                <c:pt idx="124">
                  <c:v>1.8820685417906318</c:v>
                </c:pt>
                <c:pt idx="125">
                  <c:v>1.8862804403869946</c:v>
                </c:pt>
                <c:pt idx="126">
                  <c:v>1.8849956920322137</c:v>
                </c:pt>
                <c:pt idx="127">
                  <c:v>1.8828092046502083</c:v>
                </c:pt>
                <c:pt idx="128">
                  <c:v>1.8933408613409042</c:v>
                </c:pt>
                <c:pt idx="129">
                  <c:v>1.8948175700834033</c:v>
                </c:pt>
                <c:pt idx="130">
                  <c:v>1.8910926972560258</c:v>
                </c:pt>
                <c:pt idx="131">
                  <c:v>1.9020779613297232</c:v>
                </c:pt>
                <c:pt idx="132">
                  <c:v>1.9197317660277688</c:v>
                </c:pt>
                <c:pt idx="133">
                  <c:v>1.9227302117863116</c:v>
                </c:pt>
                <c:pt idx="134">
                  <c:v>1.9198127320352865</c:v>
                </c:pt>
                <c:pt idx="135">
                  <c:v>1.9111335582030571</c:v>
                </c:pt>
                <c:pt idx="136">
                  <c:v>1.9149244216871371</c:v>
                </c:pt>
                <c:pt idx="137">
                  <c:v>1.9043682218943849</c:v>
                </c:pt>
                <c:pt idx="138">
                  <c:v>1.8849741387939662</c:v>
                </c:pt>
                <c:pt idx="139">
                  <c:v>1.8637307052479883</c:v>
                </c:pt>
                <c:pt idx="140">
                  <c:v>1.8500514249180569</c:v>
                </c:pt>
                <c:pt idx="141">
                  <c:v>1.8763183738060372</c:v>
                </c:pt>
                <c:pt idx="142">
                  <c:v>1.8903058409739764</c:v>
                </c:pt>
                <c:pt idx="143">
                  <c:v>1.9235513021337507</c:v>
                </c:pt>
                <c:pt idx="144">
                  <c:v>1.9449648434774605</c:v>
                </c:pt>
                <c:pt idx="145">
                  <c:v>1.9797746202042767</c:v>
                </c:pt>
                <c:pt idx="146">
                  <c:v>1.9733208458153595</c:v>
                </c:pt>
                <c:pt idx="147">
                  <c:v>1.9981163328116882</c:v>
                </c:pt>
                <c:pt idx="148">
                  <c:v>2.0031450301446911</c:v>
                </c:pt>
                <c:pt idx="149">
                  <c:v>2.0024367451631471</c:v>
                </c:pt>
                <c:pt idx="150">
                  <c:v>2.0143658662597623</c:v>
                </c:pt>
                <c:pt idx="151">
                  <c:v>1.9997460709115518</c:v>
                </c:pt>
                <c:pt idx="152">
                  <c:v>2.0159851603727228</c:v>
                </c:pt>
                <c:pt idx="153">
                  <c:v>2.0383196041326861</c:v>
                </c:pt>
                <c:pt idx="154">
                  <c:v>2.043000576953947</c:v>
                </c:pt>
                <c:pt idx="155">
                  <c:v>2.0390238133525855</c:v>
                </c:pt>
                <c:pt idx="156">
                  <c:v>2.0277980248886442</c:v>
                </c:pt>
                <c:pt idx="157">
                  <c:v>2.0519192643554369</c:v>
                </c:pt>
                <c:pt idx="158">
                  <c:v>2.0523638768201375</c:v>
                </c:pt>
                <c:pt idx="159">
                  <c:v>2.0532810017545411</c:v>
                </c:pt>
                <c:pt idx="160">
                  <c:v>2.0520105335422385</c:v>
                </c:pt>
                <c:pt idx="161">
                  <c:v>2.0568256736564101</c:v>
                </c:pt>
                <c:pt idx="162">
                  <c:v>2.0575240737163347</c:v>
                </c:pt>
                <c:pt idx="163">
                  <c:v>2.04000323624035</c:v>
                </c:pt>
                <c:pt idx="164">
                  <c:v>2.0390674722954301</c:v>
                </c:pt>
                <c:pt idx="165">
                  <c:v>2.0184759121763385</c:v>
                </c:pt>
                <c:pt idx="166">
                  <c:v>2.0095469359764397</c:v>
                </c:pt>
                <c:pt idx="167">
                  <c:v>1.9918258146139478</c:v>
                </c:pt>
                <c:pt idx="168">
                  <c:v>1.9834261314679991</c:v>
                </c:pt>
                <c:pt idx="169">
                  <c:v>1.9963794994322632</c:v>
                </c:pt>
                <c:pt idx="170">
                  <c:v>1.9974565347623088</c:v>
                </c:pt>
                <c:pt idx="171">
                  <c:v>1.9946632597041001</c:v>
                </c:pt>
                <c:pt idx="172">
                  <c:v>2.0040773827620555</c:v>
                </c:pt>
                <c:pt idx="173">
                  <c:v>2.0191611323691583</c:v>
                </c:pt>
                <c:pt idx="174">
                  <c:v>2.0270089183635087</c:v>
                </c:pt>
                <c:pt idx="175">
                  <c:v>2.014651104191751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59-467D-A1F8-AF88AE443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60042656"/>
        <c:axId val="-460193088"/>
      </c:scatterChart>
      <c:valAx>
        <c:axId val="-460042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60193088"/>
        <c:crossesAt val="0"/>
        <c:crossBetween val="midCat"/>
        <c:majorUnit val="10"/>
      </c:valAx>
      <c:valAx>
        <c:axId val="-46019308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60042656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'6419'!$L$1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'6419'!$A$2:$A$141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'6419'!$L$2:$L$141</c:f>
              <c:numCache>
                <c:formatCode>0.00</c:formatCode>
                <c:ptCount val="140"/>
                <c:pt idx="0">
                  <c:v>1.7272820482711324</c:v>
                </c:pt>
                <c:pt idx="1">
                  <c:v>1.7749460367039602</c:v>
                </c:pt>
                <c:pt idx="2">
                  <c:v>1.8204178717022936</c:v>
                </c:pt>
                <c:pt idx="3">
                  <c:v>1.7766608876645826</c:v>
                </c:pt>
                <c:pt idx="4">
                  <c:v>1.7171437318746272</c:v>
                </c:pt>
                <c:pt idx="5">
                  <c:v>1.6505989597660071</c:v>
                </c:pt>
                <c:pt idx="6">
                  <c:v>1.6083810369489722</c:v>
                </c:pt>
                <c:pt idx="7">
                  <c:v>1.5715894321996708</c:v>
                </c:pt>
                <c:pt idx="8">
                  <c:v>1.554767666428678</c:v>
                </c:pt>
                <c:pt idx="9">
                  <c:v>1.5273205940157546</c:v>
                </c:pt>
                <c:pt idx="10">
                  <c:v>1.5317155761436103</c:v>
                </c:pt>
                <c:pt idx="11">
                  <c:v>1.517150582675314</c:v>
                </c:pt>
                <c:pt idx="12">
                  <c:v>1.5174182778274163</c:v>
                </c:pt>
                <c:pt idx="13">
                  <c:v>1.5060208154706349</c:v>
                </c:pt>
                <c:pt idx="14">
                  <c:v>1.4931954680553567</c:v>
                </c:pt>
                <c:pt idx="15">
                  <c:v>1.481298669415771</c:v>
                </c:pt>
                <c:pt idx="16">
                  <c:v>1.4651249768177523</c:v>
                </c:pt>
                <c:pt idx="17">
                  <c:v>1.4278030086094122</c:v>
                </c:pt>
                <c:pt idx="18">
                  <c:v>1.4400025464121691</c:v>
                </c:pt>
                <c:pt idx="19">
                  <c:v>1.4204841063476394</c:v>
                </c:pt>
                <c:pt idx="20">
                  <c:v>1.4492506472870801</c:v>
                </c:pt>
                <c:pt idx="21">
                  <c:v>1.4458102470262348</c:v>
                </c:pt>
                <c:pt idx="22">
                  <c:v>1.4538989681431098</c:v>
                </c:pt>
                <c:pt idx="23">
                  <c:v>1.4412674852737668</c:v>
                </c:pt>
                <c:pt idx="24">
                  <c:v>1.4300362324660363</c:v>
                </c:pt>
                <c:pt idx="25">
                  <c:v>1.4061026993268704</c:v>
                </c:pt>
                <c:pt idx="26">
                  <c:v>1.4019539728394221</c:v>
                </c:pt>
                <c:pt idx="27">
                  <c:v>1.3813297031799183</c:v>
                </c:pt>
                <c:pt idx="28">
                  <c:v>1.3819079916421535</c:v>
                </c:pt>
                <c:pt idx="29">
                  <c:v>1.3958663480359244</c:v>
                </c:pt>
                <c:pt idx="30">
                  <c:v>1.3941995773001221</c:v>
                </c:pt>
                <c:pt idx="31">
                  <c:v>1.3856193628713518</c:v>
                </c:pt>
                <c:pt idx="32">
                  <c:v>1.4023301306475859</c:v>
                </c:pt>
                <c:pt idx="33">
                  <c:v>1.3937867912042619</c:v>
                </c:pt>
                <c:pt idx="34">
                  <c:v>1.3879051243375762</c:v>
                </c:pt>
                <c:pt idx="35">
                  <c:v>1.3899310572162722</c:v>
                </c:pt>
                <c:pt idx="36">
                  <c:v>1.361913529365754</c:v>
                </c:pt>
                <c:pt idx="37">
                  <c:v>1.3835073967015561</c:v>
                </c:pt>
                <c:pt idx="38">
                  <c:v>1.4046504604334729</c:v>
                </c:pt>
                <c:pt idx="39">
                  <c:v>1.400699520263009</c:v>
                </c:pt>
                <c:pt idx="40">
                  <c:v>1.4145147120094965</c:v>
                </c:pt>
                <c:pt idx="41">
                  <c:v>1.4306538442154715</c:v>
                </c:pt>
                <c:pt idx="42">
                  <c:v>1.4145202397226078</c:v>
                </c:pt>
                <c:pt idx="43">
                  <c:v>1.4105312397003327</c:v>
                </c:pt>
                <c:pt idx="44">
                  <c:v>1.4072435386417161</c:v>
                </c:pt>
                <c:pt idx="45">
                  <c:v>1.3855508195718522</c:v>
                </c:pt>
                <c:pt idx="46">
                  <c:v>1.3930080580072726</c:v>
                </c:pt>
                <c:pt idx="47">
                  <c:v>1.3740674459658606</c:v>
                </c:pt>
                <c:pt idx="48">
                  <c:v>1.3512979858120489</c:v>
                </c:pt>
                <c:pt idx="49">
                  <c:v>1.3224236069770459</c:v>
                </c:pt>
                <c:pt idx="50">
                  <c:v>1.3294074528781163</c:v>
                </c:pt>
                <c:pt idx="51">
                  <c:v>1.313587492761203</c:v>
                </c:pt>
                <c:pt idx="52">
                  <c:v>1.3070955141786131</c:v>
                </c:pt>
                <c:pt idx="53">
                  <c:v>1.313400007550058</c:v>
                </c:pt>
                <c:pt idx="54">
                  <c:v>1.3139928300340216</c:v>
                </c:pt>
                <c:pt idx="55">
                  <c:v>1.3094132774459071</c:v>
                </c:pt>
                <c:pt idx="56">
                  <c:v>1.3145404582703464</c:v>
                </c:pt>
                <c:pt idx="57">
                  <c:v>1.2972127687882089</c:v>
                </c:pt>
                <c:pt idx="58">
                  <c:v>1.2975448982381508</c:v>
                </c:pt>
                <c:pt idx="59">
                  <c:v>1.3243299359098601</c:v>
                </c:pt>
                <c:pt idx="60">
                  <c:v>1.3046562509031243</c:v>
                </c:pt>
                <c:pt idx="61">
                  <c:v>1.328489027313138</c:v>
                </c:pt>
                <c:pt idx="62">
                  <c:v>1.3177921073381478</c:v>
                </c:pt>
                <c:pt idx="63">
                  <c:v>1.347542013185</c:v>
                </c:pt>
                <c:pt idx="64">
                  <c:v>1.3640796875559957</c:v>
                </c:pt>
                <c:pt idx="65">
                  <c:v>1.3854653860711694</c:v>
                </c:pt>
                <c:pt idx="66">
                  <c:v>1.3831069380548262</c:v>
                </c:pt>
                <c:pt idx="67">
                  <c:v>1.378971016957498</c:v>
                </c:pt>
                <c:pt idx="68">
                  <c:v>1.3942083064581099</c:v>
                </c:pt>
                <c:pt idx="69">
                  <c:v>1.3831879326699308</c:v>
                </c:pt>
                <c:pt idx="70">
                  <c:v>1.3748485168502615</c:v>
                </c:pt>
                <c:pt idx="71">
                  <c:v>1.3683977660854294</c:v>
                </c:pt>
                <c:pt idx="72">
                  <c:v>1.3577267547655334</c:v>
                </c:pt>
                <c:pt idx="73">
                  <c:v>1.3737983882284777</c:v>
                </c:pt>
                <c:pt idx="74">
                  <c:v>1.3820370019125541</c:v>
                </c:pt>
                <c:pt idx="75">
                  <c:v>1.3757084378089879</c:v>
                </c:pt>
                <c:pt idx="76">
                  <c:v>1.3715114567412481</c:v>
                </c:pt>
                <c:pt idx="77">
                  <c:v>1.3871465823165401</c:v>
                </c:pt>
                <c:pt idx="78">
                  <c:v>1.3842388205416738</c:v>
                </c:pt>
                <c:pt idx="79">
                  <c:v>1.3790207169187481</c:v>
                </c:pt>
                <c:pt idx="80">
                  <c:v>1.365162748707843</c:v>
                </c:pt>
                <c:pt idx="81">
                  <c:v>1.3565450836239665</c:v>
                </c:pt>
                <c:pt idx="82">
                  <c:v>1.3339577252411583</c:v>
                </c:pt>
                <c:pt idx="83">
                  <c:v>1.3298803884910646</c:v>
                </c:pt>
                <c:pt idx="84">
                  <c:v>1.3195197435526809</c:v>
                </c:pt>
                <c:pt idx="85">
                  <c:v>1.3214449093881575</c:v>
                </c:pt>
                <c:pt idx="86">
                  <c:v>1.3163051031791577</c:v>
                </c:pt>
                <c:pt idx="87">
                  <c:v>1.3113825124359584</c:v>
                </c:pt>
                <c:pt idx="88">
                  <c:v>1.2724777905852998</c:v>
                </c:pt>
                <c:pt idx="89">
                  <c:v>1.261048892086243</c:v>
                </c:pt>
                <c:pt idx="90">
                  <c:v>1.2519552244414491</c:v>
                </c:pt>
                <c:pt idx="91">
                  <c:v>1.2541036569274915</c:v>
                </c:pt>
                <c:pt idx="92">
                  <c:v>1.2444701693267299</c:v>
                </c:pt>
                <c:pt idx="93">
                  <c:v>1.2520683565252468</c:v>
                </c:pt>
                <c:pt idx="94">
                  <c:v>1.2258784526768267</c:v>
                </c:pt>
                <c:pt idx="95">
                  <c:v>1.2380858518374949</c:v>
                </c:pt>
                <c:pt idx="96">
                  <c:v>1.2326027717978358</c:v>
                </c:pt>
                <c:pt idx="97">
                  <c:v>1.2090144415644313</c:v>
                </c:pt>
                <c:pt idx="98">
                  <c:v>1.1989971378689936</c:v>
                </c:pt>
                <c:pt idx="99">
                  <c:v>1.2030857319570025</c:v>
                </c:pt>
                <c:pt idx="100">
                  <c:v>1.1867042484893104</c:v>
                </c:pt>
                <c:pt idx="101">
                  <c:v>1.1893253091864484</c:v>
                </c:pt>
                <c:pt idx="102">
                  <c:v>1.1489560725599199</c:v>
                </c:pt>
                <c:pt idx="103">
                  <c:v>1.1369528656992343</c:v>
                </c:pt>
                <c:pt idx="104">
                  <c:v>1.1323003043281552</c:v>
                </c:pt>
                <c:pt idx="105">
                  <c:v>1.1166328968003696</c:v>
                </c:pt>
                <c:pt idx="106">
                  <c:v>1.0900831443111882</c:v>
                </c:pt>
                <c:pt idx="107">
                  <c:v>1.0855525571175335</c:v>
                </c:pt>
                <c:pt idx="108">
                  <c:v>1.1110075329928959</c:v>
                </c:pt>
                <c:pt idx="109">
                  <c:v>1.1003561234270325</c:v>
                </c:pt>
                <c:pt idx="110">
                  <c:v>1.0957724605273547</c:v>
                </c:pt>
                <c:pt idx="111">
                  <c:v>1.0926708758087271</c:v>
                </c:pt>
                <c:pt idx="112">
                  <c:v>1.1158119321337994</c:v>
                </c:pt>
                <c:pt idx="113">
                  <c:v>1.1147823773308749</c:v>
                </c:pt>
                <c:pt idx="114">
                  <c:v>1.1071254769306296</c:v>
                </c:pt>
                <c:pt idx="115">
                  <c:v>1.0953328147465518</c:v>
                </c:pt>
                <c:pt idx="116">
                  <c:v>1.0982834963414698</c:v>
                </c:pt>
                <c:pt idx="117">
                  <c:v>1.0873386545753334</c:v>
                </c:pt>
                <c:pt idx="118">
                  <c:v>1.0854548459067572</c:v>
                </c:pt>
                <c:pt idx="119">
                  <c:v>1.0794393869963557</c:v>
                </c:pt>
                <c:pt idx="120">
                  <c:v>1.060508709914272</c:v>
                </c:pt>
                <c:pt idx="121">
                  <c:v>1.0574933455966185</c:v>
                </c:pt>
                <c:pt idx="122">
                  <c:v>1.0418410556096664</c:v>
                </c:pt>
                <c:pt idx="123">
                  <c:v>1.029712432682832</c:v>
                </c:pt>
                <c:pt idx="124">
                  <c:v>1.0142364003219722</c:v>
                </c:pt>
                <c:pt idx="125">
                  <c:v>1.0155342254092625</c:v>
                </c:pt>
                <c:pt idx="126">
                  <c:v>1.0013836654613715</c:v>
                </c:pt>
                <c:pt idx="127">
                  <c:v>0.97878002513606477</c:v>
                </c:pt>
                <c:pt idx="128">
                  <c:v>0.99064484060124358</c:v>
                </c:pt>
                <c:pt idx="129">
                  <c:v>0.97904304385579333</c:v>
                </c:pt>
                <c:pt idx="130">
                  <c:v>0.97394674378885671</c:v>
                </c:pt>
                <c:pt idx="131">
                  <c:v>0.96520208350419723</c:v>
                </c:pt>
                <c:pt idx="132">
                  <c:v>0.96609488390892229</c:v>
                </c:pt>
                <c:pt idx="133">
                  <c:v>0.95023129181507193</c:v>
                </c:pt>
                <c:pt idx="134">
                  <c:v>0.94392054543754067</c:v>
                </c:pt>
                <c:pt idx="135">
                  <c:v>0.93756375113598367</c:v>
                </c:pt>
                <c:pt idx="136">
                  <c:v>0.91816178914031843</c:v>
                </c:pt>
                <c:pt idx="137">
                  <c:v>0.90892778903133031</c:v>
                </c:pt>
                <c:pt idx="138">
                  <c:v>0.89825613342534805</c:v>
                </c:pt>
                <c:pt idx="139">
                  <c:v>0.90746781839871626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DA-4022-8BEF-CE3F8097D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60163504"/>
        <c:axId val="-460160112"/>
      </c:scatterChart>
      <c:valAx>
        <c:axId val="-460163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60160112"/>
        <c:crossesAt val="0"/>
        <c:crossBetween val="midCat"/>
        <c:majorUnit val="10"/>
      </c:valAx>
      <c:valAx>
        <c:axId val="-460160112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60163504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'6419'!$A$2:$A$179</c:f>
              <c:numCache>
                <c:formatCode>General</c:formatCode>
                <c:ptCount val="178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</c:numCache>
            </c:numRef>
          </c:xVal>
          <c:yVal>
            <c:numRef>
              <c:f>'6419'!$P$2:$P$177</c:f>
              <c:numCache>
                <c:formatCode>General</c:formatCode>
                <c:ptCount val="176"/>
                <c:pt idx="4">
                  <c:v>10.353331456942398</c:v>
                </c:pt>
                <c:pt idx="5">
                  <c:v>6.3999983911551626</c:v>
                </c:pt>
                <c:pt idx="6">
                  <c:v>3.9908672842359874</c:v>
                </c:pt>
                <c:pt idx="7">
                  <c:v>1.9261840295314543</c:v>
                </c:pt>
                <c:pt idx="8">
                  <c:v>1.1291316175620858</c:v>
                </c:pt>
                <c:pt idx="9">
                  <c:v>-0.34238624340065577</c:v>
                </c:pt>
                <c:pt idx="10">
                  <c:v>0.20734256045905089</c:v>
                </c:pt>
                <c:pt idx="11">
                  <c:v>-0.44645610875175284</c:v>
                </c:pt>
                <c:pt idx="12">
                  <c:v>-0.15871621091012214</c:v>
                </c:pt>
                <c:pt idx="13">
                  <c:v>-0.6114486553686399</c:v>
                </c:pt>
                <c:pt idx="14">
                  <c:v>-1.1548193439310446</c:v>
                </c:pt>
                <c:pt idx="15">
                  <c:v>-1.6392482919851601</c:v>
                </c:pt>
                <c:pt idx="16">
                  <c:v>-2.3951627887563354</c:v>
                </c:pt>
                <c:pt idx="17">
                  <c:v>-4.4935120674717703</c:v>
                </c:pt>
                <c:pt idx="18">
                  <c:v>-3.4483713828204978</c:v>
                </c:pt>
                <c:pt idx="19">
                  <c:v>-4.4166013145991876</c:v>
                </c:pt>
                <c:pt idx="20">
                  <c:v>-2.319832513639005</c:v>
                </c:pt>
                <c:pt idx="21">
                  <c:v>-2.26747238617823</c:v>
                </c:pt>
                <c:pt idx="22">
                  <c:v>-1.483275118522684</c:v>
                </c:pt>
                <c:pt idx="23">
                  <c:v>-2.0143398151335656</c:v>
                </c:pt>
                <c:pt idx="24">
                  <c:v>-2.4565217313197789</c:v>
                </c:pt>
                <c:pt idx="25">
                  <c:v>-3.7050097143043228</c:v>
                </c:pt>
                <c:pt idx="26">
                  <c:v>-3.6976122013411294</c:v>
                </c:pt>
                <c:pt idx="27">
                  <c:v>-4.7360371759001474</c:v>
                </c:pt>
                <c:pt idx="28">
                  <c:v>-4.42858166293016</c:v>
                </c:pt>
                <c:pt idx="29">
                  <c:v>-3.2717959772767693</c:v>
                </c:pt>
                <c:pt idx="30">
                  <c:v>-3.1068506911688902</c:v>
                </c:pt>
                <c:pt idx="31">
                  <c:v>-3.3807519307760452</c:v>
                </c:pt>
                <c:pt idx="32">
                  <c:v>-2.0492506871206255</c:v>
                </c:pt>
                <c:pt idx="33">
                  <c:v>-2.3208112033535038</c:v>
                </c:pt>
                <c:pt idx="34">
                  <c:v>-2.423416013179613</c:v>
                </c:pt>
                <c:pt idx="35">
                  <c:v>-2.0240679860229855</c:v>
                </c:pt>
                <c:pt idx="36">
                  <c:v>-3.5317968003082107</c:v>
                </c:pt>
                <c:pt idx="37">
                  <c:v>-1.8903297318617927</c:v>
                </c:pt>
                <c:pt idx="38">
                  <c:v>-0.27747844509102382</c:v>
                </c:pt>
                <c:pt idx="39">
                  <c:v>-0.257525996860061</c:v>
                </c:pt>
                <c:pt idx="40">
                  <c:v>0.89017198795193431</c:v>
                </c:pt>
                <c:pt idx="41">
                  <c:v>2.1853873666861516</c:v>
                </c:pt>
                <c:pt idx="42">
                  <c:v>1.4320175533536594</c:v>
                </c:pt>
                <c:pt idx="43">
                  <c:v>1.4495540661292439</c:v>
                </c:pt>
                <c:pt idx="44">
                  <c:v>1.5116071219414267</c:v>
                </c:pt>
                <c:pt idx="45">
                  <c:v>0.40535989663988353</c:v>
                </c:pt>
                <c:pt idx="46">
                  <c:v>1.1494723681919403</c:v>
                </c:pt>
                <c:pt idx="47">
                  <c:v>0.21792138133094741</c:v>
                </c:pt>
                <c:pt idx="48">
                  <c:v>-0.95667442750873488</c:v>
                </c:pt>
                <c:pt idx="49">
                  <c:v>-2.5187938023158094</c:v>
                </c:pt>
                <c:pt idx="50">
                  <c:v>-1.804730996057198</c:v>
                </c:pt>
                <c:pt idx="51">
                  <c:v>-2.5381915209353867</c:v>
                </c:pt>
                <c:pt idx="52">
                  <c:v>-2.6795372517876208</c:v>
                </c:pt>
                <c:pt idx="53">
                  <c:v>-2.0085978888666975</c:v>
                </c:pt>
                <c:pt idx="54">
                  <c:v>-1.7002197958883352</c:v>
                </c:pt>
                <c:pt idx="55">
                  <c:v>-1.7201699472529857</c:v>
                </c:pt>
                <c:pt idx="56">
                  <c:v>-1.1239631696946413</c:v>
                </c:pt>
                <c:pt idx="57">
                  <c:v>-1.9531302372210544</c:v>
                </c:pt>
                <c:pt idx="58">
                  <c:v>-1.6613002261161118</c:v>
                </c:pt>
                <c:pt idx="59">
                  <c:v>0.30968815869324073</c:v>
                </c:pt>
                <c:pt idx="60">
                  <c:v>-0.66839629805848411</c:v>
                </c:pt>
                <c:pt idx="61">
                  <c:v>1.1151906041849484</c:v>
                </c:pt>
                <c:pt idx="62">
                  <c:v>0.70692667701223633</c:v>
                </c:pt>
                <c:pt idx="63">
                  <c:v>2.8661167968249317</c:v>
                </c:pt>
                <c:pt idx="64">
                  <c:v>4.1866305438163769</c:v>
                </c:pt>
                <c:pt idx="65">
                  <c:v>5.8148836240172894</c:v>
                </c:pt>
                <c:pt idx="66">
                  <c:v>5.9359231252570313</c:v>
                </c:pt>
                <c:pt idx="67">
                  <c:v>5.9441334894148223</c:v>
                </c:pt>
                <c:pt idx="68">
                  <c:v>7.1821023560536865</c:v>
                </c:pt>
                <c:pt idx="69">
                  <c:v>6.7533064641393512</c:v>
                </c:pt>
                <c:pt idx="70">
                  <c:v>6.4946904626413184</c:v>
                </c:pt>
                <c:pt idx="71">
                  <c:v>6.3559617610713506</c:v>
                </c:pt>
                <c:pt idx="72">
                  <c:v>5.9493424445701057</c:v>
                </c:pt>
                <c:pt idx="73">
                  <c:v>7.2402731874289668</c:v>
                </c:pt>
                <c:pt idx="74">
                  <c:v>8.0339852259090385</c:v>
                </c:pt>
                <c:pt idx="75">
                  <c:v>7.9030125999168348</c:v>
                </c:pt>
                <c:pt idx="76">
                  <c:v>7.907347043901507</c:v>
                </c:pt>
                <c:pt idx="77">
                  <c:v>9.1705694581110215</c:v>
                </c:pt>
                <c:pt idx="78">
                  <c:v>9.2567400220799776</c:v>
                </c:pt>
                <c:pt idx="79">
                  <c:v>9.1962563948437168</c:v>
                </c:pt>
                <c:pt idx="80">
                  <c:v>8.587337758157739</c:v>
                </c:pt>
                <c:pt idx="81">
                  <c:v>8.3110592532383887</c:v>
                </c:pt>
                <c:pt idx="82">
                  <c:v>7.1480227675205015</c:v>
                </c:pt>
                <c:pt idx="83">
                  <c:v>7.1599519060528181</c:v>
                </c:pt>
                <c:pt idx="84">
                  <c:v>6.7730337998708174</c:v>
                </c:pt>
                <c:pt idx="85">
                  <c:v>7.165985410308469</c:v>
                </c:pt>
                <c:pt idx="86">
                  <c:v>7.11047188908592</c:v>
                </c:pt>
                <c:pt idx="87">
                  <c:v>7.0687466124389449</c:v>
                </c:pt>
                <c:pt idx="88">
                  <c:v>4.8699284548490374</c:v>
                </c:pt>
                <c:pt idx="89">
                  <c:v>4.4152005299278052</c:v>
                </c:pt>
                <c:pt idx="90">
                  <c:v>4.1087066823562211</c:v>
                </c:pt>
                <c:pt idx="91">
                  <c:v>4.5158306500531724</c:v>
                </c:pt>
                <c:pt idx="92">
                  <c:v>4.175070505870365</c:v>
                </c:pt>
                <c:pt idx="93">
                  <c:v>4.9281300199870079</c:v>
                </c:pt>
                <c:pt idx="94">
                  <c:v>3.5364137862989038</c:v>
                </c:pt>
                <c:pt idx="95">
                  <c:v>4.5820534884818143</c:v>
                </c:pt>
                <c:pt idx="96">
                  <c:v>4.5047498819350835</c:v>
                </c:pt>
                <c:pt idx="97">
                  <c:v>3.2781744366940946</c:v>
                </c:pt>
                <c:pt idx="98">
                  <c:v>2.9130506949841481</c:v>
                </c:pt>
                <c:pt idx="99">
                  <c:v>3.4433308227890853</c:v>
                </c:pt>
                <c:pt idx="100">
                  <c:v>2.6742263290668653</c:v>
                </c:pt>
                <c:pt idx="101">
                  <c:v>3.1113514449043862</c:v>
                </c:pt>
                <c:pt idx="102">
                  <c:v>0.81956988878379899</c:v>
                </c:pt>
                <c:pt idx="103">
                  <c:v>0.32838643744433288</c:v>
                </c:pt>
                <c:pt idx="104">
                  <c:v>0.30380188791669849</c:v>
                </c:pt>
                <c:pt idx="105">
                  <c:v>-0.41997501520933428</c:v>
                </c:pt>
                <c:pt idx="106">
                  <c:v>-1.8345334579027792</c:v>
                </c:pt>
                <c:pt idx="107">
                  <c:v>-1.8513754197466579</c:v>
                </c:pt>
                <c:pt idx="108">
                  <c:v>3.5184274494669238E-2</c:v>
                </c:pt>
                <c:pt idx="109">
                  <c:v>-0.37019077619099117</c:v>
                </c:pt>
                <c:pt idx="110">
                  <c:v>-0.39040183890883706</c:v>
                </c:pt>
                <c:pt idx="111">
                  <c:v>-0.31653462609902905</c:v>
                </c:pt>
                <c:pt idx="112">
                  <c:v>1.4231437741698199</c:v>
                </c:pt>
                <c:pt idx="113">
                  <c:v>1.6285377875246014</c:v>
                </c:pt>
                <c:pt idx="114">
                  <c:v>1.4132460009711065</c:v>
                </c:pt>
                <c:pt idx="115">
                  <c:v>0.93542735072651795</c:v>
                </c:pt>
                <c:pt idx="116">
                  <c:v>1.3934759009938296</c:v>
                </c:pt>
                <c:pt idx="117">
                  <c:v>0.96947457556846117</c:v>
                </c:pt>
                <c:pt idx="118">
                  <c:v>1.1206428864124645</c:v>
                </c:pt>
                <c:pt idx="119">
                  <c:v>1.0095453230237785</c:v>
                </c:pt>
                <c:pt idx="120">
                  <c:v>7.8624980249580118E-2</c:v>
                </c:pt>
                <c:pt idx="121">
                  <c:v>0.15796522865403104</c:v>
                </c:pt>
                <c:pt idx="122">
                  <c:v>-0.56485205426434304</c:v>
                </c:pt>
                <c:pt idx="123">
                  <c:v>-1.0639965749843596</c:v>
                </c:pt>
                <c:pt idx="124">
                  <c:v>-1.7756255051401424</c:v>
                </c:pt>
                <c:pt idx="125">
                  <c:v>-1.422495772193304</c:v>
                </c:pt>
                <c:pt idx="126">
                  <c:v>-2.0499873333047551</c:v>
                </c:pt>
                <c:pt idx="127">
                  <c:v>-3.2140573522681093</c:v>
                </c:pt>
                <c:pt idx="128">
                  <c:v>-2.1901639275134848</c:v>
                </c:pt>
                <c:pt idx="129">
                  <c:v>-2.6558669609481789</c:v>
                </c:pt>
                <c:pt idx="130">
                  <c:v>-2.7086188310834256</c:v>
                </c:pt>
                <c:pt idx="131">
                  <c:v>-2.9929586445374454</c:v>
                </c:pt>
                <c:pt idx="132">
                  <c:v>-2.6655387723584494</c:v>
                </c:pt>
                <c:pt idx="133">
                  <c:v>-3.401768935978104</c:v>
                </c:pt>
                <c:pt idx="134">
                  <c:v>-3.5316105413800085</c:v>
                </c:pt>
                <c:pt idx="135">
                  <c:v>-3.6643751432468563</c:v>
                </c:pt>
                <c:pt idx="136">
                  <c:v>-4.6252113653038514</c:v>
                </c:pt>
                <c:pt idx="137">
                  <c:v>-4.9406131344687365</c:v>
                </c:pt>
                <c:pt idx="138">
                  <c:v>-5.3472733484912567</c:v>
                </c:pt>
                <c:pt idx="139">
                  <c:v>-4.4917934019260786</c:v>
                </c:pt>
                <c:pt idx="140">
                  <c:v>-4.4924194223539038</c:v>
                </c:pt>
                <c:pt idx="141">
                  <c:v>-3.7581119250471402</c:v>
                </c:pt>
                <c:pt idx="142">
                  <c:v>-2.9908487951330032</c:v>
                </c:pt>
                <c:pt idx="143">
                  <c:v>-2.0661451812266431</c:v>
                </c:pt>
                <c:pt idx="144">
                  <c:v>-0.66005238673315647</c:v>
                </c:pt>
                <c:pt idx="145">
                  <c:v>-0.36522196708928611</c:v>
                </c:pt>
                <c:pt idx="146">
                  <c:v>1.0740245744476975</c:v>
                </c:pt>
                <c:pt idx="147">
                  <c:v>1.5047043686161012</c:v>
                </c:pt>
                <c:pt idx="148">
                  <c:v>2.3886498309258273</c:v>
                </c:pt>
                <c:pt idx="149">
                  <c:v>2.8968320470202631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C8-495B-B524-59074662AAD3}"/>
            </c:ext>
          </c:extLst>
        </c:ser>
        <c:ser>
          <c:idx val="1"/>
          <c:order val="1"/>
          <c:tx>
            <c:v>CO2 pulse</c:v>
          </c:tx>
          <c:spPr>
            <a:ln w="3810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summary!$A$46:$A$86</c:f>
              <c:numCache>
                <c:formatCode>General</c:formatCode>
                <c:ptCount val="41"/>
                <c:pt idx="0">
                  <c:v>22.5</c:v>
                </c:pt>
                <c:pt idx="1">
                  <c:v>23</c:v>
                </c:pt>
                <c:pt idx="2">
                  <c:v>23.5</c:v>
                </c:pt>
                <c:pt idx="3">
                  <c:v>24</c:v>
                </c:pt>
                <c:pt idx="4">
                  <c:v>24.5</c:v>
                </c:pt>
                <c:pt idx="5">
                  <c:v>25</c:v>
                </c:pt>
                <c:pt idx="6">
                  <c:v>25.5</c:v>
                </c:pt>
                <c:pt idx="7">
                  <c:v>26</c:v>
                </c:pt>
                <c:pt idx="8">
                  <c:v>26.5</c:v>
                </c:pt>
                <c:pt idx="9">
                  <c:v>27</c:v>
                </c:pt>
                <c:pt idx="10">
                  <c:v>27.5</c:v>
                </c:pt>
                <c:pt idx="11">
                  <c:v>28</c:v>
                </c:pt>
                <c:pt idx="12">
                  <c:v>28.5</c:v>
                </c:pt>
                <c:pt idx="13">
                  <c:v>29</c:v>
                </c:pt>
                <c:pt idx="14">
                  <c:v>29.5</c:v>
                </c:pt>
                <c:pt idx="15">
                  <c:v>30</c:v>
                </c:pt>
                <c:pt idx="16">
                  <c:v>30.5</c:v>
                </c:pt>
                <c:pt idx="17">
                  <c:v>31</c:v>
                </c:pt>
                <c:pt idx="18">
                  <c:v>31.5</c:v>
                </c:pt>
                <c:pt idx="19">
                  <c:v>32</c:v>
                </c:pt>
                <c:pt idx="20">
                  <c:v>32.5</c:v>
                </c:pt>
                <c:pt idx="21">
                  <c:v>33</c:v>
                </c:pt>
                <c:pt idx="22">
                  <c:v>33.5</c:v>
                </c:pt>
                <c:pt idx="23">
                  <c:v>34</c:v>
                </c:pt>
                <c:pt idx="24">
                  <c:v>34.5</c:v>
                </c:pt>
                <c:pt idx="25">
                  <c:v>35</c:v>
                </c:pt>
                <c:pt idx="26">
                  <c:v>35.5</c:v>
                </c:pt>
                <c:pt idx="27">
                  <c:v>36</c:v>
                </c:pt>
                <c:pt idx="28">
                  <c:v>36.5</c:v>
                </c:pt>
                <c:pt idx="29">
                  <c:v>37</c:v>
                </c:pt>
                <c:pt idx="30">
                  <c:v>37.5</c:v>
                </c:pt>
                <c:pt idx="31">
                  <c:v>38</c:v>
                </c:pt>
                <c:pt idx="32">
                  <c:v>38.5</c:v>
                </c:pt>
                <c:pt idx="33">
                  <c:v>39</c:v>
                </c:pt>
                <c:pt idx="34">
                  <c:v>39.5</c:v>
                </c:pt>
                <c:pt idx="35">
                  <c:v>40</c:v>
                </c:pt>
                <c:pt idx="36">
                  <c:v>40.5</c:v>
                </c:pt>
                <c:pt idx="37">
                  <c:v>41</c:v>
                </c:pt>
                <c:pt idx="38">
                  <c:v>41.5</c:v>
                </c:pt>
                <c:pt idx="39">
                  <c:v>42</c:v>
                </c:pt>
                <c:pt idx="40">
                  <c:v>42.5</c:v>
                </c:pt>
              </c:numCache>
            </c:numRef>
          </c:xVal>
          <c:yVal>
            <c:numRef>
              <c:f>summary!$X$46:$X$86</c:f>
              <c:numCache>
                <c:formatCode>General</c:formatCode>
                <c:ptCount val="4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C8-495B-B524-59074662A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60126128"/>
        <c:axId val="-460122736"/>
      </c:scatterChart>
      <c:valAx>
        <c:axId val="-460126128"/>
        <c:scaling>
          <c:orientation val="minMax"/>
          <c:max val="7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60122736"/>
        <c:crossesAt val="0"/>
        <c:crossBetween val="midCat"/>
        <c:majorUnit val="10"/>
      </c:valAx>
      <c:valAx>
        <c:axId val="-460122736"/>
        <c:scaling>
          <c:orientation val="minMax"/>
          <c:max val="45"/>
          <c:min val="-25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6012612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'6419'!$L$1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'6419'!$A$2:$A$141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'6419'!$M$2:$M$177</c:f>
              <c:numCache>
                <c:formatCode>0.00</c:formatCode>
                <c:ptCount val="176"/>
                <c:pt idx="4">
                  <c:v>1.7384700542312623</c:v>
                </c:pt>
                <c:pt idx="5">
                  <c:v>1.6761905465939693</c:v>
                </c:pt>
                <c:pt idx="6">
                  <c:v>1.6382378882482613</c:v>
                </c:pt>
                <c:pt idx="7">
                  <c:v>1.6057115479702873</c:v>
                </c:pt>
                <c:pt idx="8">
                  <c:v>1.5931550466706215</c:v>
                </c:pt>
                <c:pt idx="9">
                  <c:v>1.5699732387290251</c:v>
                </c:pt>
                <c:pt idx="10">
                  <c:v>1.5786334853282078</c:v>
                </c:pt>
                <c:pt idx="11">
                  <c:v>1.5683337563312385</c:v>
                </c:pt>
                <c:pt idx="12">
                  <c:v>1.5728667159546679</c:v>
                </c:pt>
                <c:pt idx="13">
                  <c:v>1.5657345180692135</c:v>
                </c:pt>
                <c:pt idx="14">
                  <c:v>1.5571744351252623</c:v>
                </c:pt>
                <c:pt idx="15">
                  <c:v>1.5495429009570036</c:v>
                </c:pt>
                <c:pt idx="16">
                  <c:v>1.537634472830312</c:v>
                </c:pt>
                <c:pt idx="17">
                  <c:v>1.5045777690932989</c:v>
                </c:pt>
                <c:pt idx="18">
                  <c:v>1.5210425713673827</c:v>
                </c:pt>
                <c:pt idx="19">
                  <c:v>1.5057893957741801</c:v>
                </c:pt>
                <c:pt idx="20">
                  <c:v>1.5388212011849478</c:v>
                </c:pt>
                <c:pt idx="21">
                  <c:v>1.5396460653954298</c:v>
                </c:pt>
                <c:pt idx="22">
                  <c:v>1.5520000509836318</c:v>
                </c:pt>
                <c:pt idx="23">
                  <c:v>1.5436338325856158</c:v>
                </c:pt>
                <c:pt idx="24">
                  <c:v>1.5366678442492123</c:v>
                </c:pt>
                <c:pt idx="25">
                  <c:v>1.5169995755813734</c:v>
                </c:pt>
                <c:pt idx="26">
                  <c:v>1.5171161135652522</c:v>
                </c:pt>
                <c:pt idx="27">
                  <c:v>1.5007571083770754</c:v>
                </c:pt>
                <c:pt idx="28">
                  <c:v>1.5056006613106376</c:v>
                </c:pt>
                <c:pt idx="29">
                  <c:v>1.5238242821757355</c:v>
                </c:pt>
                <c:pt idx="30">
                  <c:v>1.5264227759112603</c:v>
                </c:pt>
                <c:pt idx="31">
                  <c:v>1.522107825953817</c:v>
                </c:pt>
                <c:pt idx="32">
                  <c:v>1.5430838582013782</c:v>
                </c:pt>
                <c:pt idx="33">
                  <c:v>1.5388057832293811</c:v>
                </c:pt>
                <c:pt idx="34">
                  <c:v>1.5371893808340227</c:v>
                </c:pt>
                <c:pt idx="35">
                  <c:v>1.5434805781840457</c:v>
                </c:pt>
                <c:pt idx="36">
                  <c:v>1.5197283148048546</c:v>
                </c:pt>
                <c:pt idx="37">
                  <c:v>1.5455874466119837</c:v>
                </c:pt>
                <c:pt idx="38">
                  <c:v>1.5709957748152275</c:v>
                </c:pt>
                <c:pt idx="39">
                  <c:v>1.5713100991160907</c:v>
                </c:pt>
                <c:pt idx="40">
                  <c:v>1.5893905553339052</c:v>
                </c:pt>
                <c:pt idx="41">
                  <c:v>1.6097949520112071</c:v>
                </c:pt>
                <c:pt idx="42">
                  <c:v>1.5979266119896705</c:v>
                </c:pt>
                <c:pt idx="43">
                  <c:v>1.5982028764387224</c:v>
                </c:pt>
                <c:pt idx="44">
                  <c:v>1.5991804398514329</c:v>
                </c:pt>
                <c:pt idx="45">
                  <c:v>1.581752985252896</c:v>
                </c:pt>
                <c:pt idx="46">
                  <c:v>1.5934754881596433</c:v>
                </c:pt>
                <c:pt idx="47">
                  <c:v>1.5788001405895584</c:v>
                </c:pt>
                <c:pt idx="48">
                  <c:v>1.5602959449070739</c:v>
                </c:pt>
                <c:pt idx="49">
                  <c:v>1.5356868305433977</c:v>
                </c:pt>
                <c:pt idx="50">
                  <c:v>1.5469359409157954</c:v>
                </c:pt>
                <c:pt idx="51">
                  <c:v>1.5353812452702091</c:v>
                </c:pt>
                <c:pt idx="52">
                  <c:v>1.5331545311589463</c:v>
                </c:pt>
                <c:pt idx="53">
                  <c:v>1.5437242890017182</c:v>
                </c:pt>
                <c:pt idx="54">
                  <c:v>1.5485823759570088</c:v>
                </c:pt>
                <c:pt idx="55">
                  <c:v>1.5482680878402213</c:v>
                </c:pt>
                <c:pt idx="56">
                  <c:v>1.5576605331359876</c:v>
                </c:pt>
                <c:pt idx="57">
                  <c:v>1.5445981081251772</c:v>
                </c:pt>
                <c:pt idx="58">
                  <c:v>1.5491955020464461</c:v>
                </c:pt>
                <c:pt idx="59">
                  <c:v>1.5802458041894825</c:v>
                </c:pt>
                <c:pt idx="60">
                  <c:v>1.5648373836540737</c:v>
                </c:pt>
                <c:pt idx="61">
                  <c:v>1.5929354245354144</c:v>
                </c:pt>
                <c:pt idx="62">
                  <c:v>1.5865037690317512</c:v>
                </c:pt>
                <c:pt idx="63">
                  <c:v>1.6205189393499304</c:v>
                </c:pt>
                <c:pt idx="64">
                  <c:v>1.6413218781922532</c:v>
                </c:pt>
                <c:pt idx="65">
                  <c:v>1.6669728411787541</c:v>
                </c:pt>
                <c:pt idx="66">
                  <c:v>1.6688796576337379</c:v>
                </c:pt>
                <c:pt idx="67">
                  <c:v>1.6690090010077367</c:v>
                </c:pt>
                <c:pt idx="68">
                  <c:v>1.6885115549796756</c:v>
                </c:pt>
                <c:pt idx="69">
                  <c:v>1.6817564456628236</c:v>
                </c:pt>
                <c:pt idx="70">
                  <c:v>1.6776822943144813</c:v>
                </c:pt>
                <c:pt idx="71">
                  <c:v>1.6754968080209762</c:v>
                </c:pt>
                <c:pt idx="72">
                  <c:v>1.6690910611724072</c:v>
                </c:pt>
                <c:pt idx="73">
                  <c:v>1.6894279591066785</c:v>
                </c:pt>
                <c:pt idx="74">
                  <c:v>1.701931837262082</c:v>
                </c:pt>
                <c:pt idx="75">
                  <c:v>1.6998685376298428</c:v>
                </c:pt>
                <c:pt idx="76">
                  <c:v>1.6999368210334302</c:v>
                </c:pt>
                <c:pt idx="77">
                  <c:v>1.7198372110800491</c:v>
                </c:pt>
                <c:pt idx="78">
                  <c:v>1.72119471377651</c:v>
                </c:pt>
                <c:pt idx="79">
                  <c:v>1.7202418746249113</c:v>
                </c:pt>
                <c:pt idx="80">
                  <c:v>1.7106491708853333</c:v>
                </c:pt>
                <c:pt idx="81">
                  <c:v>1.7062967702727838</c:v>
                </c:pt>
                <c:pt idx="82">
                  <c:v>1.6879746763613026</c:v>
                </c:pt>
                <c:pt idx="83">
                  <c:v>1.6881626040825359</c:v>
                </c:pt>
                <c:pt idx="84">
                  <c:v>1.6820672236154792</c:v>
                </c:pt>
                <c:pt idx="85">
                  <c:v>1.6882576539222829</c:v>
                </c:pt>
                <c:pt idx="86">
                  <c:v>1.6873831121846101</c:v>
                </c:pt>
                <c:pt idx="87">
                  <c:v>1.6867257859127378</c:v>
                </c:pt>
                <c:pt idx="88">
                  <c:v>1.6520863285334062</c:v>
                </c:pt>
                <c:pt idx="89">
                  <c:v>1.6449226945056765</c:v>
                </c:pt>
                <c:pt idx="90">
                  <c:v>1.6400942913322099</c:v>
                </c:pt>
                <c:pt idx="91">
                  <c:v>1.6465079882895792</c:v>
                </c:pt>
                <c:pt idx="92">
                  <c:v>1.6411397651601445</c:v>
                </c:pt>
                <c:pt idx="93">
                  <c:v>1.6530032168299886</c:v>
                </c:pt>
                <c:pt idx="94">
                  <c:v>1.6310785774528955</c:v>
                </c:pt>
                <c:pt idx="95">
                  <c:v>1.6475512410848907</c:v>
                </c:pt>
                <c:pt idx="96">
                  <c:v>1.6463334255165587</c:v>
                </c:pt>
                <c:pt idx="97">
                  <c:v>1.6270103597544812</c:v>
                </c:pt>
                <c:pt idx="98">
                  <c:v>1.6212583205303706</c:v>
                </c:pt>
                <c:pt idx="99">
                  <c:v>1.6296121790897065</c:v>
                </c:pt>
                <c:pt idx="100">
                  <c:v>1.6174959600933414</c:v>
                </c:pt>
                <c:pt idx="101">
                  <c:v>1.6243822852618064</c:v>
                </c:pt>
                <c:pt idx="102">
                  <c:v>1.5882783131066049</c:v>
                </c:pt>
                <c:pt idx="103">
                  <c:v>1.5805403707172463</c:v>
                </c:pt>
                <c:pt idx="104">
                  <c:v>1.5801530738174945</c:v>
                </c:pt>
                <c:pt idx="105">
                  <c:v>1.5687509307610359</c:v>
                </c:pt>
                <c:pt idx="106">
                  <c:v>1.5464664427431813</c:v>
                </c:pt>
                <c:pt idx="107">
                  <c:v>1.5462011200208536</c:v>
                </c:pt>
                <c:pt idx="108">
                  <c:v>1.5759213603675433</c:v>
                </c:pt>
                <c:pt idx="109">
                  <c:v>1.5695352152730069</c:v>
                </c:pt>
                <c:pt idx="110">
                  <c:v>1.5692168168446561</c:v>
                </c:pt>
                <c:pt idx="111">
                  <c:v>1.5703804965973556</c:v>
                </c:pt>
                <c:pt idx="112">
                  <c:v>1.5977868173937548</c:v>
                </c:pt>
                <c:pt idx="113">
                  <c:v>1.6010225270621574</c:v>
                </c:pt>
                <c:pt idx="114">
                  <c:v>1.5976308911332391</c:v>
                </c:pt>
                <c:pt idx="115">
                  <c:v>1.5901034934204883</c:v>
                </c:pt>
                <c:pt idx="116">
                  <c:v>1.5973194394867334</c:v>
                </c:pt>
                <c:pt idx="117">
                  <c:v>1.590639862191924</c:v>
                </c:pt>
                <c:pt idx="118">
                  <c:v>1.5930213179946748</c:v>
                </c:pt>
                <c:pt idx="119">
                  <c:v>1.5912711235556003</c:v>
                </c:pt>
                <c:pt idx="120">
                  <c:v>1.5766057109448437</c:v>
                </c:pt>
                <c:pt idx="121">
                  <c:v>1.5778556110985171</c:v>
                </c:pt>
                <c:pt idx="122">
                  <c:v>1.5664685855828924</c:v>
                </c:pt>
                <c:pt idx="123">
                  <c:v>1.5586052271273849</c:v>
                </c:pt>
                <c:pt idx="124">
                  <c:v>1.5473944592378521</c:v>
                </c:pt>
                <c:pt idx="125">
                  <c:v>1.5529575487964695</c:v>
                </c:pt>
                <c:pt idx="126">
                  <c:v>1.5430722533199055</c:v>
                </c:pt>
                <c:pt idx="127">
                  <c:v>1.5247338774659258</c:v>
                </c:pt>
                <c:pt idx="128">
                  <c:v>1.5408639574024316</c:v>
                </c:pt>
                <c:pt idx="129">
                  <c:v>1.5335274251283084</c:v>
                </c:pt>
                <c:pt idx="130">
                  <c:v>1.5326963895326988</c:v>
                </c:pt>
                <c:pt idx="131">
                  <c:v>1.5282169937193664</c:v>
                </c:pt>
                <c:pt idx="132">
                  <c:v>1.5333750585954187</c:v>
                </c:pt>
                <c:pt idx="133">
                  <c:v>1.5217767309728951</c:v>
                </c:pt>
                <c:pt idx="134">
                  <c:v>1.519731249066691</c:v>
                </c:pt>
                <c:pt idx="135">
                  <c:v>1.517639719236461</c:v>
                </c:pt>
                <c:pt idx="136">
                  <c:v>1.5025030217121227</c:v>
                </c:pt>
                <c:pt idx="137">
                  <c:v>1.4975342860744618</c:v>
                </c:pt>
                <c:pt idx="138">
                  <c:v>1.4911278949398066</c:v>
                </c:pt>
                <c:pt idx="139">
                  <c:v>1.5046048443845019</c:v>
                </c:pt>
                <c:pt idx="140">
                  <c:v>1.5045949822647748</c:v>
                </c:pt>
                <c:pt idx="141">
                  <c:v>1.5161630208351682</c:v>
                </c:pt>
                <c:pt idx="142">
                  <c:v>1.5282502315922981</c:v>
                </c:pt>
                <c:pt idx="143">
                  <c:v>1.5428177079030869</c:v>
                </c:pt>
                <c:pt idx="144">
                  <c:v>1.5649688308861847</c:v>
                </c:pt>
                <c:pt idx="145">
                  <c:v>1.569613492255808</c:v>
                </c:pt>
                <c:pt idx="146">
                  <c:v>1.5922869084552476</c:v>
                </c:pt>
                <c:pt idx="147">
                  <c:v>1.5990716961480087</c:v>
                </c:pt>
                <c:pt idx="148">
                  <c:v>1.61299708195658</c:v>
                </c:pt>
                <c:pt idx="149">
                  <c:v>1.6210028172897064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FC-40CC-A589-12D93DA37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60101040"/>
        <c:axId val="-460097648"/>
      </c:scatterChart>
      <c:valAx>
        <c:axId val="-460101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60097648"/>
        <c:crossesAt val="0"/>
        <c:crossBetween val="midCat"/>
        <c:majorUnit val="10"/>
      </c:valAx>
      <c:valAx>
        <c:axId val="-4600976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6010104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'6421'!$L$1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'6421'!$A$2:$A$141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'6421'!$L$2:$L$141</c:f>
              <c:numCache>
                <c:formatCode>0.00</c:formatCode>
                <c:ptCount val="140"/>
                <c:pt idx="0">
                  <c:v>1.9078422723203994</c:v>
                </c:pt>
                <c:pt idx="1">
                  <c:v>1.9519610148940696</c:v>
                </c:pt>
                <c:pt idx="2">
                  <c:v>1.9476328621494949</c:v>
                </c:pt>
                <c:pt idx="3">
                  <c:v>1.9784309286977495</c:v>
                </c:pt>
                <c:pt idx="4">
                  <c:v>1.9657874412766212</c:v>
                </c:pt>
                <c:pt idx="5">
                  <c:v>1.9793810007433708</c:v>
                </c:pt>
                <c:pt idx="6">
                  <c:v>1.99818864366037</c:v>
                </c:pt>
                <c:pt idx="7">
                  <c:v>2.0113914905716843</c:v>
                </c:pt>
                <c:pt idx="8">
                  <c:v>1.9954638363793</c:v>
                </c:pt>
                <c:pt idx="9">
                  <c:v>2.0345756170130858</c:v>
                </c:pt>
                <c:pt idx="10">
                  <c:v>2.0306702152411247</c:v>
                </c:pt>
                <c:pt idx="11">
                  <c:v>1.9783044180604852</c:v>
                </c:pt>
                <c:pt idx="12">
                  <c:v>2.0421984429360402</c:v>
                </c:pt>
                <c:pt idx="13">
                  <c:v>2.0734547934826626</c:v>
                </c:pt>
                <c:pt idx="14">
                  <c:v>2.1135647236064683</c:v>
                </c:pt>
                <c:pt idx="15">
                  <c:v>2.0809823010014936</c:v>
                </c:pt>
                <c:pt idx="16">
                  <c:v>2.0349282437420255</c:v>
                </c:pt>
                <c:pt idx="17">
                  <c:v>1.99216101623367</c:v>
                </c:pt>
                <c:pt idx="18">
                  <c:v>2.0153259225522677</c:v>
                </c:pt>
                <c:pt idx="19">
                  <c:v>1.9649924911199845</c:v>
                </c:pt>
                <c:pt idx="20">
                  <c:v>1.9320308309777656</c:v>
                </c:pt>
                <c:pt idx="21">
                  <c:v>1.8936020428501907</c:v>
                </c:pt>
                <c:pt idx="22">
                  <c:v>1.8798883134046895</c:v>
                </c:pt>
                <c:pt idx="23">
                  <c:v>1.8964744923581736</c:v>
                </c:pt>
                <c:pt idx="24">
                  <c:v>1.8540118571242119</c:v>
                </c:pt>
                <c:pt idx="25">
                  <c:v>1.8845127468546909</c:v>
                </c:pt>
                <c:pt idx="26">
                  <c:v>1.9011706539973068</c:v>
                </c:pt>
                <c:pt idx="27">
                  <c:v>1.8743658650830748</c:v>
                </c:pt>
                <c:pt idx="28">
                  <c:v>1.8578339464661053</c:v>
                </c:pt>
                <c:pt idx="29">
                  <c:v>1.8876117129426842</c:v>
                </c:pt>
                <c:pt idx="30">
                  <c:v>1.9219350054272211</c:v>
                </c:pt>
                <c:pt idx="31">
                  <c:v>1.922517148221226</c:v>
                </c:pt>
                <c:pt idx="32">
                  <c:v>1.9123491777233765</c:v>
                </c:pt>
                <c:pt idx="33">
                  <c:v>1.9100346925376999</c:v>
                </c:pt>
                <c:pt idx="34">
                  <c:v>1.8778471038497657</c:v>
                </c:pt>
                <c:pt idx="35">
                  <c:v>1.8476988008038411</c:v>
                </c:pt>
                <c:pt idx="36">
                  <c:v>1.765061843382705</c:v>
                </c:pt>
                <c:pt idx="37">
                  <c:v>1.7913313637969297</c:v>
                </c:pt>
                <c:pt idx="38">
                  <c:v>1.8098388272554105</c:v>
                </c:pt>
                <c:pt idx="39">
                  <c:v>1.82016278486106</c:v>
                </c:pt>
                <c:pt idx="40">
                  <c:v>1.8062219671347264</c:v>
                </c:pt>
                <c:pt idx="41">
                  <c:v>1.7595712652722941</c:v>
                </c:pt>
                <c:pt idx="42">
                  <c:v>1.7393982327623267</c:v>
                </c:pt>
                <c:pt idx="43">
                  <c:v>1.7582775927131191</c:v>
                </c:pt>
                <c:pt idx="44">
                  <c:v>1.7298168866689734</c:v>
                </c:pt>
                <c:pt idx="45">
                  <c:v>1.7318825354574165</c:v>
                </c:pt>
                <c:pt idx="46">
                  <c:v>1.7419129574166614</c:v>
                </c:pt>
                <c:pt idx="47">
                  <c:v>1.753352094274921</c:v>
                </c:pt>
                <c:pt idx="48">
                  <c:v>1.7632630227162052</c:v>
                </c:pt>
                <c:pt idx="49">
                  <c:v>1.7071117395554447</c:v>
                </c:pt>
                <c:pt idx="50">
                  <c:v>1.6917481928972655</c:v>
                </c:pt>
                <c:pt idx="51">
                  <c:v>1.6393635942266491</c:v>
                </c:pt>
                <c:pt idx="52">
                  <c:v>1.6399677387112841</c:v>
                </c:pt>
                <c:pt idx="53">
                  <c:v>1.6463763355314653</c:v>
                </c:pt>
                <c:pt idx="54">
                  <c:v>1.6756707583168304</c:v>
                </c:pt>
                <c:pt idx="55">
                  <c:v>1.6424805364395347</c:v>
                </c:pt>
                <c:pt idx="56">
                  <c:v>1.6462009669094424</c:v>
                </c:pt>
                <c:pt idx="57">
                  <c:v>1.6394839682921376</c:v>
                </c:pt>
                <c:pt idx="58">
                  <c:v>1.6114169803592717</c:v>
                </c:pt>
                <c:pt idx="59">
                  <c:v>1.6287847162868518</c:v>
                </c:pt>
                <c:pt idx="60">
                  <c:v>1.5936721739962911</c:v>
                </c:pt>
                <c:pt idx="61">
                  <c:v>1.5545747636529021</c:v>
                </c:pt>
                <c:pt idx="62">
                  <c:v>1.5847369038133119</c:v>
                </c:pt>
                <c:pt idx="63">
                  <c:v>1.5851078119273234</c:v>
                </c:pt>
                <c:pt idx="64">
                  <c:v>1.571906348733946</c:v>
                </c:pt>
                <c:pt idx="65">
                  <c:v>1.6107068387056358</c:v>
                </c:pt>
                <c:pt idx="66">
                  <c:v>1.6012937710150597</c:v>
                </c:pt>
                <c:pt idx="67">
                  <c:v>1.6229634424933355</c:v>
                </c:pt>
                <c:pt idx="68">
                  <c:v>1.635421066584092</c:v>
                </c:pt>
                <c:pt idx="69">
                  <c:v>1.6453571440530139</c:v>
                </c:pt>
                <c:pt idx="70">
                  <c:v>1.6167963923085615</c:v>
                </c:pt>
                <c:pt idx="71">
                  <c:v>1.6156548621049762</c:v>
                </c:pt>
                <c:pt idx="72">
                  <c:v>1.6280440838823422</c:v>
                </c:pt>
                <c:pt idx="73">
                  <c:v>1.6155826600176326</c:v>
                </c:pt>
                <c:pt idx="74">
                  <c:v>1.6304336730497329</c:v>
                </c:pt>
                <c:pt idx="75">
                  <c:v>1.6032441805605344</c:v>
                </c:pt>
                <c:pt idx="76">
                  <c:v>1.6100643772822794</c:v>
                </c:pt>
                <c:pt idx="77">
                  <c:v>1.6095826057157565</c:v>
                </c:pt>
                <c:pt idx="78">
                  <c:v>1.6066716864186035</c:v>
                </c:pt>
                <c:pt idx="79">
                  <c:v>1.6037726148439677</c:v>
                </c:pt>
                <c:pt idx="80">
                  <c:v>1.6225354950615127</c:v>
                </c:pt>
                <c:pt idx="81">
                  <c:v>1.6623908332235797</c:v>
                </c:pt>
                <c:pt idx="82">
                  <c:v>1.6235264016061095</c:v>
                </c:pt>
                <c:pt idx="83">
                  <c:v>1.6262222175996635</c:v>
                </c:pt>
                <c:pt idx="84">
                  <c:v>1.5727332539517318</c:v>
                </c:pt>
                <c:pt idx="85">
                  <c:v>1.585504801822972</c:v>
                </c:pt>
                <c:pt idx="86">
                  <c:v>1.6064251242085639</c:v>
                </c:pt>
                <c:pt idx="87">
                  <c:v>1.5501370945445943</c:v>
                </c:pt>
                <c:pt idx="88">
                  <c:v>1.5558398656973174</c:v>
                </c:pt>
                <c:pt idx="89">
                  <c:v>1.5540147995181506</c:v>
                </c:pt>
                <c:pt idx="90">
                  <c:v>1.5257338318672973</c:v>
                </c:pt>
                <c:pt idx="91">
                  <c:v>1.5561207404851287</c:v>
                </c:pt>
                <c:pt idx="92">
                  <c:v>1.549814293560033</c:v>
                </c:pt>
                <c:pt idx="93">
                  <c:v>1.5445786911163768</c:v>
                </c:pt>
                <c:pt idx="94">
                  <c:v>1.5293077750477166</c:v>
                </c:pt>
                <c:pt idx="95">
                  <c:v>1.5518400856635159</c:v>
                </c:pt>
                <c:pt idx="96">
                  <c:v>1.5263769676431089</c:v>
                </c:pt>
                <c:pt idx="97">
                  <c:v>1.5144483007845653</c:v>
                </c:pt>
                <c:pt idx="98">
                  <c:v>1.5455227918727432</c:v>
                </c:pt>
                <c:pt idx="99">
                  <c:v>1.5565484780655949</c:v>
                </c:pt>
                <c:pt idx="100">
                  <c:v>1.557673010272379</c:v>
                </c:pt>
                <c:pt idx="101">
                  <c:v>1.5297029143120249</c:v>
                </c:pt>
                <c:pt idx="102">
                  <c:v>1.554091048216381</c:v>
                </c:pt>
                <c:pt idx="103">
                  <c:v>1.5131595520617767</c:v>
                </c:pt>
                <c:pt idx="104">
                  <c:v>1.4947955040123984</c:v>
                </c:pt>
                <c:pt idx="105">
                  <c:v>1.5174688893432029</c:v>
                </c:pt>
                <c:pt idx="106">
                  <c:v>1.5019058943775292</c:v>
                </c:pt>
                <c:pt idx="107">
                  <c:v>1.5368592950483342</c:v>
                </c:pt>
                <c:pt idx="108">
                  <c:v>1.5278807956656517</c:v>
                </c:pt>
                <c:pt idx="109">
                  <c:v>1.5080066241436723</c:v>
                </c:pt>
                <c:pt idx="110">
                  <c:v>1.4973756269722014</c:v>
                </c:pt>
                <c:pt idx="111">
                  <c:v>1.514478569513287</c:v>
                </c:pt>
                <c:pt idx="112">
                  <c:v>1.4966660437045256</c:v>
                </c:pt>
                <c:pt idx="113">
                  <c:v>1.4753889776784321</c:v>
                </c:pt>
                <c:pt idx="114">
                  <c:v>1.4377323230449595</c:v>
                </c:pt>
                <c:pt idx="115">
                  <c:v>1.4370133257457272</c:v>
                </c:pt>
                <c:pt idx="116">
                  <c:v>1.4048958543203476</c:v>
                </c:pt>
                <c:pt idx="117">
                  <c:v>1.3908439336422265</c:v>
                </c:pt>
                <c:pt idx="118">
                  <c:v>1.3880044252863686</c:v>
                </c:pt>
                <c:pt idx="119">
                  <c:v>1.3810094114463742</c:v>
                </c:pt>
                <c:pt idx="120">
                  <c:v>1.3563477909726567</c:v>
                </c:pt>
                <c:pt idx="121">
                  <c:v>1.3516826339851826</c:v>
                </c:pt>
                <c:pt idx="122">
                  <c:v>1.3610734585191859</c:v>
                </c:pt>
                <c:pt idx="123">
                  <c:v>1.3754972950799706</c:v>
                </c:pt>
                <c:pt idx="124">
                  <c:v>1.3739634773662601</c:v>
                </c:pt>
                <c:pt idx="125">
                  <c:v>1.3832323819676702</c:v>
                </c:pt>
                <c:pt idx="126">
                  <c:v>1.3640121526274505</c:v>
                </c:pt>
                <c:pt idx="127">
                  <c:v>1.3832455344136747</c:v>
                </c:pt>
                <c:pt idx="128">
                  <c:v>1.3682563564695842</c:v>
                </c:pt>
                <c:pt idx="129">
                  <c:v>1.361044888469616</c:v>
                </c:pt>
                <c:pt idx="130">
                  <c:v>1.386719805438384</c:v>
                </c:pt>
                <c:pt idx="131">
                  <c:v>1.3899953720906901</c:v>
                </c:pt>
                <c:pt idx="132">
                  <c:v>1.3779166215027707</c:v>
                </c:pt>
                <c:pt idx="133">
                  <c:v>1.3527834711631455</c:v>
                </c:pt>
                <c:pt idx="134">
                  <c:v>1.3328146391717199</c:v>
                </c:pt>
                <c:pt idx="135">
                  <c:v>1.3376898156835071</c:v>
                </c:pt>
                <c:pt idx="136">
                  <c:v>1.3536839823562756</c:v>
                </c:pt>
                <c:pt idx="137">
                  <c:v>1.3447948606484796</c:v>
                </c:pt>
                <c:pt idx="138">
                  <c:v>1.3156548854163668</c:v>
                </c:pt>
                <c:pt idx="139">
                  <c:v>1.3248696368859314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36-4D58-A487-E217ED52B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48991168"/>
        <c:axId val="-448987776"/>
      </c:scatterChart>
      <c:valAx>
        <c:axId val="-448991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8987776"/>
        <c:crossesAt val="0"/>
        <c:crossBetween val="midCat"/>
        <c:majorUnit val="10"/>
      </c:valAx>
      <c:valAx>
        <c:axId val="-44898777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8991168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'6421'!$A$2:$A$179</c:f>
              <c:numCache>
                <c:formatCode>General</c:formatCode>
                <c:ptCount val="178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</c:numCache>
            </c:numRef>
          </c:xVal>
          <c:yVal>
            <c:numRef>
              <c:f>'6421'!$P$2:$P$177</c:f>
              <c:numCache>
                <c:formatCode>General</c:formatCode>
                <c:ptCount val="176"/>
                <c:pt idx="4">
                  <c:v>1.3555572431007741</c:v>
                </c:pt>
                <c:pt idx="5">
                  <c:v>2.275454532380019</c:v>
                </c:pt>
                <c:pt idx="6">
                  <c:v>3.4611801521133057</c:v>
                </c:pt>
                <c:pt idx="7">
                  <c:v>4.36115783955076</c:v>
                </c:pt>
                <c:pt idx="8">
                  <c:v>3.7759823744593697</c:v>
                </c:pt>
                <c:pt idx="9">
                  <c:v>5.9968688392505927</c:v>
                </c:pt>
                <c:pt idx="10">
                  <c:v>6.0246209039373371</c:v>
                </c:pt>
                <c:pt idx="11">
                  <c:v>3.5817285825975071</c:v>
                </c:pt>
                <c:pt idx="12">
                  <c:v>7.0660820928536765</c:v>
                </c:pt>
                <c:pt idx="13">
                  <c:v>8.8864771031076213</c:v>
                </c:pt>
                <c:pt idx="14">
                  <c:v>11.158251977148009</c:v>
                </c:pt>
                <c:pt idx="15">
                  <c:v>9.7239705620921661</c:v>
                </c:pt>
                <c:pt idx="16">
                  <c:v>7.6028681203187887</c:v>
                </c:pt>
                <c:pt idx="17">
                  <c:v>5.6493373090269436</c:v>
                </c:pt>
                <c:pt idx="18">
                  <c:v>7.0572082140145778</c:v>
                </c:pt>
                <c:pt idx="19">
                  <c:v>4.7179314943260291</c:v>
                </c:pt>
                <c:pt idx="20">
                  <c:v>3.2643155054504205</c:v>
                </c:pt>
                <c:pt idx="21">
                  <c:v>1.5319702790026197</c:v>
                </c:pt>
                <c:pt idx="22">
                  <c:v>1.0596667932015988</c:v>
                </c:pt>
                <c:pt idx="23">
                  <c:v>2.1321360636225846</c:v>
                </c:pt>
                <c:pt idx="24">
                  <c:v>0.19413420512634336</c:v>
                </c:pt>
                <c:pt idx="25">
                  <c:v>1.9760137429305158</c:v>
                </c:pt>
                <c:pt idx="26">
                  <c:v>3.0521399139257404</c:v>
                </c:pt>
                <c:pt idx="27">
                  <c:v>1.9124181722314129</c:v>
                </c:pt>
                <c:pt idx="28">
                  <c:v>1.296435643027416</c:v>
                </c:pt>
                <c:pt idx="29">
                  <c:v>3.0414483663413923</c:v>
                </c:pt>
                <c:pt idx="30">
                  <c:v>5.0182045209334092</c:v>
                </c:pt>
                <c:pt idx="31">
                  <c:v>5.2747439633426607</c:v>
                </c:pt>
                <c:pt idx="32">
                  <c:v>4.9832130313836247</c:v>
                </c:pt>
                <c:pt idx="33">
                  <c:v>5.0920744039782484</c:v>
                </c:pt>
                <c:pt idx="34">
                  <c:v>3.6779227091263347</c:v>
                </c:pt>
                <c:pt idx="35">
                  <c:v>2.3677394111569834</c:v>
                </c:pt>
                <c:pt idx="36">
                  <c:v>-1.6184600061315606</c:v>
                </c:pt>
                <c:pt idx="37">
                  <c:v>-5.2307326481266722E-2</c:v>
                </c:pt>
                <c:pt idx="38">
                  <c:v>1.1181143179597501</c:v>
                </c:pt>
                <c:pt idx="39">
                  <c:v>1.8713183020245951</c:v>
                </c:pt>
                <c:pt idx="40">
                  <c:v>1.3874372304147911</c:v>
                </c:pt>
                <c:pt idx="41">
                  <c:v>-0.76408379598494869</c:v>
                </c:pt>
                <c:pt idx="42">
                  <c:v>-1.5657003366895541</c:v>
                </c:pt>
                <c:pt idx="43">
                  <c:v>-0.37631838511187438</c:v>
                </c:pt>
                <c:pt idx="44">
                  <c:v>-1.6004633413970883</c:v>
                </c:pt>
                <c:pt idx="45">
                  <c:v>-1.2682906787904797</c:v>
                </c:pt>
                <c:pt idx="46">
                  <c:v>-0.53005195018368312</c:v>
                </c:pt>
                <c:pt idx="47">
                  <c:v>0.28000694265025033</c:v>
                </c:pt>
                <c:pt idx="48">
                  <c:v>1.0121535627047766</c:v>
                </c:pt>
                <c:pt idx="49">
                  <c:v>-1.6237332566430742</c:v>
                </c:pt>
                <c:pt idx="50">
                  <c:v>-2.1801489664591491</c:v>
                </c:pt>
                <c:pt idx="51">
                  <c:v>-4.6239998395249522</c:v>
                </c:pt>
                <c:pt idx="52">
                  <c:v>-4.3663386903491919</c:v>
                </c:pt>
                <c:pt idx="53">
                  <c:v>-3.8127505794588652</c:v>
                </c:pt>
                <c:pt idx="54">
                  <c:v>-2.0923800483339612</c:v>
                </c:pt>
                <c:pt idx="55">
                  <c:v>-3.5576487437726345</c:v>
                </c:pt>
                <c:pt idx="56">
                  <c:v>-3.1411107548633499</c:v>
                </c:pt>
                <c:pt idx="57">
                  <c:v>-3.2567016386428298</c:v>
                </c:pt>
                <c:pt idx="58">
                  <c:v>-4.4607737615739884</c:v>
                </c:pt>
                <c:pt idx="59">
                  <c:v>-3.3484585647191443</c:v>
                </c:pt>
                <c:pt idx="60">
                  <c:v>-4.9117324476335877</c:v>
                </c:pt>
                <c:pt idx="61">
                  <c:v>-6.6781658755899116</c:v>
                </c:pt>
                <c:pt idx="62">
                  <c:v>-4.9135567235616415</c:v>
                </c:pt>
                <c:pt idx="63">
                  <c:v>-4.6677866067399894</c:v>
                </c:pt>
                <c:pt idx="64">
                  <c:v>-5.113973348563035</c:v>
                </c:pt>
                <c:pt idx="65">
                  <c:v>-2.9089573388154251</c:v>
                </c:pt>
                <c:pt idx="66">
                  <c:v>-3.1620012471532815</c:v>
                </c:pt>
                <c:pt idx="67">
                  <c:v>-1.8303615312196886</c:v>
                </c:pt>
                <c:pt idx="68">
                  <c:v>-0.968377355028332</c:v>
                </c:pt>
                <c:pt idx="69">
                  <c:v>-0.2349485683009345</c:v>
                </c:pt>
                <c:pt idx="70">
                  <c:v>-1.4641941298479244</c:v>
                </c:pt>
                <c:pt idx="71">
                  <c:v>-1.2955322827188653</c:v>
                </c:pt>
                <c:pt idx="72">
                  <c:v>-0.43703544479919293</c:v>
                </c:pt>
                <c:pt idx="73">
                  <c:v>-0.84549294406461084</c:v>
                </c:pt>
                <c:pt idx="74">
                  <c:v>0.13851279017721554</c:v>
                </c:pt>
                <c:pt idx="75">
                  <c:v>-1.0208221989898099</c:v>
                </c:pt>
                <c:pt idx="76">
                  <c:v>-0.44624959184204371</c:v>
                </c:pt>
                <c:pt idx="77">
                  <c:v>-0.24395143285369258</c:v>
                </c:pt>
                <c:pt idx="78">
                  <c:v>-0.16549791344985168</c:v>
                </c:pt>
                <c:pt idx="79">
                  <c:v>-8.6440364531235742E-2</c:v>
                </c:pt>
                <c:pt idx="80">
                  <c:v>1.0970031295368317</c:v>
                </c:pt>
                <c:pt idx="81">
                  <c:v>3.3557982043887749</c:v>
                </c:pt>
                <c:pt idx="82">
                  <c:v>1.6012426733501415</c:v>
                </c:pt>
                <c:pt idx="83">
                  <c:v>1.965542995139782</c:v>
                </c:pt>
                <c:pt idx="84">
                  <c:v>-0.53461144516517056</c:v>
                </c:pt>
                <c:pt idx="85">
                  <c:v>0.34337742969509771</c:v>
                </c:pt>
                <c:pt idx="86">
                  <c:v>1.6368132656685568</c:v>
                </c:pt>
                <c:pt idx="87">
                  <c:v>-1.0060452669229292</c:v>
                </c:pt>
                <c:pt idx="88">
                  <c:v>-0.48844209193980315</c:v>
                </c:pt>
                <c:pt idx="89">
                  <c:v>-0.3546287908549155</c:v>
                </c:pt>
                <c:pt idx="90">
                  <c:v>-1.569610188968628</c:v>
                </c:pt>
                <c:pt idx="91">
                  <c:v>0.20645827788366744</c:v>
                </c:pt>
                <c:pt idx="92">
                  <c:v>0.11179844976264709</c:v>
                </c:pt>
                <c:pt idx="93">
                  <c:v>7.1733221707609748E-2</c:v>
                </c:pt>
                <c:pt idx="94">
                  <c:v>-0.47995992561100803</c:v>
                </c:pt>
                <c:pt idx="95">
                  <c:v>0.89565950869499289</c:v>
                </c:pt>
                <c:pt idx="96">
                  <c:v>-0.17566015675191604</c:v>
                </c:pt>
                <c:pt idx="97">
                  <c:v>-0.55695623698020191</c:v>
                </c:pt>
                <c:pt idx="98">
                  <c:v>1.2541670773607634</c:v>
                </c:pt>
                <c:pt idx="99">
                  <c:v>2.0431471169006938</c:v>
                </c:pt>
                <c:pt idx="100">
                  <c:v>2.3273390649575383</c:v>
                </c:pt>
                <c:pt idx="101">
                  <c:v>1.1282067615618647</c:v>
                </c:pt>
                <c:pt idx="102">
                  <c:v>2.5984411768366056</c:v>
                </c:pt>
                <c:pt idx="103">
                  <c:v>0.73850100435714117</c:v>
                </c:pt>
                <c:pt idx="104">
                  <c:v>2.9111472208130526E-2</c:v>
                </c:pt>
                <c:pt idx="105">
                  <c:v>1.4119232839121825</c:v>
                </c:pt>
                <c:pt idx="106">
                  <c:v>0.84533915023042883</c:v>
                </c:pt>
                <c:pt idx="107">
                  <c:v>2.8542199550624003</c:v>
                </c:pt>
                <c:pt idx="108">
                  <c:v>2.6233315355765874</c:v>
                </c:pt>
                <c:pt idx="109">
                  <c:v>1.8369517509064146</c:v>
                </c:pt>
                <c:pt idx="110">
                  <c:v>1.5218144442548933</c:v>
                </c:pt>
                <c:pt idx="111">
                  <c:v>2.6206297451992082</c:v>
                </c:pt>
                <c:pt idx="112">
                  <c:v>1.9393583354067687</c:v>
                </c:pt>
                <c:pt idx="113">
                  <c:v>1.0814551262670751</c:v>
                </c:pt>
                <c:pt idx="114">
                  <c:v>-0.61152460870302883</c:v>
                </c:pt>
                <c:pt idx="115">
                  <c:v>-0.42132087073202446</c:v>
                </c:pt>
                <c:pt idx="116">
                  <c:v>-1.8318977944820296</c:v>
                </c:pt>
                <c:pt idx="117">
                  <c:v>-2.3214432004784991</c:v>
                </c:pt>
                <c:pt idx="118">
                  <c:v>-2.2393489546686141</c:v>
                </c:pt>
                <c:pt idx="119">
                  <c:v>-2.3691138199720725</c:v>
                </c:pt>
                <c:pt idx="120">
                  <c:v>-3.3995709336910771</c:v>
                </c:pt>
                <c:pt idx="121">
                  <c:v>-3.4105532817579269</c:v>
                </c:pt>
                <c:pt idx="122">
                  <c:v>-2.704922990921049</c:v>
                </c:pt>
                <c:pt idx="123">
                  <c:v>-1.7426958893502604</c:v>
                </c:pt>
                <c:pt idx="124">
                  <c:v>-1.5940339395894683</c:v>
                </c:pt>
                <c:pt idx="125">
                  <c:v>-0.89461946260359138</c:v>
                </c:pt>
                <c:pt idx="126">
                  <c:v>-1.6476594743204904</c:v>
                </c:pt>
                <c:pt idx="127">
                  <c:v>-0.44022851482893943</c:v>
                </c:pt>
                <c:pt idx="128">
                  <c:v>-0.9775578768352815</c:v>
                </c:pt>
                <c:pt idx="129">
                  <c:v>-1.1183581711867718</c:v>
                </c:pt>
                <c:pt idx="130">
                  <c:v>0.41747998766687366</c:v>
                </c:pt>
                <c:pt idx="131">
                  <c:v>0.81133759429213703</c:v>
                </c:pt>
                <c:pt idx="132">
                  <c:v>0.42238983230828464</c:v>
                </c:pt>
                <c:pt idx="133">
                  <c:v>-0.63210717225815516</c:v>
                </c:pt>
                <c:pt idx="134">
                  <c:v>-1.4233130082934211</c:v>
                </c:pt>
                <c:pt idx="135">
                  <c:v>-0.94790288675714995</c:v>
                </c:pt>
                <c:pt idx="136">
                  <c:v>9.43839675800488E-2</c:v>
                </c:pt>
                <c:pt idx="137">
                  <c:v>-0.13194773195265275</c:v>
                </c:pt>
                <c:pt idx="138">
                  <c:v>-1.3907237017015179</c:v>
                </c:pt>
                <c:pt idx="139">
                  <c:v>-0.69407010047926909</c:v>
                </c:pt>
                <c:pt idx="140">
                  <c:v>1.8793176454907707</c:v>
                </c:pt>
                <c:pt idx="141">
                  <c:v>-0.83744598628642786</c:v>
                </c:pt>
                <c:pt idx="142">
                  <c:v>-0.50663761850403777</c:v>
                </c:pt>
                <c:pt idx="143">
                  <c:v>-0.33300940035660304</c:v>
                </c:pt>
                <c:pt idx="144">
                  <c:v>0.83023207971963919</c:v>
                </c:pt>
                <c:pt idx="145">
                  <c:v>-1.7376414600793755</c:v>
                </c:pt>
                <c:pt idx="146">
                  <c:v>-3.5629904560994672</c:v>
                </c:pt>
                <c:pt idx="147">
                  <c:v>3.5714565416468926</c:v>
                </c:pt>
                <c:pt idx="148">
                  <c:v>18.802387423969439</c:v>
                </c:pt>
                <c:pt idx="149">
                  <c:v>20.931471995868055</c:v>
                </c:pt>
                <c:pt idx="150">
                  <c:v>23.052084317858583</c:v>
                </c:pt>
                <c:pt idx="151">
                  <c:v>24.288828759367274</c:v>
                </c:pt>
                <c:pt idx="152">
                  <c:v>22.669462139241851</c:v>
                </c:pt>
                <c:pt idx="153">
                  <c:v>21.811096007074571</c:v>
                </c:pt>
                <c:pt idx="154">
                  <c:v>23.251401187674908</c:v>
                </c:pt>
                <c:pt idx="155">
                  <c:v>21.425670303224145</c:v>
                </c:pt>
                <c:pt idx="156">
                  <c:v>20.902343040161746</c:v>
                </c:pt>
                <c:pt idx="157">
                  <c:v>22.229835007177098</c:v>
                </c:pt>
                <c:pt idx="158">
                  <c:v>21.524456353135029</c:v>
                </c:pt>
                <c:pt idx="159">
                  <c:v>20.503845162268338</c:v>
                </c:pt>
                <c:pt idx="160">
                  <c:v>19.742134770415298</c:v>
                </c:pt>
                <c:pt idx="161">
                  <c:v>17.703656451909396</c:v>
                </c:pt>
                <c:pt idx="162">
                  <c:v>20.506433433326059</c:v>
                </c:pt>
                <c:pt idx="163">
                  <c:v>19.940373598636487</c:v>
                </c:pt>
                <c:pt idx="164">
                  <c:v>20.329811109615971</c:v>
                </c:pt>
                <c:pt idx="165">
                  <c:v>20.131191054653243</c:v>
                </c:pt>
                <c:pt idx="166">
                  <c:v>20.619905587249377</c:v>
                </c:pt>
                <c:pt idx="167">
                  <c:v>20.420634696703093</c:v>
                </c:pt>
                <c:pt idx="168">
                  <c:v>22.107328433118916</c:v>
                </c:pt>
                <c:pt idx="169">
                  <c:v>20.477156727591346</c:v>
                </c:pt>
                <c:pt idx="170">
                  <c:v>20.393990088920294</c:v>
                </c:pt>
                <c:pt idx="171">
                  <c:v>18.438418263475128</c:v>
                </c:pt>
                <c:pt idx="172">
                  <c:v>15.863023939484933</c:v>
                </c:pt>
                <c:pt idx="173">
                  <c:v>13.52848775992897</c:v>
                </c:pt>
                <c:pt idx="174">
                  <c:v>12.791344366652279</c:v>
                </c:pt>
                <c:pt idx="175">
                  <c:v>11.23133549988777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AF-4816-8581-44209B4F0551}"/>
            </c:ext>
          </c:extLst>
        </c:ser>
        <c:ser>
          <c:idx val="1"/>
          <c:order val="1"/>
          <c:tx>
            <c:v>CO2 pulse</c:v>
          </c:tx>
          <c:spPr>
            <a:ln w="3810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summary!$A$46:$A$86</c:f>
              <c:numCache>
                <c:formatCode>General</c:formatCode>
                <c:ptCount val="41"/>
                <c:pt idx="0">
                  <c:v>22.5</c:v>
                </c:pt>
                <c:pt idx="1">
                  <c:v>23</c:v>
                </c:pt>
                <c:pt idx="2">
                  <c:v>23.5</c:v>
                </c:pt>
                <c:pt idx="3">
                  <c:v>24</c:v>
                </c:pt>
                <c:pt idx="4">
                  <c:v>24.5</c:v>
                </c:pt>
                <c:pt idx="5">
                  <c:v>25</c:v>
                </c:pt>
                <c:pt idx="6">
                  <c:v>25.5</c:v>
                </c:pt>
                <c:pt idx="7">
                  <c:v>26</c:v>
                </c:pt>
                <c:pt idx="8">
                  <c:v>26.5</c:v>
                </c:pt>
                <c:pt idx="9">
                  <c:v>27</c:v>
                </c:pt>
                <c:pt idx="10">
                  <c:v>27.5</c:v>
                </c:pt>
                <c:pt idx="11">
                  <c:v>28</c:v>
                </c:pt>
                <c:pt idx="12">
                  <c:v>28.5</c:v>
                </c:pt>
                <c:pt idx="13">
                  <c:v>29</c:v>
                </c:pt>
                <c:pt idx="14">
                  <c:v>29.5</c:v>
                </c:pt>
                <c:pt idx="15">
                  <c:v>30</c:v>
                </c:pt>
                <c:pt idx="16">
                  <c:v>30.5</c:v>
                </c:pt>
                <c:pt idx="17">
                  <c:v>31</c:v>
                </c:pt>
                <c:pt idx="18">
                  <c:v>31.5</c:v>
                </c:pt>
                <c:pt idx="19">
                  <c:v>32</c:v>
                </c:pt>
                <c:pt idx="20">
                  <c:v>32.5</c:v>
                </c:pt>
                <c:pt idx="21">
                  <c:v>33</c:v>
                </c:pt>
                <c:pt idx="22">
                  <c:v>33.5</c:v>
                </c:pt>
                <c:pt idx="23">
                  <c:v>34</c:v>
                </c:pt>
                <c:pt idx="24">
                  <c:v>34.5</c:v>
                </c:pt>
                <c:pt idx="25">
                  <c:v>35</c:v>
                </c:pt>
                <c:pt idx="26">
                  <c:v>35.5</c:v>
                </c:pt>
                <c:pt idx="27">
                  <c:v>36</c:v>
                </c:pt>
                <c:pt idx="28">
                  <c:v>36.5</c:v>
                </c:pt>
                <c:pt idx="29">
                  <c:v>37</c:v>
                </c:pt>
                <c:pt idx="30">
                  <c:v>37.5</c:v>
                </c:pt>
                <c:pt idx="31">
                  <c:v>38</c:v>
                </c:pt>
                <c:pt idx="32">
                  <c:v>38.5</c:v>
                </c:pt>
                <c:pt idx="33">
                  <c:v>39</c:v>
                </c:pt>
                <c:pt idx="34">
                  <c:v>39.5</c:v>
                </c:pt>
                <c:pt idx="35">
                  <c:v>40</c:v>
                </c:pt>
                <c:pt idx="36">
                  <c:v>40.5</c:v>
                </c:pt>
                <c:pt idx="37">
                  <c:v>41</c:v>
                </c:pt>
                <c:pt idx="38">
                  <c:v>41.5</c:v>
                </c:pt>
                <c:pt idx="39">
                  <c:v>42</c:v>
                </c:pt>
                <c:pt idx="40">
                  <c:v>42.5</c:v>
                </c:pt>
              </c:numCache>
            </c:numRef>
          </c:xVal>
          <c:yVal>
            <c:numRef>
              <c:f>summary!$X$46:$X$86</c:f>
              <c:numCache>
                <c:formatCode>General</c:formatCode>
                <c:ptCount val="4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AF-4816-8581-44209B4F0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60076192"/>
        <c:axId val="-459988528"/>
      </c:scatterChart>
      <c:valAx>
        <c:axId val="-460076192"/>
        <c:scaling>
          <c:orientation val="minMax"/>
          <c:max val="7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59988528"/>
        <c:crossesAt val="0"/>
        <c:crossBetween val="midCat"/>
        <c:majorUnit val="10"/>
      </c:valAx>
      <c:valAx>
        <c:axId val="-459988528"/>
        <c:scaling>
          <c:orientation val="minMax"/>
          <c:max val="45"/>
          <c:min val="-25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60076192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'6421'!$L$1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'6421'!$A$2:$A$141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'6421'!$M$2:$M$177</c:f>
              <c:numCache>
                <c:formatCode>0.00</c:formatCode>
                <c:ptCount val="176"/>
                <c:pt idx="4">
                  <c:v>1.9880361611923205</c:v>
                </c:pt>
                <c:pt idx="5">
                  <c:v>2.0060794646422102</c:v>
                </c:pt>
                <c:pt idx="6">
                  <c:v>2.0293368515423489</c:v>
                </c:pt>
                <c:pt idx="7">
                  <c:v>2.0469894424368031</c:v>
                </c:pt>
                <c:pt idx="8">
                  <c:v>2.035511532227559</c:v>
                </c:pt>
                <c:pt idx="9">
                  <c:v>2.0790730568444844</c:v>
                </c:pt>
                <c:pt idx="10">
                  <c:v>2.0796173990556635</c:v>
                </c:pt>
                <c:pt idx="11">
                  <c:v>2.0317013458581639</c:v>
                </c:pt>
                <c:pt idx="12">
                  <c:v>2.1000451147168584</c:v>
                </c:pt>
                <c:pt idx="13">
                  <c:v>2.1357512092466209</c:v>
                </c:pt>
                <c:pt idx="14">
                  <c:v>2.1803108833535663</c:v>
                </c:pt>
                <c:pt idx="15">
                  <c:v>2.1521782047317317</c:v>
                </c:pt>
                <c:pt idx="16">
                  <c:v>2.1105738914554033</c:v>
                </c:pt>
                <c:pt idx="17">
                  <c:v>2.0722564079301877</c:v>
                </c:pt>
                <c:pt idx="18">
                  <c:v>2.0998710582319253</c:v>
                </c:pt>
                <c:pt idx="19">
                  <c:v>2.053987370782782</c:v>
                </c:pt>
                <c:pt idx="20">
                  <c:v>2.0254754546237028</c:v>
                </c:pt>
                <c:pt idx="21">
                  <c:v>1.9914964104792678</c:v>
                </c:pt>
                <c:pt idx="22">
                  <c:v>1.9822324250169066</c:v>
                </c:pt>
                <c:pt idx="23">
                  <c:v>2.0032683479535307</c:v>
                </c:pt>
                <c:pt idx="24">
                  <c:v>1.9652554567027087</c:v>
                </c:pt>
                <c:pt idx="25">
                  <c:v>2.0002060904163277</c:v>
                </c:pt>
                <c:pt idx="26">
                  <c:v>2.0213137415420834</c:v>
                </c:pt>
                <c:pt idx="27">
                  <c:v>1.9989586966109911</c:v>
                </c:pt>
                <c:pt idx="28">
                  <c:v>1.9868765219771616</c:v>
                </c:pt>
                <c:pt idx="29">
                  <c:v>2.0211040324368805</c:v>
                </c:pt>
                <c:pt idx="30">
                  <c:v>2.0598770689045569</c:v>
                </c:pt>
                <c:pt idx="31">
                  <c:v>2.0649089556817017</c:v>
                </c:pt>
                <c:pt idx="32">
                  <c:v>2.0591907291669922</c:v>
                </c:pt>
                <c:pt idx="33">
                  <c:v>2.0613259879644557</c:v>
                </c:pt>
                <c:pt idx="34">
                  <c:v>2.0335881432596614</c:v>
                </c:pt>
                <c:pt idx="35">
                  <c:v>2.0078895841968767</c:v>
                </c:pt>
                <c:pt idx="36">
                  <c:v>1.9297023707588803</c:v>
                </c:pt>
                <c:pt idx="37">
                  <c:v>1.9604216351562449</c:v>
                </c:pt>
                <c:pt idx="38">
                  <c:v>1.9833788425978656</c:v>
                </c:pt>
                <c:pt idx="39">
                  <c:v>1.998152544186655</c:v>
                </c:pt>
                <c:pt idx="40">
                  <c:v>1.9886614704434611</c:v>
                </c:pt>
                <c:pt idx="41">
                  <c:v>1.9464605125641687</c:v>
                </c:pt>
                <c:pt idx="42">
                  <c:v>1.9307372240373413</c:v>
                </c:pt>
                <c:pt idx="43">
                  <c:v>1.9540663279712736</c:v>
                </c:pt>
                <c:pt idx="44">
                  <c:v>1.9300553659102677</c:v>
                </c:pt>
                <c:pt idx="45">
                  <c:v>1.9365707586818508</c:v>
                </c:pt>
                <c:pt idx="46">
                  <c:v>1.9510509246242353</c:v>
                </c:pt>
                <c:pt idx="47">
                  <c:v>1.9669398054656348</c:v>
                </c:pt>
                <c:pt idx="48">
                  <c:v>1.9813004778900589</c:v>
                </c:pt>
                <c:pt idx="49">
                  <c:v>1.9295989387124384</c:v>
                </c:pt>
                <c:pt idx="50">
                  <c:v>1.9186851360373991</c:v>
                </c:pt>
                <c:pt idx="51">
                  <c:v>1.8707502813499226</c:v>
                </c:pt>
                <c:pt idx="52">
                  <c:v>1.8758041698176973</c:v>
                </c:pt>
                <c:pt idx="53">
                  <c:v>1.8866625106210184</c:v>
                </c:pt>
                <c:pt idx="54">
                  <c:v>1.9204066773895234</c:v>
                </c:pt>
                <c:pt idx="55">
                  <c:v>1.8916661994953676</c:v>
                </c:pt>
                <c:pt idx="56">
                  <c:v>1.8998363739484152</c:v>
                </c:pt>
                <c:pt idx="57">
                  <c:v>1.8975691193142503</c:v>
                </c:pt>
                <c:pt idx="58">
                  <c:v>1.8739518753645241</c:v>
                </c:pt>
                <c:pt idx="59">
                  <c:v>1.8957693552752442</c:v>
                </c:pt>
                <c:pt idx="60">
                  <c:v>1.8651065569678233</c:v>
                </c:pt>
                <c:pt idx="61">
                  <c:v>1.8304588906075743</c:v>
                </c:pt>
                <c:pt idx="62">
                  <c:v>1.8650707747511239</c:v>
                </c:pt>
                <c:pt idx="63">
                  <c:v>1.8698914268482754</c:v>
                </c:pt>
                <c:pt idx="64">
                  <c:v>1.8611397076380376</c:v>
                </c:pt>
                <c:pt idx="65">
                  <c:v>1.9043899415928673</c:v>
                </c:pt>
                <c:pt idx="66">
                  <c:v>1.8994266178854311</c:v>
                </c:pt>
                <c:pt idx="67">
                  <c:v>1.9255460333468468</c:v>
                </c:pt>
                <c:pt idx="68">
                  <c:v>1.9424534014207433</c:v>
                </c:pt>
                <c:pt idx="69">
                  <c:v>1.9568392228728051</c:v>
                </c:pt>
                <c:pt idx="70">
                  <c:v>1.9327282151114924</c:v>
                </c:pt>
                <c:pt idx="71">
                  <c:v>1.936036428891047</c:v>
                </c:pt>
                <c:pt idx="72">
                  <c:v>1.9528753946515529</c:v>
                </c:pt>
                <c:pt idx="73">
                  <c:v>1.9448637147699832</c:v>
                </c:pt>
                <c:pt idx="74">
                  <c:v>1.9641644717852234</c:v>
                </c:pt>
                <c:pt idx="75">
                  <c:v>1.9414247232791646</c:v>
                </c:pt>
                <c:pt idx="76">
                  <c:v>1.9526946639840495</c:v>
                </c:pt>
                <c:pt idx="77">
                  <c:v>1.9566626364006665</c:v>
                </c:pt>
                <c:pt idx="78">
                  <c:v>1.9582014610866534</c:v>
                </c:pt>
                <c:pt idx="79">
                  <c:v>1.9597521334951575</c:v>
                </c:pt>
                <c:pt idx="80">
                  <c:v>1.9829647576958425</c:v>
                </c:pt>
                <c:pt idx="81">
                  <c:v>2.0272698398410491</c:v>
                </c:pt>
                <c:pt idx="82">
                  <c:v>1.9928551522067188</c:v>
                </c:pt>
                <c:pt idx="83">
                  <c:v>2.0000007121834127</c:v>
                </c:pt>
                <c:pt idx="84">
                  <c:v>1.9509614925186209</c:v>
                </c:pt>
                <c:pt idx="85">
                  <c:v>1.9681827843730011</c:v>
                </c:pt>
                <c:pt idx="86">
                  <c:v>1.9935528507417328</c:v>
                </c:pt>
                <c:pt idx="87">
                  <c:v>1.9417145650609031</c:v>
                </c:pt>
                <c:pt idx="88">
                  <c:v>1.9518670801967661</c:v>
                </c:pt>
                <c:pt idx="89">
                  <c:v>1.954491758000739</c:v>
                </c:pt>
                <c:pt idx="90">
                  <c:v>1.9306605343330256</c:v>
                </c:pt>
                <c:pt idx="91">
                  <c:v>1.965497186933997</c:v>
                </c:pt>
                <c:pt idx="92">
                  <c:v>1.9636404839920412</c:v>
                </c:pt>
                <c:pt idx="93">
                  <c:v>1.9628546255315249</c:v>
                </c:pt>
                <c:pt idx="94">
                  <c:v>1.9520334534460044</c:v>
                </c:pt>
                <c:pt idx="95">
                  <c:v>1.9790155080449436</c:v>
                </c:pt>
                <c:pt idx="96">
                  <c:v>1.9580021340076765</c:v>
                </c:pt>
                <c:pt idx="97">
                  <c:v>1.9505232111322728</c:v>
                </c:pt>
                <c:pt idx="98">
                  <c:v>1.9860474462035906</c:v>
                </c:pt>
                <c:pt idx="99">
                  <c:v>2.0015228763795823</c:v>
                </c:pt>
                <c:pt idx="100">
                  <c:v>2.0070971525695063</c:v>
                </c:pt>
                <c:pt idx="101">
                  <c:v>1.9835768005922918</c:v>
                </c:pt>
                <c:pt idx="102">
                  <c:v>2.0124146784797876</c:v>
                </c:pt>
                <c:pt idx="103">
                  <c:v>1.9759329263083234</c:v>
                </c:pt>
                <c:pt idx="104">
                  <c:v>1.962018622242085</c:v>
                </c:pt>
                <c:pt idx="105">
                  <c:v>1.9891417515560295</c:v>
                </c:pt>
                <c:pt idx="106">
                  <c:v>1.9780285005734957</c:v>
                </c:pt>
                <c:pt idx="107">
                  <c:v>2.0174316452274406</c:v>
                </c:pt>
                <c:pt idx="108">
                  <c:v>2.012902889827898</c:v>
                </c:pt>
                <c:pt idx="109">
                  <c:v>1.9974784622890582</c:v>
                </c:pt>
                <c:pt idx="110">
                  <c:v>1.9912972091007273</c:v>
                </c:pt>
                <c:pt idx="111">
                  <c:v>2.0128498956249525</c:v>
                </c:pt>
                <c:pt idx="112">
                  <c:v>1.9994871137993311</c:v>
                </c:pt>
                <c:pt idx="113">
                  <c:v>1.9826597917563777</c:v>
                </c:pt>
                <c:pt idx="114">
                  <c:v>1.9494528811060448</c:v>
                </c:pt>
                <c:pt idx="115">
                  <c:v>1.9531836277899524</c:v>
                </c:pt>
                <c:pt idx="116">
                  <c:v>1.9255159003477127</c:v>
                </c:pt>
                <c:pt idx="117">
                  <c:v>1.9159137236527313</c:v>
                </c:pt>
                <c:pt idx="118">
                  <c:v>1.9175239592800133</c:v>
                </c:pt>
                <c:pt idx="119">
                  <c:v>1.9149786894231591</c:v>
                </c:pt>
                <c:pt idx="120">
                  <c:v>1.8947668129325812</c:v>
                </c:pt>
                <c:pt idx="121">
                  <c:v>1.8945513999282471</c:v>
                </c:pt>
                <c:pt idx="122">
                  <c:v>1.9083919684453903</c:v>
                </c:pt>
                <c:pt idx="123">
                  <c:v>1.9272655489893147</c:v>
                </c:pt>
                <c:pt idx="124">
                  <c:v>1.9301814752587441</c:v>
                </c:pt>
                <c:pt idx="125">
                  <c:v>1.943900123843294</c:v>
                </c:pt>
                <c:pt idx="126">
                  <c:v>1.9291296384862142</c:v>
                </c:pt>
                <c:pt idx="127">
                  <c:v>1.9528127642555784</c:v>
                </c:pt>
                <c:pt idx="128">
                  <c:v>1.9422733302946278</c:v>
                </c:pt>
                <c:pt idx="129">
                  <c:v>1.9395116062777995</c:v>
                </c:pt>
                <c:pt idx="130">
                  <c:v>1.9696362672297072</c:v>
                </c:pt>
                <c:pt idx="131">
                  <c:v>1.9773615778651532</c:v>
                </c:pt>
                <c:pt idx="132">
                  <c:v>1.9697325712603737</c:v>
                </c:pt>
                <c:pt idx="133">
                  <c:v>1.9490491649038884</c:v>
                </c:pt>
                <c:pt idx="134">
                  <c:v>1.9335300768956027</c:v>
                </c:pt>
                <c:pt idx="135">
                  <c:v>1.9428549973905298</c:v>
                </c:pt>
                <c:pt idx="136">
                  <c:v>1.963298908046438</c:v>
                </c:pt>
                <c:pt idx="137">
                  <c:v>1.9588595303217819</c:v>
                </c:pt>
                <c:pt idx="138">
                  <c:v>1.934169299072809</c:v>
                </c:pt>
                <c:pt idx="139">
                  <c:v>1.9478337945255135</c:v>
                </c:pt>
                <c:pt idx="140">
                  <c:v>1.9983094471183651</c:v>
                </c:pt>
                <c:pt idx="141">
                  <c:v>1.945021551631481</c:v>
                </c:pt>
                <c:pt idx="142">
                  <c:v>1.9515101844747598</c:v>
                </c:pt>
                <c:pt idx="143">
                  <c:v>1.9549158110202542</c:v>
                </c:pt>
                <c:pt idx="144">
                  <c:v>1.9777321832991197</c:v>
                </c:pt>
                <c:pt idx="145">
                  <c:v>1.9273646889717491</c:v>
                </c:pt>
                <c:pt idx="146">
                  <c:v>1.8915614246062813</c:v>
                </c:pt>
                <c:pt idx="147">
                  <c:v>2.0314998651558271</c:v>
                </c:pt>
                <c:pt idx="148">
                  <c:v>2.3302465958363414</c:v>
                </c:pt>
                <c:pt idx="149">
                  <c:v>2.3720074744137145</c:v>
                </c:pt>
                <c:pt idx="150">
                  <c:v>2.4136021742472469</c:v>
                </c:pt>
                <c:pt idx="151">
                  <c:v>2.4378602686107924</c:v>
                </c:pt>
                <c:pt idx="152">
                  <c:v>2.4060972406466177</c:v>
                </c:pt>
                <c:pt idx="153">
                  <c:v>2.3892608386109759</c:v>
                </c:pt>
                <c:pt idx="154">
                  <c:v>2.4175116702384742</c:v>
                </c:pt>
                <c:pt idx="155">
                  <c:v>2.3817009153314874</c:v>
                </c:pt>
                <c:pt idx="156">
                  <c:v>2.3714361252064577</c:v>
                </c:pt>
                <c:pt idx="157">
                  <c:v>2.3974741847456005</c:v>
                </c:pt>
                <c:pt idx="158">
                  <c:v>2.38363855195237</c:v>
                </c:pt>
                <c:pt idx="159">
                  <c:v>2.3636197980808484</c:v>
                </c:pt>
                <c:pt idx="160">
                  <c:v>2.3486792477592933</c:v>
                </c:pt>
                <c:pt idx="161">
                  <c:v>2.3086955633790063</c:v>
                </c:pt>
                <c:pt idx="162">
                  <c:v>2.3636705656618049</c:v>
                </c:pt>
                <c:pt idx="163">
                  <c:v>2.3525675985293537</c:v>
                </c:pt>
                <c:pt idx="164">
                  <c:v>2.3602062113041322</c:v>
                </c:pt>
                <c:pt idx="165">
                  <c:v>2.3563103829712384</c:v>
                </c:pt>
                <c:pt idx="166">
                  <c:v>2.3658962625197173</c:v>
                </c:pt>
                <c:pt idx="167">
                  <c:v>2.3619876683877861</c:v>
                </c:pt>
                <c:pt idx="168">
                  <c:v>2.3950712824693365</c:v>
                </c:pt>
                <c:pt idx="169">
                  <c:v>2.3630963184151383</c:v>
                </c:pt>
                <c:pt idx="170">
                  <c:v>2.3614650483636472</c:v>
                </c:pt>
                <c:pt idx="171">
                  <c:v>2.3231075314149798</c:v>
                </c:pt>
                <c:pt idx="172">
                  <c:v>2.2725925208453894</c:v>
                </c:pt>
                <c:pt idx="173">
                  <c:v>2.2268018166076606</c:v>
                </c:pt>
                <c:pt idx="174">
                  <c:v>2.2123431350939953</c:v>
                </c:pt>
                <c:pt idx="175">
                  <c:v>2.1817443783680082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CE-4762-BAD1-F8FCCAE00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78847472"/>
        <c:axId val="-278788736"/>
      </c:scatterChart>
      <c:valAx>
        <c:axId val="-27884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78788736"/>
        <c:crossesAt val="0"/>
        <c:crossBetween val="midCat"/>
        <c:majorUnit val="10"/>
      </c:valAx>
      <c:valAx>
        <c:axId val="-27878873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78847472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'6493'!$L$1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'6493'!$A$2:$A$141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'6493'!$L$2:$L$141</c:f>
              <c:numCache>
                <c:formatCode>0.00</c:formatCode>
                <c:ptCount val="140"/>
                <c:pt idx="0">
                  <c:v>1.7220966964147171</c:v>
                </c:pt>
                <c:pt idx="1">
                  <c:v>1.7537390115312683</c:v>
                </c:pt>
                <c:pt idx="2">
                  <c:v>1.7931995607133593</c:v>
                </c:pt>
                <c:pt idx="3">
                  <c:v>1.7660494413620162</c:v>
                </c:pt>
                <c:pt idx="4">
                  <c:v>1.7308277959684131</c:v>
                </c:pt>
                <c:pt idx="5">
                  <c:v>1.7137425456878703</c:v>
                </c:pt>
                <c:pt idx="6">
                  <c:v>1.6878798553433139</c:v>
                </c:pt>
                <c:pt idx="7">
                  <c:v>1.6804115824243295</c:v>
                </c:pt>
                <c:pt idx="8">
                  <c:v>1.7317372661954165</c:v>
                </c:pt>
                <c:pt idx="9">
                  <c:v>1.7103090205547622</c:v>
                </c:pt>
                <c:pt idx="10">
                  <c:v>1.704386445139527</c:v>
                </c:pt>
                <c:pt idx="11">
                  <c:v>1.6848741758103141</c:v>
                </c:pt>
                <c:pt idx="12">
                  <c:v>1.7053569679033009</c:v>
                </c:pt>
                <c:pt idx="13">
                  <c:v>1.7930241986147482</c:v>
                </c:pt>
                <c:pt idx="14">
                  <c:v>1.943220034739257</c:v>
                </c:pt>
                <c:pt idx="15">
                  <c:v>1.9907307886443373</c:v>
                </c:pt>
                <c:pt idx="16">
                  <c:v>2.0157801582001396</c:v>
                </c:pt>
                <c:pt idx="17">
                  <c:v>2.0482462995411419</c:v>
                </c:pt>
                <c:pt idx="18">
                  <c:v>2.0607323371521269</c:v>
                </c:pt>
                <c:pt idx="19">
                  <c:v>2.0731152078818424</c:v>
                </c:pt>
                <c:pt idx="20">
                  <c:v>2.0441275796909011</c:v>
                </c:pt>
                <c:pt idx="21">
                  <c:v>2.0640178824924895</c:v>
                </c:pt>
                <c:pt idx="22">
                  <c:v>2.1024090387774366</c:v>
                </c:pt>
                <c:pt idx="23">
                  <c:v>2.0584100736227686</c:v>
                </c:pt>
                <c:pt idx="24">
                  <c:v>2.0321117276705882</c:v>
                </c:pt>
                <c:pt idx="25">
                  <c:v>2.0136081832829946</c:v>
                </c:pt>
                <c:pt idx="26">
                  <c:v>2.0283282288584656</c:v>
                </c:pt>
                <c:pt idx="27">
                  <c:v>2.041934463640898</c:v>
                </c:pt>
                <c:pt idx="28">
                  <c:v>2.0296955453603895</c:v>
                </c:pt>
                <c:pt idx="29">
                  <c:v>2.0064211086281589</c:v>
                </c:pt>
                <c:pt idx="30">
                  <c:v>1.9745000232024861</c:v>
                </c:pt>
                <c:pt idx="31">
                  <c:v>1.9862669506706718</c:v>
                </c:pt>
                <c:pt idx="32">
                  <c:v>2.006986925351474</c:v>
                </c:pt>
                <c:pt idx="33">
                  <c:v>2.0339554123988712</c:v>
                </c:pt>
                <c:pt idx="34">
                  <c:v>2.0256925774191701</c:v>
                </c:pt>
                <c:pt idx="35">
                  <c:v>1.9974363445477379</c:v>
                </c:pt>
                <c:pt idx="36">
                  <c:v>1.95344411220881</c:v>
                </c:pt>
                <c:pt idx="37">
                  <c:v>1.9307431956555228</c:v>
                </c:pt>
                <c:pt idx="38">
                  <c:v>1.9112507314031104</c:v>
                </c:pt>
                <c:pt idx="39">
                  <c:v>1.8603053545429227</c:v>
                </c:pt>
                <c:pt idx="40">
                  <c:v>1.8775377411226428</c:v>
                </c:pt>
                <c:pt idx="41">
                  <c:v>1.8607883573420585</c:v>
                </c:pt>
                <c:pt idx="42">
                  <c:v>1.804680071585093</c:v>
                </c:pt>
                <c:pt idx="43">
                  <c:v>1.7108902258866303</c:v>
                </c:pt>
                <c:pt idx="44">
                  <c:v>1.6295165645183136</c:v>
                </c:pt>
                <c:pt idx="45">
                  <c:v>1.5890643076548077</c:v>
                </c:pt>
                <c:pt idx="46">
                  <c:v>1.5429655296673994</c:v>
                </c:pt>
                <c:pt idx="47">
                  <c:v>1.4827594777935056</c:v>
                </c:pt>
                <c:pt idx="48">
                  <c:v>1.4574412693817438</c:v>
                </c:pt>
                <c:pt idx="49">
                  <c:v>1.4528734004254857</c:v>
                </c:pt>
                <c:pt idx="50">
                  <c:v>1.4361536923724223</c:v>
                </c:pt>
                <c:pt idx="51">
                  <c:v>1.4066043058983777</c:v>
                </c:pt>
                <c:pt idx="52">
                  <c:v>1.4262244684508534</c:v>
                </c:pt>
                <c:pt idx="53">
                  <c:v>1.3942315692519549</c:v>
                </c:pt>
                <c:pt idx="54">
                  <c:v>1.4129868200196751</c:v>
                </c:pt>
                <c:pt idx="55">
                  <c:v>1.3983768732834005</c:v>
                </c:pt>
                <c:pt idx="56">
                  <c:v>1.4048961369358428</c:v>
                </c:pt>
                <c:pt idx="57">
                  <c:v>1.3807553190256567</c:v>
                </c:pt>
                <c:pt idx="58">
                  <c:v>1.3678995157030873</c:v>
                </c:pt>
                <c:pt idx="59">
                  <c:v>1.328586261087348</c:v>
                </c:pt>
                <c:pt idx="60">
                  <c:v>1.3027876777125571</c:v>
                </c:pt>
                <c:pt idx="61">
                  <c:v>1.3329896115580724</c:v>
                </c:pt>
                <c:pt idx="62">
                  <c:v>1.3086339229226491</c:v>
                </c:pt>
                <c:pt idx="63">
                  <c:v>1.3222764124987243</c:v>
                </c:pt>
                <c:pt idx="64">
                  <c:v>1.3383756569320964</c:v>
                </c:pt>
                <c:pt idx="65">
                  <c:v>1.321014041258294</c:v>
                </c:pt>
                <c:pt idx="66">
                  <c:v>1.3370705920237922</c:v>
                </c:pt>
                <c:pt idx="67">
                  <c:v>1.3323370589513048</c:v>
                </c:pt>
                <c:pt idx="68">
                  <c:v>1.3231903405293435</c:v>
                </c:pt>
                <c:pt idx="69">
                  <c:v>1.3200182546748811</c:v>
                </c:pt>
                <c:pt idx="70">
                  <c:v>1.3131367422368101</c:v>
                </c:pt>
                <c:pt idx="71">
                  <c:v>1.3459309205728158</c:v>
                </c:pt>
                <c:pt idx="72">
                  <c:v>1.3039660890586167</c:v>
                </c:pt>
                <c:pt idx="73">
                  <c:v>1.2870722504135808</c:v>
                </c:pt>
                <c:pt idx="74">
                  <c:v>1.3064370377994612</c:v>
                </c:pt>
                <c:pt idx="75">
                  <c:v>1.2976524693507705</c:v>
                </c:pt>
                <c:pt idx="76">
                  <c:v>1.284014751848191</c:v>
                </c:pt>
                <c:pt idx="77">
                  <c:v>1.2990783644687902</c:v>
                </c:pt>
                <c:pt idx="78">
                  <c:v>1.2922299885876838</c:v>
                </c:pt>
                <c:pt idx="79">
                  <c:v>1.2991389543946115</c:v>
                </c:pt>
                <c:pt idx="80">
                  <c:v>1.3042660872531655</c:v>
                </c:pt>
                <c:pt idx="81">
                  <c:v>1.2770434450610788</c:v>
                </c:pt>
                <c:pt idx="82">
                  <c:v>1.2603152856755722</c:v>
                </c:pt>
                <c:pt idx="83">
                  <c:v>1.2483895787342951</c:v>
                </c:pt>
                <c:pt idx="84">
                  <c:v>1.2659964705158462</c:v>
                </c:pt>
                <c:pt idx="85">
                  <c:v>1.2294718333917642</c:v>
                </c:pt>
                <c:pt idx="86">
                  <c:v>1.2313162184189079</c:v>
                </c:pt>
                <c:pt idx="87">
                  <c:v>1.2479909492440922</c:v>
                </c:pt>
                <c:pt idx="88">
                  <c:v>1.2477605146665829</c:v>
                </c:pt>
                <c:pt idx="89">
                  <c:v>1.2379967679166324</c:v>
                </c:pt>
                <c:pt idx="90">
                  <c:v>1.2292322323599085</c:v>
                </c:pt>
                <c:pt idx="91">
                  <c:v>1.2336325562833246</c:v>
                </c:pt>
                <c:pt idx="92">
                  <c:v>1.2262794175097336</c:v>
                </c:pt>
                <c:pt idx="93">
                  <c:v>1.238168005799174</c:v>
                </c:pt>
                <c:pt idx="94">
                  <c:v>1.2165701331119398</c:v>
                </c:pt>
                <c:pt idx="95">
                  <c:v>1.2045347201740868</c:v>
                </c:pt>
                <c:pt idx="96">
                  <c:v>1.2040741722617205</c:v>
                </c:pt>
                <c:pt idx="97">
                  <c:v>1.2254847915385245</c:v>
                </c:pt>
                <c:pt idx="98">
                  <c:v>1.1931693158178305</c:v>
                </c:pt>
                <c:pt idx="99">
                  <c:v>1.2069091023417422</c:v>
                </c:pt>
                <c:pt idx="100">
                  <c:v>1.2055391643766402</c:v>
                </c:pt>
                <c:pt idx="101">
                  <c:v>1.1995118574688535</c:v>
                </c:pt>
                <c:pt idx="102">
                  <c:v>1.1931743002504958</c:v>
                </c:pt>
                <c:pt idx="103">
                  <c:v>1.2068440646323777</c:v>
                </c:pt>
                <c:pt idx="104">
                  <c:v>1.1863513593868105</c:v>
                </c:pt>
                <c:pt idx="105">
                  <c:v>1.1692797321325541</c:v>
                </c:pt>
                <c:pt idx="106">
                  <c:v>1.1713084856808691</c:v>
                </c:pt>
                <c:pt idx="107">
                  <c:v>1.170674248305456</c:v>
                </c:pt>
                <c:pt idx="108">
                  <c:v>1.1740764945110025</c:v>
                </c:pt>
                <c:pt idx="109">
                  <c:v>1.1697262491059692</c:v>
                </c:pt>
                <c:pt idx="110">
                  <c:v>1.1425580222155221</c:v>
                </c:pt>
                <c:pt idx="111">
                  <c:v>1.1142484038266878</c:v>
                </c:pt>
                <c:pt idx="112">
                  <c:v>1.1144158935120254</c:v>
                </c:pt>
                <c:pt idx="113">
                  <c:v>1.108616074030272</c:v>
                </c:pt>
                <c:pt idx="114">
                  <c:v>1.1038136459401406</c:v>
                </c:pt>
                <c:pt idx="115">
                  <c:v>1.090303999908137</c:v>
                </c:pt>
                <c:pt idx="116">
                  <c:v>1.1060978796707528</c:v>
                </c:pt>
                <c:pt idx="117">
                  <c:v>1.1054150743183744</c:v>
                </c:pt>
                <c:pt idx="118">
                  <c:v>1.0920586348483787</c:v>
                </c:pt>
                <c:pt idx="119">
                  <c:v>1.0983304559407097</c:v>
                </c:pt>
                <c:pt idx="120">
                  <c:v>1.1064711214787901</c:v>
                </c:pt>
                <c:pt idx="121">
                  <c:v>1.0871609703308842</c:v>
                </c:pt>
                <c:pt idx="122">
                  <c:v>1.1041509262976721</c:v>
                </c:pt>
                <c:pt idx="123">
                  <c:v>1.0996303560747331</c:v>
                </c:pt>
                <c:pt idx="124">
                  <c:v>1.0775373818244385</c:v>
                </c:pt>
                <c:pt idx="125">
                  <c:v>1.091575659858927</c:v>
                </c:pt>
                <c:pt idx="126">
                  <c:v>1.0788092772063298</c:v>
                </c:pt>
                <c:pt idx="127">
                  <c:v>1.0754924967260215</c:v>
                </c:pt>
                <c:pt idx="128">
                  <c:v>1.0699011270310363</c:v>
                </c:pt>
                <c:pt idx="129">
                  <c:v>1.062794164453599</c:v>
                </c:pt>
                <c:pt idx="130">
                  <c:v>1.0679275790406773</c:v>
                </c:pt>
                <c:pt idx="131">
                  <c:v>1.0624453891674703</c:v>
                </c:pt>
                <c:pt idx="132">
                  <c:v>1.0494183988498511</c:v>
                </c:pt>
                <c:pt idx="133">
                  <c:v>1.0250675420797932</c:v>
                </c:pt>
                <c:pt idx="134">
                  <c:v>1.0653429162534327</c:v>
                </c:pt>
                <c:pt idx="135">
                  <c:v>1.047343023240302</c:v>
                </c:pt>
                <c:pt idx="136">
                  <c:v>1.0375573158201261</c:v>
                </c:pt>
                <c:pt idx="137">
                  <c:v>1.021814256254467</c:v>
                </c:pt>
                <c:pt idx="138">
                  <c:v>1.0284998968420669</c:v>
                </c:pt>
                <c:pt idx="139">
                  <c:v>1.0237678649183586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F-49BF-8ABD-A5EB372DE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48208720"/>
        <c:axId val="-448205600"/>
      </c:scatterChart>
      <c:valAx>
        <c:axId val="-448208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8205600"/>
        <c:crossesAt val="0"/>
        <c:crossBetween val="midCat"/>
        <c:majorUnit val="10"/>
      </c:valAx>
      <c:valAx>
        <c:axId val="-448205600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820872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'6493'!$A$2:$A$179</c:f>
              <c:numCache>
                <c:formatCode>General</c:formatCode>
                <c:ptCount val="178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</c:numCache>
            </c:numRef>
          </c:xVal>
          <c:yVal>
            <c:numRef>
              <c:f>'6493'!$P$2:$P$177</c:f>
              <c:numCache>
                <c:formatCode>General</c:formatCode>
                <c:ptCount val="176"/>
                <c:pt idx="4">
                  <c:v>-19.980264775128123</c:v>
                </c:pt>
                <c:pt idx="5">
                  <c:v>-20.356665568484164</c:v>
                </c:pt>
                <c:pt idx="6">
                  <c:v>-21.128874210380843</c:v>
                </c:pt>
                <c:pt idx="7">
                  <c:v>-21.071609254818966</c:v>
                </c:pt>
                <c:pt idx="8">
                  <c:v>-18.363103238654769</c:v>
                </c:pt>
                <c:pt idx="9">
                  <c:v>-18.935346058520945</c:v>
                </c:pt>
                <c:pt idx="10">
                  <c:v>-18.808379777858384</c:v>
                </c:pt>
                <c:pt idx="11">
                  <c:v>-19.294224005862276</c:v>
                </c:pt>
                <c:pt idx="12">
                  <c:v>-17.976540200826747</c:v>
                </c:pt>
                <c:pt idx="13">
                  <c:v>-13.629256887159089</c:v>
                </c:pt>
                <c:pt idx="14">
                  <c:v>-6.4623231286812421</c:v>
                </c:pt>
                <c:pt idx="15">
                  <c:v>-3.9258466759871795</c:v>
                </c:pt>
                <c:pt idx="16">
                  <c:v>-2.4022386849054609</c:v>
                </c:pt>
                <c:pt idx="17">
                  <c:v>-0.5441805053852744</c:v>
                </c:pt>
                <c:pt idx="18">
                  <c:v>0.41289950586238677</c:v>
                </c:pt>
                <c:pt idx="19">
                  <c:v>1.3653273336695346</c:v>
                </c:pt>
                <c:pt idx="20">
                  <c:v>0.45220346856650595</c:v>
                </c:pt>
                <c:pt idx="21">
                  <c:v>1.7431696987736653</c:v>
                </c:pt>
                <c:pt idx="22">
                  <c:v>3.8684091293682945</c:v>
                </c:pt>
                <c:pt idx="23">
                  <c:v>2.27836751330377</c:v>
                </c:pt>
                <c:pt idx="24">
                  <c:v>1.4865135183769682</c:v>
                </c:pt>
                <c:pt idx="25">
                  <c:v>1.0461564991719874</c:v>
                </c:pt>
                <c:pt idx="26">
                  <c:v>2.1039763479573765</c:v>
                </c:pt>
                <c:pt idx="27">
                  <c:v>3.111570270908032</c:v>
                </c:pt>
                <c:pt idx="28">
                  <c:v>2.9537088498812603</c:v>
                </c:pt>
                <c:pt idx="29">
                  <c:v>2.2982143166883664</c:v>
                </c:pt>
                <c:pt idx="30">
                  <c:v>1.2528098107153953</c:v>
                </c:pt>
                <c:pt idx="31">
                  <c:v>2.1774624357992955</c:v>
                </c:pt>
                <c:pt idx="32">
                  <c:v>3.5058416974952782</c:v>
                </c:pt>
                <c:pt idx="33">
                  <c:v>5.11598992808932</c:v>
                </c:pt>
                <c:pt idx="34">
                  <c:v>5.1374250861828274</c:v>
                </c:pt>
                <c:pt idx="35">
                  <c:v>4.2572825921556898</c:v>
                </c:pt>
                <c:pt idx="36">
                  <c:v>2.6675445841241943</c:v>
                </c:pt>
                <c:pt idx="37">
                  <c:v>2.0379122369976947</c:v>
                </c:pt>
                <c:pt idx="38">
                  <c:v>1.5529610945382724</c:v>
                </c:pt>
                <c:pt idx="39">
                  <c:v>-0.35032040151260879</c:v>
                </c:pt>
                <c:pt idx="40">
                  <c:v>0.82079037041667235</c:v>
                </c:pt>
                <c:pt idx="41">
                  <c:v>0.45953506319051668</c:v>
                </c:pt>
                <c:pt idx="42">
                  <c:v>-1.6765614504214963</c:v>
                </c:pt>
                <c:pt idx="43">
                  <c:v>-5.5118614973333058</c:v>
                </c:pt>
                <c:pt idx="44">
                  <c:v>-8.7872690048534317</c:v>
                </c:pt>
                <c:pt idx="45">
                  <c:v>-10.217376178997718</c:v>
                </c:pt>
                <c:pt idx="46">
                  <c:v>-11.902106268421619</c:v>
                </c:pt>
                <c:pt idx="47">
                  <c:v>-14.222986497870529</c:v>
                </c:pt>
                <c:pt idx="48">
                  <c:v>-14.970642397644562</c:v>
                </c:pt>
                <c:pt idx="49">
                  <c:v>-14.782587297802232</c:v>
                </c:pt>
                <c:pt idx="50">
                  <c:v>-15.142504414647329</c:v>
                </c:pt>
                <c:pt idx="51">
                  <c:v>-16.080960077610939</c:v>
                </c:pt>
                <c:pt idx="52">
                  <c:v>-14.802175489206601</c:v>
                </c:pt>
                <c:pt idx="53">
                  <c:v>-15.850818348830368</c:v>
                </c:pt>
                <c:pt idx="54">
                  <c:v>-14.611035892050381</c:v>
                </c:pt>
                <c:pt idx="55">
                  <c:v>-14.875815920901436</c:v>
                </c:pt>
                <c:pt idx="56">
                  <c:v>-14.187800232057054</c:v>
                </c:pt>
                <c:pt idx="57">
                  <c:v>-14.882363157350806</c:v>
                </c:pt>
                <c:pt idx="58">
                  <c:v>-15.068042249533898</c:v>
                </c:pt>
                <c:pt idx="59">
                  <c:v>-16.446787520220738</c:v>
                </c:pt>
                <c:pt idx="60">
                  <c:v>-17.216105337276208</c:v>
                </c:pt>
                <c:pt idx="61">
                  <c:v>-15.460148805947549</c:v>
                </c:pt>
                <c:pt idx="62">
                  <c:v>-16.164401061940257</c:v>
                </c:pt>
                <c:pt idx="63">
                  <c:v>-15.15517227372521</c:v>
                </c:pt>
                <c:pt idx="64">
                  <c:v>-14.035159151197782</c:v>
                </c:pt>
                <c:pt idx="65">
                  <c:v>-14.424022301564445</c:v>
                </c:pt>
                <c:pt idx="66">
                  <c:v>-13.305934397404132</c:v>
                </c:pt>
                <c:pt idx="67">
                  <c:v>-13.125349716835172</c:v>
                </c:pt>
                <c:pt idx="68">
                  <c:v>-13.143772193893868</c:v>
                </c:pt>
                <c:pt idx="69">
                  <c:v>-12.892775974257829</c:v>
                </c:pt>
                <c:pt idx="70">
                  <c:v>-12.809051777520263</c:v>
                </c:pt>
                <c:pt idx="71">
                  <c:v>-10.936201173752542</c:v>
                </c:pt>
                <c:pt idx="72">
                  <c:v>-12.434516038736282</c:v>
                </c:pt>
                <c:pt idx="73">
                  <c:v>-12.802285360150268</c:v>
                </c:pt>
                <c:pt idx="74">
                  <c:v>-11.535016600338732</c:v>
                </c:pt>
                <c:pt idx="75">
                  <c:v>-11.53710837041179</c:v>
                </c:pt>
                <c:pt idx="76">
                  <c:v>-11.758046919461144</c:v>
                </c:pt>
                <c:pt idx="77">
                  <c:v>-10.684734337946178</c:v>
                </c:pt>
                <c:pt idx="78">
                  <c:v>-10.599515888986481</c:v>
                </c:pt>
                <c:pt idx="79">
                  <c:v>-9.8939270614805199</c:v>
                </c:pt>
                <c:pt idx="80">
                  <c:v>-9.2686877961032827</c:v>
                </c:pt>
                <c:pt idx="81">
                  <c:v>-10.102221791515809</c:v>
                </c:pt>
                <c:pt idx="82">
                  <c:v>-10.46252001078796</c:v>
                </c:pt>
                <c:pt idx="83">
                  <c:v>-10.606257552253537</c:v>
                </c:pt>
                <c:pt idx="84">
                  <c:v>-9.4182589295246011</c:v>
                </c:pt>
                <c:pt idx="85">
                  <c:v>-10.671254929156788</c:v>
                </c:pt>
                <c:pt idx="86">
                  <c:v>-10.194047133886547</c:v>
                </c:pt>
                <c:pt idx="87">
                  <c:v>-9.0480831613451791</c:v>
                </c:pt>
                <c:pt idx="88">
                  <c:v>-8.6644368005978087</c:v>
                </c:pt>
                <c:pt idx="89">
                  <c:v>-8.7106834101152728</c:v>
                </c:pt>
                <c:pt idx="90">
                  <c:v>-8.7118718215995496</c:v>
                </c:pt>
                <c:pt idx="91">
                  <c:v>-8.119407109944019</c:v>
                </c:pt>
                <c:pt idx="92">
                  <c:v>-8.0569503219060046</c:v>
                </c:pt>
                <c:pt idx="93">
                  <c:v>-7.1268115519368873</c:v>
                </c:pt>
                <c:pt idx="94">
                  <c:v>-7.7067034945394752</c:v>
                </c:pt>
                <c:pt idx="95">
                  <c:v>-7.855388092796117</c:v>
                </c:pt>
                <c:pt idx="96">
                  <c:v>-7.4821184094542428</c:v>
                </c:pt>
                <c:pt idx="97">
                  <c:v>-6.122595380366386</c:v>
                </c:pt>
                <c:pt idx="98">
                  <c:v>-7.1857844309239987</c:v>
                </c:pt>
                <c:pt idx="99">
                  <c:v>-6.172168156686614</c:v>
                </c:pt>
                <c:pt idx="100">
                  <c:v>-5.8399062976799039</c:v>
                </c:pt>
                <c:pt idx="101">
                  <c:v>-5.7176627546764971</c:v>
                </c:pt>
                <c:pt idx="102">
                  <c:v>-5.6094095672939392</c:v>
                </c:pt>
                <c:pt idx="103">
                  <c:v>-4.5989508553053202</c:v>
                </c:pt>
                <c:pt idx="104">
                  <c:v>-5.1290066333572835</c:v>
                </c:pt>
                <c:pt idx="105">
                  <c:v>-5.5047931131223597</c:v>
                </c:pt>
                <c:pt idx="106">
                  <c:v>-5.0192714464760613</c:v>
                </c:pt>
                <c:pt idx="107">
                  <c:v>-4.6538340755374854</c:v>
                </c:pt>
                <c:pt idx="108">
                  <c:v>-4.1063764492400123</c:v>
                </c:pt>
                <c:pt idx="109">
                  <c:v>-3.9085078834014548</c:v>
                </c:pt>
                <c:pt idx="110">
                  <c:v>-4.739588087809719</c:v>
                </c:pt>
                <c:pt idx="111">
                  <c:v>-5.6221379359893362</c:v>
                </c:pt>
                <c:pt idx="112">
                  <c:v>-5.2205476707309701</c:v>
                </c:pt>
                <c:pt idx="113">
                  <c:v>-5.088045862446168</c:v>
                </c:pt>
                <c:pt idx="114">
                  <c:v>-4.9105679178400692</c:v>
                </c:pt>
                <c:pt idx="115">
                  <c:v>-5.1257312416690644</c:v>
                </c:pt>
                <c:pt idx="116">
                  <c:v>-4.0194881628526513</c:v>
                </c:pt>
                <c:pt idx="117">
                  <c:v>-3.6562409050143065</c:v>
                </c:pt>
                <c:pt idx="118">
                  <c:v>-3.8644955676335648</c:v>
                </c:pt>
                <c:pt idx="119">
                  <c:v>-3.1876379962631698</c:v>
                </c:pt>
                <c:pt idx="120">
                  <c:v>-2.4265071864616718</c:v>
                </c:pt>
                <c:pt idx="121">
                  <c:v>-2.9032371440278486</c:v>
                </c:pt>
                <c:pt idx="122">
                  <c:v>-1.7430584819877148</c:v>
                </c:pt>
                <c:pt idx="123">
                  <c:v>-1.5528705040240574</c:v>
                </c:pt>
                <c:pt idx="124">
                  <c:v>-2.1550884417977607</c:v>
                </c:pt>
                <c:pt idx="125">
                  <c:v>-1.1280120605419841</c:v>
                </c:pt>
                <c:pt idx="126">
                  <c:v>-1.309658837751865</c:v>
                </c:pt>
                <c:pt idx="127">
                  <c:v>-1.0651874440484166</c:v>
                </c:pt>
                <c:pt idx="128">
                  <c:v>-0.9232858493762538</c:v>
                </c:pt>
                <c:pt idx="129">
                  <c:v>-0.84972804898716925</c:v>
                </c:pt>
                <c:pt idx="130">
                  <c:v>-0.22420551679931594</c:v>
                </c:pt>
                <c:pt idx="131">
                  <c:v>-7.7380592540504098E-2</c:v>
                </c:pt>
                <c:pt idx="132">
                  <c:v>-0.27077915141487929</c:v>
                </c:pt>
                <c:pt idx="133">
                  <c:v>-0.97481352039033908</c:v>
                </c:pt>
                <c:pt idx="134">
                  <c:v>1.2353923951094703</c:v>
                </c:pt>
                <c:pt idx="135">
                  <c:v>0.81774691429004065</c:v>
                </c:pt>
                <c:pt idx="136">
                  <c:v>0.77051001539765074</c:v>
                </c:pt>
                <c:pt idx="137">
                  <c:v>0.4546336591571023</c:v>
                </c:pt>
                <c:pt idx="138">
                  <c:v>1.1501519109664662</c:v>
                </c:pt>
                <c:pt idx="139">
                  <c:v>1.3308042839906589</c:v>
                </c:pt>
                <c:pt idx="140">
                  <c:v>1.9585558247991268</c:v>
                </c:pt>
                <c:pt idx="141">
                  <c:v>2.8321267259464853</c:v>
                </c:pt>
                <c:pt idx="142">
                  <c:v>3.0243639604785653</c:v>
                </c:pt>
                <c:pt idx="143">
                  <c:v>2.403697877855401</c:v>
                </c:pt>
                <c:pt idx="144">
                  <c:v>2.623778868058062</c:v>
                </c:pt>
                <c:pt idx="145">
                  <c:v>3.3860481273828262</c:v>
                </c:pt>
                <c:pt idx="146">
                  <c:v>3.2745046525689006</c:v>
                </c:pt>
                <c:pt idx="147">
                  <c:v>3.6516416344552454</c:v>
                </c:pt>
                <c:pt idx="148">
                  <c:v>4.4621701754492715</c:v>
                </c:pt>
                <c:pt idx="149">
                  <c:v>3.9578892993334529</c:v>
                </c:pt>
                <c:pt idx="150">
                  <c:v>5.1274295331967528</c:v>
                </c:pt>
                <c:pt idx="151">
                  <c:v>4.6514157430833603</c:v>
                </c:pt>
                <c:pt idx="152">
                  <c:v>5.576726254756565</c:v>
                </c:pt>
                <c:pt idx="153">
                  <c:v>6.2687625122977373</c:v>
                </c:pt>
                <c:pt idx="154">
                  <c:v>6.2302796647488554</c:v>
                </c:pt>
                <c:pt idx="155">
                  <c:v>6.3251806959200119</c:v>
                </c:pt>
                <c:pt idx="156">
                  <c:v>6.6724673047752532</c:v>
                </c:pt>
                <c:pt idx="157">
                  <c:v>6.9584726307366589</c:v>
                </c:pt>
                <c:pt idx="158">
                  <c:v>7.841851555003708</c:v>
                </c:pt>
                <c:pt idx="159">
                  <c:v>7.1564570468145305</c:v>
                </c:pt>
                <c:pt idx="160">
                  <c:v>7.9921880440391249</c:v>
                </c:pt>
                <c:pt idx="161">
                  <c:v>7.8745137551446662</c:v>
                </c:pt>
                <c:pt idx="162">
                  <c:v>7.9773337322316697</c:v>
                </c:pt>
                <c:pt idx="163">
                  <c:v>8.744583453301555</c:v>
                </c:pt>
                <c:pt idx="164">
                  <c:v>9.6540612242550097</c:v>
                </c:pt>
                <c:pt idx="165">
                  <c:v>10.525085566531587</c:v>
                </c:pt>
                <c:pt idx="166">
                  <c:v>9.9638497380569842</c:v>
                </c:pt>
                <c:pt idx="167">
                  <c:v>10.268232108502403</c:v>
                </c:pt>
                <c:pt idx="168">
                  <c:v>10.559914485523016</c:v>
                </c:pt>
                <c:pt idx="169">
                  <c:v>11.023709133684529</c:v>
                </c:pt>
                <c:pt idx="170">
                  <c:v>11.004709163233665</c:v>
                </c:pt>
                <c:pt idx="171">
                  <c:v>11.106651407511899</c:v>
                </c:pt>
                <c:pt idx="172">
                  <c:v>11.463997217686869</c:v>
                </c:pt>
                <c:pt idx="173">
                  <c:v>11.250329436188581</c:v>
                </c:pt>
                <c:pt idx="174">
                  <c:v>12.441510401891868</c:v>
                </c:pt>
                <c:pt idx="175">
                  <c:v>14.720343079703117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7A-4372-BC02-FF5E26D5C0DA}"/>
            </c:ext>
          </c:extLst>
        </c:ser>
        <c:ser>
          <c:idx val="1"/>
          <c:order val="1"/>
          <c:tx>
            <c:v>CO2 pulse</c:v>
          </c:tx>
          <c:spPr>
            <a:ln w="3810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summary!$A$46:$A$86</c:f>
              <c:numCache>
                <c:formatCode>General</c:formatCode>
                <c:ptCount val="41"/>
                <c:pt idx="0">
                  <c:v>22.5</c:v>
                </c:pt>
                <c:pt idx="1">
                  <c:v>23</c:v>
                </c:pt>
                <c:pt idx="2">
                  <c:v>23.5</c:v>
                </c:pt>
                <c:pt idx="3">
                  <c:v>24</c:v>
                </c:pt>
                <c:pt idx="4">
                  <c:v>24.5</c:v>
                </c:pt>
                <c:pt idx="5">
                  <c:v>25</c:v>
                </c:pt>
                <c:pt idx="6">
                  <c:v>25.5</c:v>
                </c:pt>
                <c:pt idx="7">
                  <c:v>26</c:v>
                </c:pt>
                <c:pt idx="8">
                  <c:v>26.5</c:v>
                </c:pt>
                <c:pt idx="9">
                  <c:v>27</c:v>
                </c:pt>
                <c:pt idx="10">
                  <c:v>27.5</c:v>
                </c:pt>
                <c:pt idx="11">
                  <c:v>28</c:v>
                </c:pt>
                <c:pt idx="12">
                  <c:v>28.5</c:v>
                </c:pt>
                <c:pt idx="13">
                  <c:v>29</c:v>
                </c:pt>
                <c:pt idx="14">
                  <c:v>29.5</c:v>
                </c:pt>
                <c:pt idx="15">
                  <c:v>30</c:v>
                </c:pt>
                <c:pt idx="16">
                  <c:v>30.5</c:v>
                </c:pt>
                <c:pt idx="17">
                  <c:v>31</c:v>
                </c:pt>
                <c:pt idx="18">
                  <c:v>31.5</c:v>
                </c:pt>
                <c:pt idx="19">
                  <c:v>32</c:v>
                </c:pt>
                <c:pt idx="20">
                  <c:v>32.5</c:v>
                </c:pt>
                <c:pt idx="21">
                  <c:v>33</c:v>
                </c:pt>
                <c:pt idx="22">
                  <c:v>33.5</c:v>
                </c:pt>
                <c:pt idx="23">
                  <c:v>34</c:v>
                </c:pt>
                <c:pt idx="24">
                  <c:v>34.5</c:v>
                </c:pt>
                <c:pt idx="25">
                  <c:v>35</c:v>
                </c:pt>
                <c:pt idx="26">
                  <c:v>35.5</c:v>
                </c:pt>
                <c:pt idx="27">
                  <c:v>36</c:v>
                </c:pt>
                <c:pt idx="28">
                  <c:v>36.5</c:v>
                </c:pt>
                <c:pt idx="29">
                  <c:v>37</c:v>
                </c:pt>
                <c:pt idx="30">
                  <c:v>37.5</c:v>
                </c:pt>
                <c:pt idx="31">
                  <c:v>38</c:v>
                </c:pt>
                <c:pt idx="32">
                  <c:v>38.5</c:v>
                </c:pt>
                <c:pt idx="33">
                  <c:v>39</c:v>
                </c:pt>
                <c:pt idx="34">
                  <c:v>39.5</c:v>
                </c:pt>
                <c:pt idx="35">
                  <c:v>40</c:v>
                </c:pt>
                <c:pt idx="36">
                  <c:v>40.5</c:v>
                </c:pt>
                <c:pt idx="37">
                  <c:v>41</c:v>
                </c:pt>
                <c:pt idx="38">
                  <c:v>41.5</c:v>
                </c:pt>
                <c:pt idx="39">
                  <c:v>42</c:v>
                </c:pt>
                <c:pt idx="40">
                  <c:v>42.5</c:v>
                </c:pt>
              </c:numCache>
            </c:numRef>
          </c:xVal>
          <c:yVal>
            <c:numRef>
              <c:f>summary!$X$46:$X$86</c:f>
              <c:numCache>
                <c:formatCode>General</c:formatCode>
                <c:ptCount val="4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7A-4372-BC02-FF5E26D5C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48270144"/>
        <c:axId val="-448266752"/>
      </c:scatterChart>
      <c:valAx>
        <c:axId val="-448270144"/>
        <c:scaling>
          <c:orientation val="minMax"/>
          <c:max val="7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8266752"/>
        <c:crossesAt val="0"/>
        <c:crossBetween val="midCat"/>
        <c:majorUnit val="10"/>
      </c:valAx>
      <c:valAx>
        <c:axId val="-448266752"/>
        <c:scaling>
          <c:orientation val="minMax"/>
          <c:max val="45"/>
          <c:min val="-25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8270144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'6493'!$L$1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'6493'!$A$2:$A$141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'6493'!$M$2:$M$177</c:f>
              <c:numCache>
                <c:formatCode>0.00</c:formatCode>
                <c:ptCount val="176"/>
                <c:pt idx="4">
                  <c:v>1.77451870260837</c:v>
                </c:pt>
                <c:pt idx="5">
                  <c:v>1.7661716336558184</c:v>
                </c:pt>
                <c:pt idx="6">
                  <c:v>1.7490471246392534</c:v>
                </c:pt>
                <c:pt idx="7">
                  <c:v>1.7503170330482605</c:v>
                </c:pt>
                <c:pt idx="8">
                  <c:v>1.8103808981473386</c:v>
                </c:pt>
                <c:pt idx="9">
                  <c:v>1.7976908338346758</c:v>
                </c:pt>
                <c:pt idx="10">
                  <c:v>1.800506439747432</c:v>
                </c:pt>
                <c:pt idx="11">
                  <c:v>1.7897323517462103</c:v>
                </c:pt>
                <c:pt idx="12">
                  <c:v>1.8189533251671886</c:v>
                </c:pt>
                <c:pt idx="13">
                  <c:v>1.9153587372066272</c:v>
                </c:pt>
                <c:pt idx="14">
                  <c:v>2.0742927546591274</c:v>
                </c:pt>
                <c:pt idx="15">
                  <c:v>2.1305416898921989</c:v>
                </c:pt>
                <c:pt idx="16">
                  <c:v>2.1643292407759929</c:v>
                </c:pt>
                <c:pt idx="17">
                  <c:v>2.2055335634449862</c:v>
                </c:pt>
                <c:pt idx="18">
                  <c:v>2.2267577823839626</c:v>
                </c:pt>
                <c:pt idx="19">
                  <c:v>2.2478788344416696</c:v>
                </c:pt>
                <c:pt idx="20">
                  <c:v>2.2276293875787196</c:v>
                </c:pt>
                <c:pt idx="21">
                  <c:v>2.2562578717082995</c:v>
                </c:pt>
                <c:pt idx="22">
                  <c:v>2.303387209321238</c:v>
                </c:pt>
                <c:pt idx="23">
                  <c:v>2.268126425494561</c:v>
                </c:pt>
                <c:pt idx="24">
                  <c:v>2.250566260870372</c:v>
                </c:pt>
                <c:pt idx="25">
                  <c:v>2.2408008978107699</c:v>
                </c:pt>
                <c:pt idx="26">
                  <c:v>2.2642591247142323</c:v>
                </c:pt>
                <c:pt idx="27">
                  <c:v>2.2866035408246561</c:v>
                </c:pt>
                <c:pt idx="28">
                  <c:v>2.283102803872139</c:v>
                </c:pt>
                <c:pt idx="29">
                  <c:v>2.2685665484678998</c:v>
                </c:pt>
                <c:pt idx="30">
                  <c:v>2.245383644370218</c:v>
                </c:pt>
                <c:pt idx="31">
                  <c:v>2.2658887531663954</c:v>
                </c:pt>
                <c:pt idx="32">
                  <c:v>2.2953469091751888</c:v>
                </c:pt>
                <c:pt idx="33">
                  <c:v>2.3310535775505774</c:v>
                </c:pt>
                <c:pt idx="34">
                  <c:v>2.3315289238988677</c:v>
                </c:pt>
                <c:pt idx="35">
                  <c:v>2.3120108723554269</c:v>
                </c:pt>
                <c:pt idx="36">
                  <c:v>2.2767568213444904</c:v>
                </c:pt>
                <c:pt idx="37">
                  <c:v>2.2627940861191944</c:v>
                </c:pt>
                <c:pt idx="38">
                  <c:v>2.2520398031947733</c:v>
                </c:pt>
                <c:pt idx="39">
                  <c:v>2.2098326076625772</c:v>
                </c:pt>
                <c:pt idx="40">
                  <c:v>2.2358031755702887</c:v>
                </c:pt>
                <c:pt idx="41">
                  <c:v>2.2277919731176956</c:v>
                </c:pt>
                <c:pt idx="42">
                  <c:v>2.1804218686887213</c:v>
                </c:pt>
                <c:pt idx="43">
                  <c:v>2.0953702043182503</c:v>
                </c:pt>
                <c:pt idx="44">
                  <c:v>2.0227347242779246</c:v>
                </c:pt>
                <c:pt idx="45">
                  <c:v>1.9910206487424102</c:v>
                </c:pt>
                <c:pt idx="46">
                  <c:v>1.9536600520829932</c:v>
                </c:pt>
                <c:pt idx="47">
                  <c:v>1.9021921815370908</c:v>
                </c:pt>
                <c:pt idx="48">
                  <c:v>1.8856121544533204</c:v>
                </c:pt>
                <c:pt idx="49">
                  <c:v>1.8897824668250536</c:v>
                </c:pt>
                <c:pt idx="50">
                  <c:v>1.8818009400999816</c:v>
                </c:pt>
                <c:pt idx="51">
                  <c:v>1.8609897349539284</c:v>
                </c:pt>
                <c:pt idx="52">
                  <c:v>1.8893480788343955</c:v>
                </c:pt>
                <c:pt idx="53">
                  <c:v>1.8660933609634882</c:v>
                </c:pt>
                <c:pt idx="54">
                  <c:v>1.8935867930591999</c:v>
                </c:pt>
                <c:pt idx="55">
                  <c:v>1.8877150276509167</c:v>
                </c:pt>
                <c:pt idx="56">
                  <c:v>1.9029724726313502</c:v>
                </c:pt>
                <c:pt idx="57">
                  <c:v>1.8875698360491555</c:v>
                </c:pt>
                <c:pt idx="58">
                  <c:v>1.8834522140545775</c:v>
                </c:pt>
                <c:pt idx="59">
                  <c:v>1.8528771407668296</c:v>
                </c:pt>
                <c:pt idx="60">
                  <c:v>1.8358167387200299</c:v>
                </c:pt>
                <c:pt idx="61">
                  <c:v>1.8747568538935366</c:v>
                </c:pt>
                <c:pt idx="62">
                  <c:v>1.8591393465861048</c:v>
                </c:pt>
                <c:pt idx="63">
                  <c:v>1.8815200174901712</c:v>
                </c:pt>
                <c:pt idx="64">
                  <c:v>1.9063574432515347</c:v>
                </c:pt>
                <c:pt idx="65">
                  <c:v>1.8977340089057237</c:v>
                </c:pt>
                <c:pt idx="66">
                  <c:v>1.9225287409992133</c:v>
                </c:pt>
                <c:pt idx="67">
                  <c:v>1.9265333892547174</c:v>
                </c:pt>
                <c:pt idx="68">
                  <c:v>1.9261248521607472</c:v>
                </c:pt>
                <c:pt idx="69">
                  <c:v>1.9316909476342763</c:v>
                </c:pt>
                <c:pt idx="70">
                  <c:v>1.9335476165241965</c:v>
                </c:pt>
                <c:pt idx="71">
                  <c:v>1.9750799761881936</c:v>
                </c:pt>
                <c:pt idx="72">
                  <c:v>1.9418533260019859</c:v>
                </c:pt>
                <c:pt idx="73">
                  <c:v>1.9336976686849412</c:v>
                </c:pt>
                <c:pt idx="74">
                  <c:v>1.9618006373988131</c:v>
                </c:pt>
                <c:pt idx="75">
                  <c:v>1.9617542502781138</c:v>
                </c:pt>
                <c:pt idx="76">
                  <c:v>1.9568547141035255</c:v>
                </c:pt>
                <c:pt idx="77">
                  <c:v>1.9806565080521161</c:v>
                </c:pt>
                <c:pt idx="78">
                  <c:v>1.9825463134990011</c:v>
                </c:pt>
                <c:pt idx="79">
                  <c:v>1.9981934606339202</c:v>
                </c:pt>
                <c:pt idx="80">
                  <c:v>2.0120587748204657</c:v>
                </c:pt>
                <c:pt idx="81">
                  <c:v>1.9935743139563704</c:v>
                </c:pt>
                <c:pt idx="82">
                  <c:v>1.985584335898855</c:v>
                </c:pt>
                <c:pt idx="83">
                  <c:v>1.9823968102855694</c:v>
                </c:pt>
                <c:pt idx="84">
                  <c:v>2.0087418833951118</c:v>
                </c:pt>
                <c:pt idx="85">
                  <c:v>1.9809554275990211</c:v>
                </c:pt>
                <c:pt idx="86">
                  <c:v>1.9915379939541562</c:v>
                </c:pt>
                <c:pt idx="87">
                  <c:v>2.0169509061073319</c:v>
                </c:pt>
                <c:pt idx="88">
                  <c:v>2.025458652857814</c:v>
                </c:pt>
                <c:pt idx="89">
                  <c:v>2.0244330874358547</c:v>
                </c:pt>
                <c:pt idx="90">
                  <c:v>2.0244067332071221</c:v>
                </c:pt>
                <c:pt idx="91">
                  <c:v>2.0375452384585295</c:v>
                </c:pt>
                <c:pt idx="92">
                  <c:v>2.0389302810129299</c:v>
                </c:pt>
                <c:pt idx="93">
                  <c:v>2.059557050630362</c:v>
                </c:pt>
                <c:pt idx="94">
                  <c:v>2.0466973592711191</c:v>
                </c:pt>
                <c:pt idx="95">
                  <c:v>2.0434001276612572</c:v>
                </c:pt>
                <c:pt idx="96">
                  <c:v>2.0516777610768822</c:v>
                </c:pt>
                <c:pt idx="97">
                  <c:v>2.0818265616816776</c:v>
                </c:pt>
                <c:pt idx="98">
                  <c:v>2.0582492672889749</c:v>
                </c:pt>
                <c:pt idx="99">
                  <c:v>2.0807272351408779</c:v>
                </c:pt>
                <c:pt idx="100">
                  <c:v>2.0880954785037673</c:v>
                </c:pt>
                <c:pt idx="101">
                  <c:v>2.090806352923972</c:v>
                </c:pt>
                <c:pt idx="102">
                  <c:v>2.0932069770336055</c:v>
                </c:pt>
                <c:pt idx="103">
                  <c:v>2.1156149227434788</c:v>
                </c:pt>
                <c:pt idx="104">
                  <c:v>2.103860398825903</c:v>
                </c:pt>
                <c:pt idx="105">
                  <c:v>2.0955269528996383</c:v>
                </c:pt>
                <c:pt idx="106">
                  <c:v>2.1062938877759443</c:v>
                </c:pt>
                <c:pt idx="107">
                  <c:v>2.1143978317285228</c:v>
                </c:pt>
                <c:pt idx="108">
                  <c:v>2.1265382592620607</c:v>
                </c:pt>
                <c:pt idx="109">
                  <c:v>2.1309261951850189</c:v>
                </c:pt>
                <c:pt idx="110">
                  <c:v>2.1124961496225629</c:v>
                </c:pt>
                <c:pt idx="111">
                  <c:v>2.0929247125617199</c:v>
                </c:pt>
                <c:pt idx="112">
                  <c:v>2.1018303835750491</c:v>
                </c:pt>
                <c:pt idx="113">
                  <c:v>2.1047687454212869</c:v>
                </c:pt>
                <c:pt idx="114">
                  <c:v>2.1087044986591472</c:v>
                </c:pt>
                <c:pt idx="115">
                  <c:v>2.1039330339551343</c:v>
                </c:pt>
                <c:pt idx="116">
                  <c:v>2.1284650950457418</c:v>
                </c:pt>
                <c:pt idx="117">
                  <c:v>2.1365204710213548</c:v>
                </c:pt>
                <c:pt idx="118">
                  <c:v>2.1319022128793508</c:v>
                </c:pt>
                <c:pt idx="119">
                  <c:v>2.1469122152996727</c:v>
                </c:pt>
                <c:pt idx="120">
                  <c:v>2.1637910621657443</c:v>
                </c:pt>
                <c:pt idx="121">
                  <c:v>2.1532190923458301</c:v>
                </c:pt>
                <c:pt idx="122">
                  <c:v>2.1789472296406092</c:v>
                </c:pt>
                <c:pt idx="123">
                  <c:v>2.1831648407456616</c:v>
                </c:pt>
                <c:pt idx="124">
                  <c:v>2.1698100478233586</c:v>
                </c:pt>
                <c:pt idx="125">
                  <c:v>2.1925865071858386</c:v>
                </c:pt>
                <c:pt idx="126">
                  <c:v>2.1885583058612323</c:v>
                </c:pt>
                <c:pt idx="127">
                  <c:v>2.1939797067089155</c:v>
                </c:pt>
                <c:pt idx="128">
                  <c:v>2.1971265183419217</c:v>
                </c:pt>
                <c:pt idx="129">
                  <c:v>2.1987577370924756</c:v>
                </c:pt>
                <c:pt idx="130">
                  <c:v>2.2126293330075453</c:v>
                </c:pt>
                <c:pt idx="131">
                  <c:v>2.21588532446233</c:v>
                </c:pt>
                <c:pt idx="132">
                  <c:v>2.211596515472702</c:v>
                </c:pt>
                <c:pt idx="133">
                  <c:v>2.1959838400306353</c:v>
                </c:pt>
                <c:pt idx="134">
                  <c:v>2.2449973955322662</c:v>
                </c:pt>
                <c:pt idx="135">
                  <c:v>2.235735683847127</c:v>
                </c:pt>
                <c:pt idx="136">
                  <c:v>2.2346881577549422</c:v>
                </c:pt>
                <c:pt idx="137">
                  <c:v>2.2276832795172745</c:v>
                </c:pt>
                <c:pt idx="138">
                  <c:v>2.2431071014328658</c:v>
                </c:pt>
                <c:pt idx="139">
                  <c:v>2.247113250837149</c:v>
                </c:pt>
                <c:pt idx="140">
                  <c:v>2.2610342772767567</c:v>
                </c:pt>
                <c:pt idx="141">
                  <c:v>2.2804065970899146</c:v>
                </c:pt>
                <c:pt idx="142">
                  <c:v>2.2846696525356274</c:v>
                </c:pt>
                <c:pt idx="143">
                  <c:v>2.270905753310088</c:v>
                </c:pt>
                <c:pt idx="144">
                  <c:v>2.2757862722483937</c:v>
                </c:pt>
                <c:pt idx="145">
                  <c:v>2.2926903653860924</c:v>
                </c:pt>
                <c:pt idx="146">
                  <c:v>2.2902167758190313</c:v>
                </c:pt>
                <c:pt idx="147">
                  <c:v>2.2985801704981301</c:v>
                </c:pt>
                <c:pt idx="148">
                  <c:v>2.3165544621019434</c:v>
                </c:pt>
                <c:pt idx="149">
                  <c:v>2.3053715227492884</c:v>
                </c:pt>
                <c:pt idx="150">
                  <c:v>2.3313072623841569</c:v>
                </c:pt>
                <c:pt idx="151">
                  <c:v>2.3207511743031111</c:v>
                </c:pt>
                <c:pt idx="152">
                  <c:v>2.3412708724009605</c:v>
                </c:pt>
                <c:pt idx="153">
                  <c:v>2.3566174775657851</c:v>
                </c:pt>
                <c:pt idx="154">
                  <c:v>2.3557640814315288</c:v>
                </c:pt>
                <c:pt idx="155">
                  <c:v>2.3578686079491034</c:v>
                </c:pt>
                <c:pt idx="156">
                  <c:v>2.3655700403625852</c:v>
                </c:pt>
                <c:pt idx="157">
                  <c:v>2.3719124982392312</c:v>
                </c:pt>
                <c:pt idx="158">
                  <c:v>2.3915023209023123</c:v>
                </c:pt>
                <c:pt idx="159">
                  <c:v>2.3763030032586228</c:v>
                </c:pt>
                <c:pt idx="160">
                  <c:v>2.394836184863848</c:v>
                </c:pt>
                <c:pt idx="161">
                  <c:v>2.3922266382829633</c:v>
                </c:pt>
                <c:pt idx="162">
                  <c:v>2.3945067754495</c:v>
                </c:pt>
                <c:pt idx="163">
                  <c:v>2.4115213153724762</c:v>
                </c:pt>
                <c:pt idx="164">
                  <c:v>2.4316899064035278</c:v>
                </c:pt>
                <c:pt idx="165">
                  <c:v>2.4510057536936163</c:v>
                </c:pt>
                <c:pt idx="166">
                  <c:v>2.4385597805670702</c:v>
                </c:pt>
                <c:pt idx="167">
                  <c:v>2.4453097680243117</c:v>
                </c:pt>
                <c:pt idx="168">
                  <c:v>2.4517781202600419</c:v>
                </c:pt>
                <c:pt idx="169">
                  <c:v>2.4620632364881754</c:v>
                </c:pt>
                <c:pt idx="170">
                  <c:v>2.4616418928931321</c:v>
                </c:pt>
                <c:pt idx="171">
                  <c:v>2.4639025654453373</c:v>
                </c:pt>
                <c:pt idx="172">
                  <c:v>2.4718270708398156</c:v>
                </c:pt>
                <c:pt idx="173">
                  <c:v>2.4670887713022323</c:v>
                </c:pt>
                <c:pt idx="174">
                  <c:v>2.4935044160915014</c:v>
                </c:pt>
                <c:pt idx="175">
                  <c:v>2.5440398395783097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DA-4E6D-9263-B37EF062D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49030992"/>
        <c:axId val="-449027600"/>
      </c:scatterChart>
      <c:valAx>
        <c:axId val="-449030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027600"/>
        <c:crossesAt val="0"/>
        <c:crossBetween val="midCat"/>
        <c:majorUnit val="10"/>
      </c:valAx>
      <c:valAx>
        <c:axId val="-449027600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030992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'6497'!$L$1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'6497'!$A$2:$A$141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'6497'!$L$2:$L$141</c:f>
              <c:numCache>
                <c:formatCode>0.00</c:formatCode>
                <c:ptCount val="140"/>
                <c:pt idx="0">
                  <c:v>1.4758993955134603</c:v>
                </c:pt>
                <c:pt idx="1">
                  <c:v>1.5492211638751572</c:v>
                </c:pt>
                <c:pt idx="2">
                  <c:v>1.5612293545167664</c:v>
                </c:pt>
                <c:pt idx="3">
                  <c:v>1.5632272343159601</c:v>
                </c:pt>
                <c:pt idx="4">
                  <c:v>1.5504136946756411</c:v>
                </c:pt>
                <c:pt idx="5">
                  <c:v>1.6013539469059137</c:v>
                </c:pt>
                <c:pt idx="6">
                  <c:v>1.6077780379729125</c:v>
                </c:pt>
                <c:pt idx="7">
                  <c:v>1.5315964100120631</c:v>
                </c:pt>
                <c:pt idx="8">
                  <c:v>1.4891398475195621</c:v>
                </c:pt>
                <c:pt idx="9">
                  <c:v>1.4133261900152567</c:v>
                </c:pt>
                <c:pt idx="10">
                  <c:v>1.370865649813221</c:v>
                </c:pt>
                <c:pt idx="11">
                  <c:v>1.3205965242054798</c:v>
                </c:pt>
                <c:pt idx="12">
                  <c:v>1.30671695670349</c:v>
                </c:pt>
                <c:pt idx="13">
                  <c:v>1.2562954381594706</c:v>
                </c:pt>
                <c:pt idx="14">
                  <c:v>1.2619345686943182</c:v>
                </c:pt>
                <c:pt idx="15">
                  <c:v>1.2413485392675974</c:v>
                </c:pt>
                <c:pt idx="16">
                  <c:v>1.2274772254594937</c:v>
                </c:pt>
                <c:pt idx="17">
                  <c:v>1.2217894606572128</c:v>
                </c:pt>
                <c:pt idx="18">
                  <c:v>1.2162579849704824</c:v>
                </c:pt>
                <c:pt idx="19">
                  <c:v>1.2148200230536386</c:v>
                </c:pt>
                <c:pt idx="20">
                  <c:v>1.207868245834532</c:v>
                </c:pt>
                <c:pt idx="21">
                  <c:v>1.2286642942315831</c:v>
                </c:pt>
                <c:pt idx="22">
                  <c:v>1.2077134436180177</c:v>
                </c:pt>
                <c:pt idx="23">
                  <c:v>1.2074133861606442</c:v>
                </c:pt>
                <c:pt idx="24">
                  <c:v>1.2087512756097343</c:v>
                </c:pt>
                <c:pt idx="25">
                  <c:v>1.1803796402029247</c:v>
                </c:pt>
                <c:pt idx="26">
                  <c:v>1.1919072873106873</c:v>
                </c:pt>
                <c:pt idx="27">
                  <c:v>1.2066187657127183</c:v>
                </c:pt>
                <c:pt idx="28">
                  <c:v>1.1936420336495734</c:v>
                </c:pt>
                <c:pt idx="29">
                  <c:v>1.1928910807077457</c:v>
                </c:pt>
                <c:pt idx="30">
                  <c:v>1.2005618926545991</c:v>
                </c:pt>
                <c:pt idx="31">
                  <c:v>1.1812435932743894</c:v>
                </c:pt>
                <c:pt idx="32">
                  <c:v>1.1968252992068851</c:v>
                </c:pt>
                <c:pt idx="33">
                  <c:v>1.1846025002929093</c:v>
                </c:pt>
                <c:pt idx="34">
                  <c:v>1.1555758167561239</c:v>
                </c:pt>
                <c:pt idx="35">
                  <c:v>1.14860127599241</c:v>
                </c:pt>
                <c:pt idx="36">
                  <c:v>1.1394075822472332</c:v>
                </c:pt>
                <c:pt idx="37">
                  <c:v>1.1611464572586268</c:v>
                </c:pt>
                <c:pt idx="38">
                  <c:v>1.1564394870696022</c:v>
                </c:pt>
                <c:pt idx="39">
                  <c:v>1.1217690304204435</c:v>
                </c:pt>
                <c:pt idx="40">
                  <c:v>1.1281067624693462</c:v>
                </c:pt>
                <c:pt idx="41">
                  <c:v>1.1367627619996621</c:v>
                </c:pt>
                <c:pt idx="42">
                  <c:v>1.1060015545906769</c:v>
                </c:pt>
                <c:pt idx="43">
                  <c:v>1.1314181329047244</c:v>
                </c:pt>
                <c:pt idx="44">
                  <c:v>1.1200314723337275</c:v>
                </c:pt>
                <c:pt idx="45">
                  <c:v>1.1051382704855497</c:v>
                </c:pt>
                <c:pt idx="46">
                  <c:v>1.1116475051657597</c:v>
                </c:pt>
                <c:pt idx="47">
                  <c:v>1.1044910406819204</c:v>
                </c:pt>
                <c:pt idx="48">
                  <c:v>1.090339719844917</c:v>
                </c:pt>
                <c:pt idx="49">
                  <c:v>1.1043182310481148</c:v>
                </c:pt>
                <c:pt idx="50">
                  <c:v>1.0818550556215953</c:v>
                </c:pt>
                <c:pt idx="51">
                  <c:v>1.1005274150231368</c:v>
                </c:pt>
                <c:pt idx="52">
                  <c:v>1.0851292289690653</c:v>
                </c:pt>
                <c:pt idx="53">
                  <c:v>1.0608758941576151</c:v>
                </c:pt>
                <c:pt idx="54">
                  <c:v>1.0626207981496456</c:v>
                </c:pt>
                <c:pt idx="55">
                  <c:v>1.0670018168006463</c:v>
                </c:pt>
                <c:pt idx="56">
                  <c:v>1.0583538102992431</c:v>
                </c:pt>
                <c:pt idx="57">
                  <c:v>1.0493618855341003</c:v>
                </c:pt>
                <c:pt idx="58">
                  <c:v>1.0562737482037901</c:v>
                </c:pt>
                <c:pt idx="59">
                  <c:v>1.043393146285444</c:v>
                </c:pt>
                <c:pt idx="60">
                  <c:v>1.0435000688041898</c:v>
                </c:pt>
                <c:pt idx="61">
                  <c:v>1.0499117715400614</c:v>
                </c:pt>
                <c:pt idx="62">
                  <c:v>1.043876390051248</c:v>
                </c:pt>
                <c:pt idx="63">
                  <c:v>1.0305154292734358</c:v>
                </c:pt>
                <c:pt idx="64">
                  <c:v>1.0369251883603046</c:v>
                </c:pt>
                <c:pt idx="65">
                  <c:v>0.99494066501961709</c:v>
                </c:pt>
                <c:pt idx="66">
                  <c:v>0.99350882588270906</c:v>
                </c:pt>
                <c:pt idx="67">
                  <c:v>1.001568470797497</c:v>
                </c:pt>
                <c:pt idx="68">
                  <c:v>0.97491269459440799</c:v>
                </c:pt>
                <c:pt idx="69">
                  <c:v>0.97156009532011378</c:v>
                </c:pt>
                <c:pt idx="70">
                  <c:v>0.96828232634049005</c:v>
                </c:pt>
                <c:pt idx="71">
                  <c:v>0.96760369028385596</c:v>
                </c:pt>
                <c:pt idx="72">
                  <c:v>0.97817159733494985</c:v>
                </c:pt>
                <c:pt idx="73">
                  <c:v>0.97715039415008442</c:v>
                </c:pt>
                <c:pt idx="74">
                  <c:v>0.95445270435460927</c:v>
                </c:pt>
                <c:pt idx="75">
                  <c:v>0.94760331694364575</c:v>
                </c:pt>
                <c:pt idx="76">
                  <c:v>0.95441718200286496</c:v>
                </c:pt>
                <c:pt idx="77">
                  <c:v>0.9346682381149819</c:v>
                </c:pt>
                <c:pt idx="78">
                  <c:v>0.92327330241200622</c:v>
                </c:pt>
                <c:pt idx="79">
                  <c:v>0.92640442130393597</c:v>
                </c:pt>
                <c:pt idx="80">
                  <c:v>0.94180087579281213</c:v>
                </c:pt>
                <c:pt idx="81">
                  <c:v>0.95058590574122503</c:v>
                </c:pt>
                <c:pt idx="82">
                  <c:v>0.94032849970632004</c:v>
                </c:pt>
                <c:pt idx="83">
                  <c:v>0.94832635714805102</c:v>
                </c:pt>
                <c:pt idx="84">
                  <c:v>0.96664315819521807</c:v>
                </c:pt>
                <c:pt idx="85">
                  <c:v>0.96277708791250405</c:v>
                </c:pt>
                <c:pt idx="86">
                  <c:v>0.96635716622254331</c:v>
                </c:pt>
                <c:pt idx="87">
                  <c:v>0.98668260690077658</c:v>
                </c:pt>
                <c:pt idx="88">
                  <c:v>1.0009645918688415</c:v>
                </c:pt>
                <c:pt idx="89">
                  <c:v>0.95517454530853241</c:v>
                </c:pt>
                <c:pt idx="90">
                  <c:v>0.97383754421486091</c:v>
                </c:pt>
                <c:pt idx="91">
                  <c:v>0.97229949784729697</c:v>
                </c:pt>
                <c:pt idx="92">
                  <c:v>0.96495353454410504</c:v>
                </c:pt>
                <c:pt idx="93">
                  <c:v>0.92914029373809226</c:v>
                </c:pt>
                <c:pt idx="94">
                  <c:v>0.91296826923147234</c:v>
                </c:pt>
                <c:pt idx="95">
                  <c:v>0.91965352665082123</c:v>
                </c:pt>
                <c:pt idx="96">
                  <c:v>0.89046460938830363</c:v>
                </c:pt>
                <c:pt idx="97">
                  <c:v>0.86404942113581984</c:v>
                </c:pt>
                <c:pt idx="98">
                  <c:v>0.86498064248687445</c:v>
                </c:pt>
                <c:pt idx="99">
                  <c:v>0.84106177453644704</c:v>
                </c:pt>
                <c:pt idx="100">
                  <c:v>0.85857172682591354</c:v>
                </c:pt>
                <c:pt idx="101">
                  <c:v>0.83692163593247171</c:v>
                </c:pt>
                <c:pt idx="102">
                  <c:v>0.82086892550959512</c:v>
                </c:pt>
                <c:pt idx="103">
                  <c:v>0.82453466164826605</c:v>
                </c:pt>
                <c:pt idx="104">
                  <c:v>0.84441966616766417</c:v>
                </c:pt>
                <c:pt idx="105">
                  <c:v>0.84557930279082816</c:v>
                </c:pt>
                <c:pt idx="106">
                  <c:v>0.85841023501775227</c:v>
                </c:pt>
                <c:pt idx="107">
                  <c:v>0.81636933002294954</c:v>
                </c:pt>
                <c:pt idx="108">
                  <c:v>0.80510419555803403</c:v>
                </c:pt>
                <c:pt idx="109">
                  <c:v>0.81110989235013764</c:v>
                </c:pt>
                <c:pt idx="110">
                  <c:v>0.80524317701161829</c:v>
                </c:pt>
                <c:pt idx="111">
                  <c:v>0.79555153494958242</c:v>
                </c:pt>
                <c:pt idx="112">
                  <c:v>0.78512669180859906</c:v>
                </c:pt>
                <c:pt idx="113">
                  <c:v>0.78507509203804404</c:v>
                </c:pt>
                <c:pt idx="114">
                  <c:v>0.77327631019327836</c:v>
                </c:pt>
                <c:pt idx="115">
                  <c:v>0.76053558448612946</c:v>
                </c:pt>
                <c:pt idx="116">
                  <c:v>0.77296944861228678</c:v>
                </c:pt>
                <c:pt idx="117">
                  <c:v>0.77107995058904977</c:v>
                </c:pt>
                <c:pt idx="118">
                  <c:v>0.77500778087645394</c:v>
                </c:pt>
                <c:pt idx="119">
                  <c:v>0.77674815698891297</c:v>
                </c:pt>
                <c:pt idx="120">
                  <c:v>0.80091892973289358</c:v>
                </c:pt>
                <c:pt idx="121">
                  <c:v>0.81294974778987927</c:v>
                </c:pt>
                <c:pt idx="122">
                  <c:v>0.79779088107273366</c:v>
                </c:pt>
                <c:pt idx="123">
                  <c:v>0.80583536033510161</c:v>
                </c:pt>
                <c:pt idx="124">
                  <c:v>0.78182767847875845</c:v>
                </c:pt>
                <c:pt idx="125">
                  <c:v>0.76599621554437103</c:v>
                </c:pt>
                <c:pt idx="126">
                  <c:v>0.76685025157904008</c:v>
                </c:pt>
                <c:pt idx="127">
                  <c:v>0.7672367842996124</c:v>
                </c:pt>
                <c:pt idx="128">
                  <c:v>0.75156783259217297</c:v>
                </c:pt>
                <c:pt idx="129">
                  <c:v>0.75107428788885344</c:v>
                </c:pt>
                <c:pt idx="130">
                  <c:v>0.74356216261645336</c:v>
                </c:pt>
                <c:pt idx="131">
                  <c:v>0.74354763341769159</c:v>
                </c:pt>
                <c:pt idx="132">
                  <c:v>0.75001835812369244</c:v>
                </c:pt>
                <c:pt idx="133">
                  <c:v>0.73886031150952525</c:v>
                </c:pt>
                <c:pt idx="134">
                  <c:v>0.73382624546033137</c:v>
                </c:pt>
                <c:pt idx="135">
                  <c:v>0.73663139420153723</c:v>
                </c:pt>
                <c:pt idx="136">
                  <c:v>0.7160307833936902</c:v>
                </c:pt>
                <c:pt idx="137">
                  <c:v>0.72175507082590751</c:v>
                </c:pt>
                <c:pt idx="138">
                  <c:v>0.72387266374685166</c:v>
                </c:pt>
                <c:pt idx="139">
                  <c:v>0.70800638442656783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05-4048-B25D-CCF65E32A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49062528"/>
        <c:axId val="-449059136"/>
      </c:scatterChart>
      <c:valAx>
        <c:axId val="-449062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059136"/>
        <c:crossesAt val="0"/>
        <c:crossBetween val="midCat"/>
        <c:majorUnit val="10"/>
      </c:valAx>
      <c:valAx>
        <c:axId val="-44905913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062528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'6497'!$A$2:$A$179</c:f>
              <c:numCache>
                <c:formatCode>General</c:formatCode>
                <c:ptCount val="178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</c:numCache>
            </c:numRef>
          </c:xVal>
          <c:yVal>
            <c:numRef>
              <c:f>'6497'!$P$2:$P$177</c:f>
              <c:numCache>
                <c:formatCode>General</c:formatCode>
                <c:ptCount val="176"/>
                <c:pt idx="4">
                  <c:v>20.528604151200071</c:v>
                </c:pt>
                <c:pt idx="5">
                  <c:v>24.755356708139903</c:v>
                </c:pt>
                <c:pt idx="6">
                  <c:v>25.567249098125632</c:v>
                </c:pt>
                <c:pt idx="7">
                  <c:v>20.042409566502574</c:v>
                </c:pt>
                <c:pt idx="8">
                  <c:v>17.104639083205146</c:v>
                </c:pt>
                <c:pt idx="9">
                  <c:v>11.60802677562458</c:v>
                </c:pt>
                <c:pt idx="10">
                  <c:v>8.6699511599552075</c:v>
                </c:pt>
                <c:pt idx="11">
                  <c:v>5.1328744946579876</c:v>
                </c:pt>
                <c:pt idx="12">
                  <c:v>4.3872616308466874</c:v>
                </c:pt>
                <c:pt idx="13">
                  <c:v>0.83849481630430167</c:v>
                </c:pt>
                <c:pt idx="14">
                  <c:v>1.5901724352085165</c:v>
                </c:pt>
                <c:pt idx="15">
                  <c:v>0.33010304393608009</c:v>
                </c:pt>
                <c:pt idx="16">
                  <c:v>-0.4148766742996659</c:v>
                </c:pt>
                <c:pt idx="17">
                  <c:v>-0.53209167082447328</c:v>
                </c:pt>
                <c:pt idx="18">
                  <c:v>-0.63731763996517699</c:v>
                </c:pt>
                <c:pt idx="19">
                  <c:v>-0.42852782808666284</c:v>
                </c:pt>
                <c:pt idx="20">
                  <c:v>-0.64270593957823419</c:v>
                </c:pt>
                <c:pt idx="21">
                  <c:v>1.2716675117809977</c:v>
                </c:pt>
                <c:pt idx="22">
                  <c:v>-1.6387521255287599E-2</c:v>
                </c:pt>
                <c:pt idx="23">
                  <c:v>0.27969159210170519</c:v>
                </c:pt>
                <c:pt idx="24">
                  <c:v>0.7014185488554443</c:v>
                </c:pt>
                <c:pt idx="25">
                  <c:v>-1.1558891271713989</c:v>
                </c:pt>
                <c:pt idx="26">
                  <c:v>4.7499963742823628E-2</c:v>
                </c:pt>
                <c:pt idx="27">
                  <c:v>1.4951225730240401</c:v>
                </c:pt>
                <c:pt idx="28">
                  <c:v>0.81876673176053405</c:v>
                </c:pt>
                <c:pt idx="29">
                  <c:v>1.0802573947865224</c:v>
                </c:pt>
                <c:pt idx="30">
                  <c:v>1.987786456054647</c:v>
                </c:pt>
                <c:pt idx="31">
                  <c:v>0.82496536124703068</c:v>
                </c:pt>
                <c:pt idx="32">
                  <c:v>2.339343621786472</c:v>
                </c:pt>
                <c:pt idx="33">
                  <c:v>1.7208224233215836</c:v>
                </c:pt>
                <c:pt idx="34">
                  <c:v>-0.1867343691618191</c:v>
                </c:pt>
                <c:pt idx="35">
                  <c:v>-0.40265868517120024</c:v>
                </c:pt>
                <c:pt idx="36">
                  <c:v>-0.78881549479071555</c:v>
                </c:pt>
                <c:pt idx="37">
                  <c:v>1.1978827250464852</c:v>
                </c:pt>
                <c:pt idx="38">
                  <c:v>1.1559050438977216</c:v>
                </c:pt>
                <c:pt idx="39">
                  <c:v>-1.1845888098494035</c:v>
                </c:pt>
                <c:pt idx="40">
                  <c:v>-0.37932106950208605</c:v>
                </c:pt>
                <c:pt idx="41">
                  <c:v>0.60378229439749664</c:v>
                </c:pt>
                <c:pt idx="42">
                  <c:v>-1.4368308157248417</c:v>
                </c:pt>
                <c:pt idx="43">
                  <c:v>0.83198612652524095</c:v>
                </c:pt>
                <c:pt idx="44">
                  <c:v>0.27760557826217891</c:v>
                </c:pt>
                <c:pt idx="45">
                  <c:v>-0.5457637556085897</c:v>
                </c:pt>
                <c:pt idx="46">
                  <c:v>0.27266004961215912</c:v>
                </c:pt>
                <c:pt idx="47">
                  <c:v>4.2780261049758232E-2</c:v>
                </c:pt>
                <c:pt idx="48">
                  <c:v>-0.72367895641661217</c:v>
                </c:pt>
                <c:pt idx="49">
                  <c:v>0.66771732009978291</c:v>
                </c:pt>
                <c:pt idx="50">
                  <c:v>-0.73634901373826489</c:v>
                </c:pt>
                <c:pt idx="51">
                  <c:v>1.0151150409376708</c:v>
                </c:pt>
                <c:pt idx="52">
                  <c:v>0.15300807999879443</c:v>
                </c:pt>
                <c:pt idx="53">
                  <c:v>-1.3883824034593972</c:v>
                </c:pt>
                <c:pt idx="54">
                  <c:v>-0.93543312847922011</c:v>
                </c:pt>
                <c:pt idx="55">
                  <c:v>-0.28026599128437174</c:v>
                </c:pt>
                <c:pt idx="56">
                  <c:v>-0.62456282053535694</c:v>
                </c:pt>
                <c:pt idx="57">
                  <c:v>-0.99524181637129139</c:v>
                </c:pt>
                <c:pt idx="58">
                  <c:v>-0.14593218794733212</c:v>
                </c:pt>
                <c:pt idx="59">
                  <c:v>-0.81491383085817737</c:v>
                </c:pt>
                <c:pt idx="60">
                  <c:v>-0.48761505091537399</c:v>
                </c:pt>
                <c:pt idx="61">
                  <c:v>0.32332702310879058</c:v>
                </c:pt>
                <c:pt idx="62">
                  <c:v>0.17944615187266408</c:v>
                </c:pt>
                <c:pt idx="63">
                  <c:v>-0.52638409370672978</c:v>
                </c:pt>
                <c:pt idx="64">
                  <c:v>0.2844088818914936</c:v>
                </c:pt>
                <c:pt idx="65">
                  <c:v>-2.6171512082667143</c:v>
                </c:pt>
                <c:pt idx="66">
                  <c:v>-2.4078917144397143</c:v>
                </c:pt>
                <c:pt idx="67">
                  <c:v>-1.4705350539559285</c:v>
                </c:pt>
                <c:pt idx="68">
                  <c:v>-3.1962181897310828</c:v>
                </c:pt>
                <c:pt idx="69">
                  <c:v>-3.1343013038925776</c:v>
                </c:pt>
                <c:pt idx="70">
                  <c:v>-3.0666441433791198</c:v>
                </c:pt>
                <c:pt idx="71">
                  <c:v>-2.7996060107557321</c:v>
                </c:pt>
                <c:pt idx="72">
                  <c:v>-1.6698391281475635</c:v>
                </c:pt>
                <c:pt idx="73">
                  <c:v>-1.4290795157320262</c:v>
                </c:pt>
                <c:pt idx="74">
                  <c:v>-2.8511355808541352</c:v>
                </c:pt>
                <c:pt idx="75">
                  <c:v>-3.057459311640081</c:v>
                </c:pt>
                <c:pt idx="76">
                  <c:v>-2.2156671359278435</c:v>
                </c:pt>
                <c:pt idx="77">
                  <c:v>-3.4115232170627312</c:v>
                </c:pt>
                <c:pt idx="78">
                  <c:v>-3.9665385554297217</c:v>
                </c:pt>
                <c:pt idx="79">
                  <c:v>-3.4072519431588852</c:v>
                </c:pt>
                <c:pt idx="80">
                  <c:v>-1.9070844267437235</c:v>
                </c:pt>
                <c:pt idx="81">
                  <c:v>-0.91408306572197329</c:v>
                </c:pt>
                <c:pt idx="82">
                  <c:v>-1.3818378530729751</c:v>
                </c:pt>
                <c:pt idx="83">
                  <c:v>-0.44922094496328713</c:v>
                </c:pt>
                <c:pt idx="84">
                  <c:v>1.2749680251219804</c:v>
                </c:pt>
                <c:pt idx="85">
                  <c:v>1.2974962564197805</c:v>
                </c:pt>
                <c:pt idx="86">
                  <c:v>1.8912228022656801</c:v>
                </c:pt>
                <c:pt idx="87">
                  <c:v>3.7694956665289561</c:v>
                </c:pt>
                <c:pt idx="88">
                  <c:v>5.1841715890049187</c:v>
                </c:pt>
                <c:pt idx="89">
                  <c:v>1.9906876375451621</c:v>
                </c:pt>
                <c:pt idx="90">
                  <c:v>3.7414336432831483</c:v>
                </c:pt>
                <c:pt idx="91">
                  <c:v>3.9425459197416268</c:v>
                </c:pt>
                <c:pt idx="92">
                  <c:v>3.6981295684347666</c:v>
                </c:pt>
                <c:pt idx="93">
                  <c:v>1.2699720888337842</c:v>
                </c:pt>
                <c:pt idx="94">
                  <c:v>0.34850353789676014</c:v>
                </c:pt>
                <c:pt idx="95">
                  <c:v>1.1804301480462271</c:v>
                </c:pt>
                <c:pt idx="96">
                  <c:v>-0.73957168626609482</c:v>
                </c:pt>
                <c:pt idx="97">
                  <c:v>-2.4467991828373497</c:v>
                </c:pt>
                <c:pt idx="98">
                  <c:v>-2.0562679683233522</c:v>
                </c:pt>
                <c:pt idx="99">
                  <c:v>-3.5720013077011172</c:v>
                </c:pt>
                <c:pt idx="100">
                  <c:v>-1.9097061669899207</c:v>
                </c:pt>
                <c:pt idx="101">
                  <c:v>-3.2514003215605638</c:v>
                </c:pt>
                <c:pt idx="102">
                  <c:v>-4.1637162209372152</c:v>
                </c:pt>
                <c:pt idx="103">
                  <c:v>-3.5634188140975005</c:v>
                </c:pt>
                <c:pt idx="104">
                  <c:v>-1.7189320593187261</c:v>
                </c:pt>
                <c:pt idx="105">
                  <c:v>-1.3108789787258053</c:v>
                </c:pt>
                <c:pt idx="106">
                  <c:v>-7.5141414015316788E-3</c:v>
                </c:pt>
                <c:pt idx="107">
                  <c:v>-2.9133993004730052</c:v>
                </c:pt>
                <c:pt idx="108">
                  <c:v>-3.4584575116778566</c:v>
                </c:pt>
                <c:pt idx="109">
                  <c:v>-2.6786603856610953</c:v>
                </c:pt>
                <c:pt idx="110">
                  <c:v>-2.8096027801035937</c:v>
                </c:pt>
                <c:pt idx="111">
                  <c:v>-3.2339574897218912</c:v>
                </c:pt>
                <c:pt idx="112">
                  <c:v>-3.7145564731822471</c:v>
                </c:pt>
                <c:pt idx="113">
                  <c:v>-3.3994180286583706</c:v>
                </c:pt>
                <c:pt idx="114">
                  <c:v>-3.985412635388542</c:v>
                </c:pt>
                <c:pt idx="115">
                  <c:v>-4.6436642941893789</c:v>
                </c:pt>
                <c:pt idx="116">
                  <c:v>-3.3707587778272754</c:v>
                </c:pt>
                <c:pt idx="117">
                  <c:v>-3.1966065587548371</c:v>
                </c:pt>
                <c:pt idx="118">
                  <c:v>-2.576203759960543</c:v>
                </c:pt>
                <c:pt idx="119">
                  <c:v>-2.1236018212102978</c:v>
                </c:pt>
                <c:pt idx="120">
                  <c:v>4.9648663694373957E-2</c:v>
                </c:pt>
                <c:pt idx="121">
                  <c:v>1.2916362857211168</c:v>
                </c:pt>
                <c:pt idx="122">
                  <c:v>0.44788764790567082</c:v>
                </c:pt>
                <c:pt idx="123">
                  <c:v>1.3840809425240899</c:v>
                </c:pt>
                <c:pt idx="124">
                  <c:v>-0.13846536233987874</c:v>
                </c:pt>
                <c:pt idx="125">
                  <c:v>-1.033809240416022</c:v>
                </c:pt>
                <c:pt idx="126">
                  <c:v>-0.64919895563881069</c:v>
                </c:pt>
                <c:pt idx="127">
                  <c:v>-0.30045111729698276</c:v>
                </c:pt>
                <c:pt idx="128">
                  <c:v>-1.1833286662673497</c:v>
                </c:pt>
                <c:pt idx="129">
                  <c:v>-0.90209207013846504</c:v>
                </c:pt>
                <c:pt idx="130">
                  <c:v>-1.1592548010765433</c:v>
                </c:pt>
                <c:pt idx="131">
                  <c:v>-0.84127265180194044</c:v>
                </c:pt>
                <c:pt idx="132">
                  <c:v>-2.5802968713963811E-2</c:v>
                </c:pt>
                <c:pt idx="133">
                  <c:v>-0.56264640967965129</c:v>
                </c:pt>
                <c:pt idx="134">
                  <c:v>-0.62971580122031023</c:v>
                </c:pt>
                <c:pt idx="135">
                  <c:v>-9.5434545526403985E-2</c:v>
                </c:pt>
                <c:pt idx="136">
                  <c:v>-1.3566224828793254</c:v>
                </c:pt>
                <c:pt idx="137">
                  <c:v>-0.59841242970470665</c:v>
                </c:pt>
                <c:pt idx="138">
                  <c:v>-0.11687397396960267</c:v>
                </c:pt>
                <c:pt idx="139">
                  <c:v>-1.0148886369078838</c:v>
                </c:pt>
                <c:pt idx="140">
                  <c:v>-0.88035041730760133</c:v>
                </c:pt>
                <c:pt idx="141">
                  <c:v>0.79024734319758805</c:v>
                </c:pt>
                <c:pt idx="142">
                  <c:v>0.62079310445521274</c:v>
                </c:pt>
                <c:pt idx="143">
                  <c:v>1.6965227917837469</c:v>
                </c:pt>
                <c:pt idx="144">
                  <c:v>1.1132195313398998</c:v>
                </c:pt>
                <c:pt idx="145">
                  <c:v>2.1263164613212058</c:v>
                </c:pt>
                <c:pt idx="146">
                  <c:v>2.6005424993527528</c:v>
                </c:pt>
                <c:pt idx="147">
                  <c:v>1.6200395807585213</c:v>
                </c:pt>
                <c:pt idx="148">
                  <c:v>2.0783645533506196</c:v>
                </c:pt>
                <c:pt idx="149">
                  <c:v>3.0391879584154795</c:v>
                </c:pt>
                <c:pt idx="150">
                  <c:v>2.0478036938494379</c:v>
                </c:pt>
                <c:pt idx="151">
                  <c:v>3.5119340677281632</c:v>
                </c:pt>
                <c:pt idx="152">
                  <c:v>3.0301211907815859</c:v>
                </c:pt>
                <c:pt idx="153">
                  <c:v>4.6792103600503223</c:v>
                </c:pt>
                <c:pt idx="154">
                  <c:v>5.6416358761072534</c:v>
                </c:pt>
                <c:pt idx="155">
                  <c:v>6.4604989912099535</c:v>
                </c:pt>
                <c:pt idx="156">
                  <c:v>8.7591980340367854</c:v>
                </c:pt>
                <c:pt idx="157">
                  <c:v>8.9255737529816201</c:v>
                </c:pt>
                <c:pt idx="158">
                  <c:v>11.215548765620913</c:v>
                </c:pt>
                <c:pt idx="159">
                  <c:v>11.161826756895474</c:v>
                </c:pt>
                <c:pt idx="160">
                  <c:v>10.591787291464055</c:v>
                </c:pt>
                <c:pt idx="161">
                  <c:v>10.666634660493955</c:v>
                </c:pt>
                <c:pt idx="162">
                  <c:v>10.888959179021034</c:v>
                </c:pt>
                <c:pt idx="163">
                  <c:v>11.407097556715771</c:v>
                </c:pt>
                <c:pt idx="164">
                  <c:v>10.441770279017632</c:v>
                </c:pt>
                <c:pt idx="165">
                  <c:v>9.4142902397430817</c:v>
                </c:pt>
                <c:pt idx="166">
                  <c:v>9.0677837926787461</c:v>
                </c:pt>
                <c:pt idx="167">
                  <c:v>8.9130624102957121</c:v>
                </c:pt>
                <c:pt idx="168">
                  <c:v>9.1495911493779225</c:v>
                </c:pt>
                <c:pt idx="169">
                  <c:v>9.7596623986300042</c:v>
                </c:pt>
                <c:pt idx="170">
                  <c:v>10.943594080967294</c:v>
                </c:pt>
                <c:pt idx="171">
                  <c:v>8.7467719041554073</c:v>
                </c:pt>
                <c:pt idx="172">
                  <c:v>7.3262168348462735</c:v>
                </c:pt>
                <c:pt idx="173">
                  <c:v>8.524857121653195</c:v>
                </c:pt>
                <c:pt idx="174">
                  <c:v>8.5247904207637433</c:v>
                </c:pt>
                <c:pt idx="175">
                  <c:v>7.696321908586687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1D-441F-A70C-0D9DDDFDBF71}"/>
            </c:ext>
          </c:extLst>
        </c:ser>
        <c:ser>
          <c:idx val="1"/>
          <c:order val="1"/>
          <c:tx>
            <c:v>CO2 pulse</c:v>
          </c:tx>
          <c:spPr>
            <a:ln w="3810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summary!$A$46:$A$86</c:f>
              <c:numCache>
                <c:formatCode>General</c:formatCode>
                <c:ptCount val="41"/>
                <c:pt idx="0">
                  <c:v>22.5</c:v>
                </c:pt>
                <c:pt idx="1">
                  <c:v>23</c:v>
                </c:pt>
                <c:pt idx="2">
                  <c:v>23.5</c:v>
                </c:pt>
                <c:pt idx="3">
                  <c:v>24</c:v>
                </c:pt>
                <c:pt idx="4">
                  <c:v>24.5</c:v>
                </c:pt>
                <c:pt idx="5">
                  <c:v>25</c:v>
                </c:pt>
                <c:pt idx="6">
                  <c:v>25.5</c:v>
                </c:pt>
                <c:pt idx="7">
                  <c:v>26</c:v>
                </c:pt>
                <c:pt idx="8">
                  <c:v>26.5</c:v>
                </c:pt>
                <c:pt idx="9">
                  <c:v>27</c:v>
                </c:pt>
                <c:pt idx="10">
                  <c:v>27.5</c:v>
                </c:pt>
                <c:pt idx="11">
                  <c:v>28</c:v>
                </c:pt>
                <c:pt idx="12">
                  <c:v>28.5</c:v>
                </c:pt>
                <c:pt idx="13">
                  <c:v>29</c:v>
                </c:pt>
                <c:pt idx="14">
                  <c:v>29.5</c:v>
                </c:pt>
                <c:pt idx="15">
                  <c:v>30</c:v>
                </c:pt>
                <c:pt idx="16">
                  <c:v>30.5</c:v>
                </c:pt>
                <c:pt idx="17">
                  <c:v>31</c:v>
                </c:pt>
                <c:pt idx="18">
                  <c:v>31.5</c:v>
                </c:pt>
                <c:pt idx="19">
                  <c:v>32</c:v>
                </c:pt>
                <c:pt idx="20">
                  <c:v>32.5</c:v>
                </c:pt>
                <c:pt idx="21">
                  <c:v>33</c:v>
                </c:pt>
                <c:pt idx="22">
                  <c:v>33.5</c:v>
                </c:pt>
                <c:pt idx="23">
                  <c:v>34</c:v>
                </c:pt>
                <c:pt idx="24">
                  <c:v>34.5</c:v>
                </c:pt>
                <c:pt idx="25">
                  <c:v>35</c:v>
                </c:pt>
                <c:pt idx="26">
                  <c:v>35.5</c:v>
                </c:pt>
                <c:pt idx="27">
                  <c:v>36</c:v>
                </c:pt>
                <c:pt idx="28">
                  <c:v>36.5</c:v>
                </c:pt>
                <c:pt idx="29">
                  <c:v>37</c:v>
                </c:pt>
                <c:pt idx="30">
                  <c:v>37.5</c:v>
                </c:pt>
                <c:pt idx="31">
                  <c:v>38</c:v>
                </c:pt>
                <c:pt idx="32">
                  <c:v>38.5</c:v>
                </c:pt>
                <c:pt idx="33">
                  <c:v>39</c:v>
                </c:pt>
                <c:pt idx="34">
                  <c:v>39.5</c:v>
                </c:pt>
                <c:pt idx="35">
                  <c:v>40</c:v>
                </c:pt>
                <c:pt idx="36">
                  <c:v>40.5</c:v>
                </c:pt>
                <c:pt idx="37">
                  <c:v>41</c:v>
                </c:pt>
                <c:pt idx="38">
                  <c:v>41.5</c:v>
                </c:pt>
                <c:pt idx="39">
                  <c:v>42</c:v>
                </c:pt>
                <c:pt idx="40">
                  <c:v>42.5</c:v>
                </c:pt>
              </c:numCache>
            </c:numRef>
          </c:xVal>
          <c:yVal>
            <c:numRef>
              <c:f>summary!$X$46:$X$86</c:f>
              <c:numCache>
                <c:formatCode>General</c:formatCode>
                <c:ptCount val="4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1D-441F-A70C-0D9DDDFDB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49108048"/>
        <c:axId val="-449104928"/>
      </c:scatterChart>
      <c:valAx>
        <c:axId val="-449108048"/>
        <c:scaling>
          <c:orientation val="minMax"/>
          <c:max val="7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104928"/>
        <c:crossesAt val="0"/>
        <c:crossBetween val="midCat"/>
        <c:majorUnit val="10"/>
      </c:valAx>
      <c:valAx>
        <c:axId val="-449104928"/>
        <c:scaling>
          <c:orientation val="minMax"/>
          <c:max val="45"/>
          <c:min val="-25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10804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'6497'!$L$1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'6497'!$A$2:$A$141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'6497'!$M$2:$M$177</c:f>
              <c:numCache>
                <c:formatCode>0.00</c:formatCode>
                <c:ptCount val="176"/>
                <c:pt idx="4">
                  <c:v>1.571212437657453</c:v>
                </c:pt>
                <c:pt idx="5">
                  <c:v>1.6263124384840881</c:v>
                </c:pt>
                <c:pt idx="6">
                  <c:v>1.6368962781474492</c:v>
                </c:pt>
                <c:pt idx="7">
                  <c:v>1.5648743987829623</c:v>
                </c:pt>
                <c:pt idx="8">
                  <c:v>1.5265775848868237</c:v>
                </c:pt>
                <c:pt idx="9">
                  <c:v>1.4549236759788806</c:v>
                </c:pt>
                <c:pt idx="10">
                  <c:v>1.4166228843732074</c:v>
                </c:pt>
                <c:pt idx="11">
                  <c:v>1.3705135073618284</c:v>
                </c:pt>
                <c:pt idx="12">
                  <c:v>1.3607936884562011</c:v>
                </c:pt>
                <c:pt idx="13">
                  <c:v>1.3145319185085442</c:v>
                </c:pt>
                <c:pt idx="14">
                  <c:v>1.324330797639754</c:v>
                </c:pt>
                <c:pt idx="15">
                  <c:v>1.3079045168093957</c:v>
                </c:pt>
                <c:pt idx="16">
                  <c:v>1.2981929515976542</c:v>
                </c:pt>
                <c:pt idx="17">
                  <c:v>1.2966649353917359</c:v>
                </c:pt>
                <c:pt idx="18">
                  <c:v>1.295293208301368</c:v>
                </c:pt>
                <c:pt idx="19">
                  <c:v>1.2980149949808863</c:v>
                </c:pt>
                <c:pt idx="20">
                  <c:v>1.2952229663581423</c:v>
                </c:pt>
                <c:pt idx="21">
                  <c:v>1.3201787633515558</c:v>
                </c:pt>
                <c:pt idx="22">
                  <c:v>1.3033876613343527</c:v>
                </c:pt>
                <c:pt idx="23">
                  <c:v>1.3072473524733417</c:v>
                </c:pt>
                <c:pt idx="24">
                  <c:v>1.312744990518794</c:v>
                </c:pt>
                <c:pt idx="25">
                  <c:v>1.2885331037083469</c:v>
                </c:pt>
                <c:pt idx="26">
                  <c:v>1.304220499412472</c:v>
                </c:pt>
                <c:pt idx="27">
                  <c:v>1.3230917264108653</c:v>
                </c:pt>
                <c:pt idx="28">
                  <c:v>1.3142747429440829</c:v>
                </c:pt>
                <c:pt idx="29">
                  <c:v>1.3176835385986174</c:v>
                </c:pt>
                <c:pt idx="30">
                  <c:v>1.3295140991418333</c:v>
                </c:pt>
                <c:pt idx="31">
                  <c:v>1.3143555483579861</c:v>
                </c:pt>
                <c:pt idx="32">
                  <c:v>1.334097002886844</c:v>
                </c:pt>
                <c:pt idx="33">
                  <c:v>1.3260339525692306</c:v>
                </c:pt>
                <c:pt idx="34">
                  <c:v>1.3011670176288077</c:v>
                </c:pt>
                <c:pt idx="35">
                  <c:v>1.2983522254614561</c:v>
                </c:pt>
                <c:pt idx="36">
                  <c:v>1.2933182803126417</c:v>
                </c:pt>
                <c:pt idx="37">
                  <c:v>1.3192169039203976</c:v>
                </c:pt>
                <c:pt idx="38">
                  <c:v>1.3186696823277355</c:v>
                </c:pt>
                <c:pt idx="39">
                  <c:v>1.2881589742749393</c:v>
                </c:pt>
                <c:pt idx="40">
                  <c:v>1.2986564549202042</c:v>
                </c:pt>
                <c:pt idx="41">
                  <c:v>1.3114722030468826</c:v>
                </c:pt>
                <c:pt idx="42">
                  <c:v>1.2848707442342597</c:v>
                </c:pt>
                <c:pt idx="43">
                  <c:v>1.3144470711446696</c:v>
                </c:pt>
                <c:pt idx="44">
                  <c:v>1.3072201591700352</c:v>
                </c:pt>
                <c:pt idx="45">
                  <c:v>1.2964867059182197</c:v>
                </c:pt>
                <c:pt idx="46">
                  <c:v>1.3071556891947922</c:v>
                </c:pt>
                <c:pt idx="47">
                  <c:v>1.3041589733073153</c:v>
                </c:pt>
                <c:pt idx="48">
                  <c:v>1.2941674010666742</c:v>
                </c:pt>
                <c:pt idx="49">
                  <c:v>1.3123056608662345</c:v>
                </c:pt>
                <c:pt idx="50">
                  <c:v>1.2940022340360775</c:v>
                </c:pt>
                <c:pt idx="51">
                  <c:v>1.3168343420339812</c:v>
                </c:pt>
                <c:pt idx="52">
                  <c:v>1.3055959045762722</c:v>
                </c:pt>
                <c:pt idx="53">
                  <c:v>1.2855023183611842</c:v>
                </c:pt>
                <c:pt idx="54">
                  <c:v>1.2914069709495772</c:v>
                </c:pt>
                <c:pt idx="55">
                  <c:v>1.2999477381969404</c:v>
                </c:pt>
                <c:pt idx="56">
                  <c:v>1.2954594802918995</c:v>
                </c:pt>
                <c:pt idx="57">
                  <c:v>1.2906273041231191</c:v>
                </c:pt>
                <c:pt idx="58">
                  <c:v>1.3016989153891712</c:v>
                </c:pt>
                <c:pt idx="59">
                  <c:v>1.2929780620671876</c:v>
                </c:pt>
                <c:pt idx="60">
                  <c:v>1.2972447331822958</c:v>
                </c:pt>
                <c:pt idx="61">
                  <c:v>1.3078161845145297</c:v>
                </c:pt>
                <c:pt idx="62">
                  <c:v>1.3059405516220788</c:v>
                </c:pt>
                <c:pt idx="63">
                  <c:v>1.296739339440629</c:v>
                </c:pt>
                <c:pt idx="64">
                  <c:v>1.3073088471238601</c:v>
                </c:pt>
                <c:pt idx="65">
                  <c:v>1.2694840723795351</c:v>
                </c:pt>
                <c:pt idx="66">
                  <c:v>1.2722119818389894</c:v>
                </c:pt>
                <c:pt idx="67">
                  <c:v>1.2844313753501397</c:v>
                </c:pt>
                <c:pt idx="68">
                  <c:v>1.261935347743413</c:v>
                </c:pt>
                <c:pt idx="69">
                  <c:v>1.2627424970654813</c:v>
                </c:pt>
                <c:pt idx="70">
                  <c:v>1.26362447668222</c:v>
                </c:pt>
                <c:pt idx="71">
                  <c:v>1.2671055892219483</c:v>
                </c:pt>
                <c:pt idx="72">
                  <c:v>1.2818332448694045</c:v>
                </c:pt>
                <c:pt idx="73">
                  <c:v>1.2849717902809015</c:v>
                </c:pt>
                <c:pt idx="74">
                  <c:v>1.2664338490817888</c:v>
                </c:pt>
                <c:pt idx="75">
                  <c:v>1.2637442102671876</c:v>
                </c:pt>
                <c:pt idx="76">
                  <c:v>1.2747178239227692</c:v>
                </c:pt>
                <c:pt idx="77">
                  <c:v>1.2591286286312486</c:v>
                </c:pt>
                <c:pt idx="78">
                  <c:v>1.2518934415246352</c:v>
                </c:pt>
                <c:pt idx="79">
                  <c:v>1.2591843090129275</c:v>
                </c:pt>
                <c:pt idx="80">
                  <c:v>1.2787405120981661</c:v>
                </c:pt>
                <c:pt idx="81">
                  <c:v>1.2916852906429412</c:v>
                </c:pt>
                <c:pt idx="82">
                  <c:v>1.2855876332043987</c:v>
                </c:pt>
                <c:pt idx="83">
                  <c:v>1.297745239242492</c:v>
                </c:pt>
                <c:pt idx="84">
                  <c:v>1.3202217888860215</c:v>
                </c:pt>
                <c:pt idx="85">
                  <c:v>1.3205154671996699</c:v>
                </c:pt>
                <c:pt idx="86">
                  <c:v>1.3282552941060715</c:v>
                </c:pt>
                <c:pt idx="87">
                  <c:v>1.3527404833806671</c:v>
                </c:pt>
                <c:pt idx="88">
                  <c:v>1.3711822169450945</c:v>
                </c:pt>
                <c:pt idx="89">
                  <c:v>1.3295519189811478</c:v>
                </c:pt>
                <c:pt idx="90">
                  <c:v>1.3523746664838387</c:v>
                </c:pt>
                <c:pt idx="91">
                  <c:v>1.3549963687126372</c:v>
                </c:pt>
                <c:pt idx="92">
                  <c:v>1.3518101540058076</c:v>
                </c:pt>
                <c:pt idx="93">
                  <c:v>1.3201566617961573</c:v>
                </c:pt>
                <c:pt idx="94">
                  <c:v>1.3081443858858997</c:v>
                </c:pt>
                <c:pt idx="95">
                  <c:v>1.3189893919016109</c:v>
                </c:pt>
                <c:pt idx="96">
                  <c:v>1.2939602232354557</c:v>
                </c:pt>
                <c:pt idx="97">
                  <c:v>1.2717047835793345</c:v>
                </c:pt>
                <c:pt idx="98">
                  <c:v>1.2767957535267513</c:v>
                </c:pt>
                <c:pt idx="99">
                  <c:v>1.2570366341726864</c:v>
                </c:pt>
                <c:pt idx="100">
                  <c:v>1.2787063350585153</c:v>
                </c:pt>
                <c:pt idx="101">
                  <c:v>1.2612159927614357</c:v>
                </c:pt>
                <c:pt idx="102">
                  <c:v>1.2493230309349217</c:v>
                </c:pt>
                <c:pt idx="103">
                  <c:v>1.2571485156699549</c:v>
                </c:pt>
                <c:pt idx="104">
                  <c:v>1.2811932687857155</c:v>
                </c:pt>
                <c:pt idx="105">
                  <c:v>1.2865126540052418</c:v>
                </c:pt>
                <c:pt idx="106">
                  <c:v>1.3035033348285283</c:v>
                </c:pt>
                <c:pt idx="107">
                  <c:v>1.2656221784300881</c:v>
                </c:pt>
                <c:pt idx="108">
                  <c:v>1.2585167925615348</c:v>
                </c:pt>
                <c:pt idx="109">
                  <c:v>1.2686822379500009</c:v>
                </c:pt>
                <c:pt idx="110">
                  <c:v>1.2669752712078439</c:v>
                </c:pt>
                <c:pt idx="111">
                  <c:v>1.2614433777421703</c:v>
                </c:pt>
                <c:pt idx="112">
                  <c:v>1.2551782831975495</c:v>
                </c:pt>
                <c:pt idx="113">
                  <c:v>1.2592864320233568</c:v>
                </c:pt>
                <c:pt idx="114">
                  <c:v>1.2516473987749537</c:v>
                </c:pt>
                <c:pt idx="115">
                  <c:v>1.2430664216641669</c:v>
                </c:pt>
                <c:pt idx="116">
                  <c:v>1.2596600343866868</c:v>
                </c:pt>
                <c:pt idx="117">
                  <c:v>1.2619302849598122</c:v>
                </c:pt>
                <c:pt idx="118">
                  <c:v>1.2700178638435786</c:v>
                </c:pt>
                <c:pt idx="119">
                  <c:v>1.2759179885524001</c:v>
                </c:pt>
                <c:pt idx="120">
                  <c:v>1.304248509892743</c:v>
                </c:pt>
                <c:pt idx="121">
                  <c:v>1.3204390765460912</c:v>
                </c:pt>
                <c:pt idx="122">
                  <c:v>1.309439958425308</c:v>
                </c:pt>
                <c:pt idx="123">
                  <c:v>1.3216441862840385</c:v>
                </c:pt>
                <c:pt idx="124">
                  <c:v>1.3017962530240577</c:v>
                </c:pt>
                <c:pt idx="125">
                  <c:v>1.2901245386860327</c:v>
                </c:pt>
                <c:pt idx="126">
                  <c:v>1.2951383233170639</c:v>
                </c:pt>
                <c:pt idx="127">
                  <c:v>1.2996846046339987</c:v>
                </c:pt>
                <c:pt idx="128">
                  <c:v>1.2881754015229216</c:v>
                </c:pt>
                <c:pt idx="129">
                  <c:v>1.2918416054159645</c:v>
                </c:pt>
                <c:pt idx="130">
                  <c:v>1.2884892287399268</c:v>
                </c:pt>
                <c:pt idx="131">
                  <c:v>1.2926344481375276</c:v>
                </c:pt>
                <c:pt idx="132">
                  <c:v>1.3032649214398906</c:v>
                </c:pt>
                <c:pt idx="133">
                  <c:v>1.2962666234220859</c:v>
                </c:pt>
                <c:pt idx="134">
                  <c:v>1.2953923059692545</c:v>
                </c:pt>
                <c:pt idx="135">
                  <c:v>1.3023572033068227</c:v>
                </c:pt>
                <c:pt idx="136">
                  <c:v>1.285916341095338</c:v>
                </c:pt>
                <c:pt idx="137">
                  <c:v>1.2958003771239177</c:v>
                </c:pt>
                <c:pt idx="138">
                  <c:v>1.3020777186412245</c:v>
                </c:pt>
                <c:pt idx="139">
                  <c:v>1.290371187917303</c:v>
                </c:pt>
                <c:pt idx="140">
                  <c:v>1.2921250298825768</c:v>
                </c:pt>
                <c:pt idx="141">
                  <c:v>1.3139029638270836</c:v>
                </c:pt>
                <c:pt idx="142">
                  <c:v>1.3116939561861107</c:v>
                </c:pt>
                <c:pt idx="143">
                  <c:v>1.3257171822592149</c:v>
                </c:pt>
                <c:pt idx="144">
                  <c:v>1.3181132334356991</c:v>
                </c:pt>
                <c:pt idx="145">
                  <c:v>1.3313199780765177</c:v>
                </c:pt>
                <c:pt idx="146">
                  <c:v>1.3375019948223639</c:v>
                </c:pt>
                <c:pt idx="147">
                  <c:v>1.3247201461342129</c:v>
                </c:pt>
                <c:pt idx="148">
                  <c:v>1.3306948763859823</c:v>
                </c:pt>
                <c:pt idx="149">
                  <c:v>1.3432201826820418</c:v>
                </c:pt>
                <c:pt idx="150">
                  <c:v>1.330296484627512</c:v>
                </c:pt>
                <c:pt idx="151">
                  <c:v>1.3493829070580285</c:v>
                </c:pt>
                <c:pt idx="152">
                  <c:v>1.343101988182271</c:v>
                </c:pt>
                <c:pt idx="153">
                  <c:v>1.364599535854115</c:v>
                </c:pt>
                <c:pt idx="154">
                  <c:v>1.3771457272897227</c:v>
                </c:pt>
                <c:pt idx="155">
                  <c:v>1.3878204374155803</c:v>
                </c:pt>
                <c:pt idx="156">
                  <c:v>1.4177863077743704</c:v>
                </c:pt>
                <c:pt idx="157">
                  <c:v>1.419955183791572</c:v>
                </c:pt>
                <c:pt idx="158">
                  <c:v>1.4498073275803609</c:v>
                </c:pt>
                <c:pt idx="159">
                  <c:v>1.4491070067819929</c:v>
                </c:pt>
                <c:pt idx="160">
                  <c:v>1.4416759649612656</c:v>
                </c:pt>
                <c:pt idx="161">
                  <c:v>1.4426516762289261</c:v>
                </c:pt>
                <c:pt idx="162">
                  <c:v>1.4455499015188145</c:v>
                </c:pt>
                <c:pt idx="163">
                  <c:v>1.4523043600906598</c:v>
                </c:pt>
                <c:pt idx="164">
                  <c:v>1.4397203412528856</c:v>
                </c:pt>
                <c:pt idx="165">
                  <c:v>1.4263260982138828</c:v>
                </c:pt>
                <c:pt idx="166">
                  <c:v>1.421809035702539</c:v>
                </c:pt>
                <c:pt idx="167">
                  <c:v>1.4197920857670132</c:v>
                </c:pt>
                <c:pt idx="168">
                  <c:v>1.4228754774591894</c:v>
                </c:pt>
                <c:pt idx="169">
                  <c:v>1.4308283741299217</c:v>
                </c:pt>
                <c:pt idx="170">
                  <c:v>1.4462621228049788</c:v>
                </c:pt>
                <c:pt idx="171">
                  <c:v>1.4176243205850301</c:v>
                </c:pt>
                <c:pt idx="172">
                  <c:v>1.3991059463866873</c:v>
                </c:pt>
                <c:pt idx="173">
                  <c:v>1.4147314366192445</c:v>
                </c:pt>
                <c:pt idx="174">
                  <c:v>1.4147305671055896</c:v>
                </c:pt>
                <c:pt idx="175">
                  <c:v>1.403930640899631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0-4465-8D13-B78035D35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31585808"/>
        <c:axId val="-460271600"/>
      </c:scatterChart>
      <c:valAx>
        <c:axId val="-33158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60271600"/>
        <c:crossesAt val="0"/>
        <c:crossBetween val="midCat"/>
        <c:majorUnit val="10"/>
      </c:valAx>
      <c:valAx>
        <c:axId val="-460271600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331585808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'6498'!$L$1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'6498'!$A$2:$A$141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'6498'!$L$2:$L$141</c:f>
              <c:numCache>
                <c:formatCode>0.00</c:formatCode>
                <c:ptCount val="140"/>
                <c:pt idx="0">
                  <c:v>1.6287944754023838</c:v>
                </c:pt>
                <c:pt idx="1">
                  <c:v>1.6347757817843742</c:v>
                </c:pt>
                <c:pt idx="2">
                  <c:v>1.6313532412984197</c:v>
                </c:pt>
                <c:pt idx="3">
                  <c:v>1.6343178367395281</c:v>
                </c:pt>
                <c:pt idx="4">
                  <c:v>1.6571800696264622</c:v>
                </c:pt>
                <c:pt idx="5">
                  <c:v>1.6265080784758232</c:v>
                </c:pt>
                <c:pt idx="6">
                  <c:v>1.6543935472266476</c:v>
                </c:pt>
                <c:pt idx="7">
                  <c:v>1.689358806146853</c:v>
                </c:pt>
                <c:pt idx="8">
                  <c:v>1.5611100696772267</c:v>
                </c:pt>
                <c:pt idx="9">
                  <c:v>1.569749427966969</c:v>
                </c:pt>
                <c:pt idx="10">
                  <c:v>1.5328899592566196</c:v>
                </c:pt>
                <c:pt idx="11">
                  <c:v>1.5280793387435601</c:v>
                </c:pt>
                <c:pt idx="12">
                  <c:v>1.543692993032622</c:v>
                </c:pt>
                <c:pt idx="13">
                  <c:v>1.5558038589857721</c:v>
                </c:pt>
                <c:pt idx="14">
                  <c:v>1.5989146780063417</c:v>
                </c:pt>
                <c:pt idx="15">
                  <c:v>1.5995251337843108</c:v>
                </c:pt>
                <c:pt idx="16">
                  <c:v>1.6136135424454632</c:v>
                </c:pt>
                <c:pt idx="17">
                  <c:v>1.6074880149727713</c:v>
                </c:pt>
                <c:pt idx="18">
                  <c:v>1.6196225673229028</c:v>
                </c:pt>
                <c:pt idx="19">
                  <c:v>1.5810757057639875</c:v>
                </c:pt>
                <c:pt idx="20">
                  <c:v>1.5641188847868079</c:v>
                </c:pt>
                <c:pt idx="21">
                  <c:v>1.5564475734236527</c:v>
                </c:pt>
                <c:pt idx="22">
                  <c:v>1.5590613052139231</c:v>
                </c:pt>
                <c:pt idx="23">
                  <c:v>1.5339765713452556</c:v>
                </c:pt>
                <c:pt idx="24">
                  <c:v>1.5504947359676096</c:v>
                </c:pt>
                <c:pt idx="25">
                  <c:v>1.5667715102336117</c:v>
                </c:pt>
                <c:pt idx="26">
                  <c:v>1.5133584303215035</c:v>
                </c:pt>
                <c:pt idx="27">
                  <c:v>1.4955577910464937</c:v>
                </c:pt>
                <c:pt idx="28">
                  <c:v>1.5082147994025108</c:v>
                </c:pt>
                <c:pt idx="29">
                  <c:v>1.5298207031695814</c:v>
                </c:pt>
                <c:pt idx="30">
                  <c:v>1.5706398126212806</c:v>
                </c:pt>
                <c:pt idx="31">
                  <c:v>1.5667424282373696</c:v>
                </c:pt>
                <c:pt idx="32">
                  <c:v>1.5581396754225163</c:v>
                </c:pt>
                <c:pt idx="33">
                  <c:v>1.5093817295751788</c:v>
                </c:pt>
                <c:pt idx="34">
                  <c:v>1.500524026701213</c:v>
                </c:pt>
                <c:pt idx="35">
                  <c:v>1.5104100131823943</c:v>
                </c:pt>
                <c:pt idx="36">
                  <c:v>1.512158885258613</c:v>
                </c:pt>
                <c:pt idx="37">
                  <c:v>1.5242618076751693</c:v>
                </c:pt>
                <c:pt idx="38">
                  <c:v>1.4883062146683466</c:v>
                </c:pt>
                <c:pt idx="39">
                  <c:v>1.5168706441379758</c:v>
                </c:pt>
                <c:pt idx="40">
                  <c:v>1.5099950077529514</c:v>
                </c:pt>
                <c:pt idx="41">
                  <c:v>1.5642664665123645</c:v>
                </c:pt>
                <c:pt idx="42">
                  <c:v>1.5438066452282957</c:v>
                </c:pt>
                <c:pt idx="43">
                  <c:v>1.5311136161461836</c:v>
                </c:pt>
                <c:pt idx="44">
                  <c:v>1.5371472568321978</c:v>
                </c:pt>
                <c:pt idx="45">
                  <c:v>1.5464546176817056</c:v>
                </c:pt>
                <c:pt idx="46">
                  <c:v>1.5115518021200547</c:v>
                </c:pt>
                <c:pt idx="47">
                  <c:v>1.5006327801984316</c:v>
                </c:pt>
                <c:pt idx="48">
                  <c:v>1.4609304048240881</c:v>
                </c:pt>
                <c:pt idx="49">
                  <c:v>1.4770435633871564</c:v>
                </c:pt>
                <c:pt idx="50">
                  <c:v>1.4828270462315971</c:v>
                </c:pt>
                <c:pt idx="51">
                  <c:v>1.4671607257078449</c:v>
                </c:pt>
                <c:pt idx="52">
                  <c:v>1.4623068479104666</c:v>
                </c:pt>
                <c:pt idx="53">
                  <c:v>1.4730348507266016</c:v>
                </c:pt>
                <c:pt idx="54">
                  <c:v>1.4562144595983018</c:v>
                </c:pt>
                <c:pt idx="55">
                  <c:v>1.5063322877648215</c:v>
                </c:pt>
                <c:pt idx="56">
                  <c:v>1.5327617645862348</c:v>
                </c:pt>
                <c:pt idx="57">
                  <c:v>1.5215310358647189</c:v>
                </c:pt>
                <c:pt idx="58">
                  <c:v>1.5394340482795337</c:v>
                </c:pt>
                <c:pt idx="59">
                  <c:v>1.5386880734149899</c:v>
                </c:pt>
                <c:pt idx="60">
                  <c:v>1.5263824964668702</c:v>
                </c:pt>
                <c:pt idx="61">
                  <c:v>1.516668220969537</c:v>
                </c:pt>
                <c:pt idx="62">
                  <c:v>1.45283456561292</c:v>
                </c:pt>
                <c:pt idx="63">
                  <c:v>1.42209640763506</c:v>
                </c:pt>
                <c:pt idx="64">
                  <c:v>1.4372151146439722</c:v>
                </c:pt>
                <c:pt idx="65">
                  <c:v>1.4117610334659163</c:v>
                </c:pt>
                <c:pt idx="66">
                  <c:v>1.4312354424606806</c:v>
                </c:pt>
                <c:pt idx="67">
                  <c:v>1.4297519814022579</c:v>
                </c:pt>
                <c:pt idx="68">
                  <c:v>1.4270898587437952</c:v>
                </c:pt>
                <c:pt idx="69">
                  <c:v>1.412340139162469</c:v>
                </c:pt>
                <c:pt idx="70">
                  <c:v>1.4265487002173765</c:v>
                </c:pt>
                <c:pt idx="71">
                  <c:v>1.4136731628957666</c:v>
                </c:pt>
                <c:pt idx="72">
                  <c:v>1.3717633428813145</c:v>
                </c:pt>
                <c:pt idx="73">
                  <c:v>1.3719773067708347</c:v>
                </c:pt>
                <c:pt idx="74">
                  <c:v>1.340994958824915</c:v>
                </c:pt>
                <c:pt idx="75">
                  <c:v>1.348788334303342</c:v>
                </c:pt>
                <c:pt idx="76">
                  <c:v>1.3191520321461108</c:v>
                </c:pt>
                <c:pt idx="77">
                  <c:v>1.3274657507513268</c:v>
                </c:pt>
                <c:pt idx="78">
                  <c:v>1.3158284181700719</c:v>
                </c:pt>
                <c:pt idx="79">
                  <c:v>1.2948293503408905</c:v>
                </c:pt>
                <c:pt idx="80">
                  <c:v>1.2816634179910649</c:v>
                </c:pt>
                <c:pt idx="81">
                  <c:v>1.2960186038316122</c:v>
                </c:pt>
                <c:pt idx="82">
                  <c:v>1.2896197513990417</c:v>
                </c:pt>
                <c:pt idx="83">
                  <c:v>1.2856248707305735</c:v>
                </c:pt>
                <c:pt idx="84">
                  <c:v>1.2850857120509078</c:v>
                </c:pt>
                <c:pt idx="85">
                  <c:v>1.256781100489063</c:v>
                </c:pt>
                <c:pt idx="86">
                  <c:v>1.2623106339846948</c:v>
                </c:pt>
                <c:pt idx="87">
                  <c:v>1.2630652908949693</c:v>
                </c:pt>
                <c:pt idx="88">
                  <c:v>1.2547256182456119</c:v>
                </c:pt>
                <c:pt idx="89">
                  <c:v>1.2219755256594935</c:v>
                </c:pt>
                <c:pt idx="90">
                  <c:v>1.2116950369154957</c:v>
                </c:pt>
                <c:pt idx="91">
                  <c:v>1.2538884644652477</c:v>
                </c:pt>
                <c:pt idx="92">
                  <c:v>1.240300906782297</c:v>
                </c:pt>
                <c:pt idx="93">
                  <c:v>1.27732186798006</c:v>
                </c:pt>
                <c:pt idx="94">
                  <c:v>1.3107955222034802</c:v>
                </c:pt>
                <c:pt idx="95">
                  <c:v>1.3083001662599836</c:v>
                </c:pt>
                <c:pt idx="96">
                  <c:v>1.3052382222794605</c:v>
                </c:pt>
                <c:pt idx="97">
                  <c:v>1.2860345090952852</c:v>
                </c:pt>
                <c:pt idx="98">
                  <c:v>1.2868826589562503</c:v>
                </c:pt>
                <c:pt idx="99">
                  <c:v>1.252310965474333</c:v>
                </c:pt>
                <c:pt idx="100">
                  <c:v>1.2689970745927539</c:v>
                </c:pt>
                <c:pt idx="101">
                  <c:v>1.2185382642756193</c:v>
                </c:pt>
                <c:pt idx="102">
                  <c:v>1.2373765439987081</c:v>
                </c:pt>
                <c:pt idx="103">
                  <c:v>1.2161782723633101</c:v>
                </c:pt>
                <c:pt idx="104">
                  <c:v>1.1819391295914325</c:v>
                </c:pt>
                <c:pt idx="105">
                  <c:v>1.191518781802587</c:v>
                </c:pt>
                <c:pt idx="106">
                  <c:v>1.1981345034263409</c:v>
                </c:pt>
                <c:pt idx="107">
                  <c:v>1.1712016649034522</c:v>
                </c:pt>
                <c:pt idx="108">
                  <c:v>1.1752659797700873</c:v>
                </c:pt>
                <c:pt idx="109">
                  <c:v>1.1508226161256518</c:v>
                </c:pt>
                <c:pt idx="110">
                  <c:v>1.1326192168018703</c:v>
                </c:pt>
                <c:pt idx="111">
                  <c:v>1.1501676804085164</c:v>
                </c:pt>
                <c:pt idx="112">
                  <c:v>1.1492051396755747</c:v>
                </c:pt>
                <c:pt idx="113">
                  <c:v>1.1506245248668385</c:v>
                </c:pt>
                <c:pt idx="114">
                  <c:v>1.1446958762452515</c:v>
                </c:pt>
                <c:pt idx="115">
                  <c:v>1.1132987523172999</c:v>
                </c:pt>
                <c:pt idx="116">
                  <c:v>1.0944665047313824</c:v>
                </c:pt>
                <c:pt idx="117">
                  <c:v>1.0730721539964019</c:v>
                </c:pt>
                <c:pt idx="118">
                  <c:v>1.0669666529793618</c:v>
                </c:pt>
                <c:pt idx="119">
                  <c:v>1.0736304623179278</c:v>
                </c:pt>
                <c:pt idx="120">
                  <c:v>1.0724382389234952</c:v>
                </c:pt>
                <c:pt idx="121">
                  <c:v>1.0864143021913166</c:v>
                </c:pt>
                <c:pt idx="122">
                  <c:v>1.0840721577636505</c:v>
                </c:pt>
                <c:pt idx="123">
                  <c:v>1.0701370265375534</c:v>
                </c:pt>
                <c:pt idx="124">
                  <c:v>1.063030091380383</c:v>
                </c:pt>
                <c:pt idx="125">
                  <c:v>1.0755319012452056</c:v>
                </c:pt>
                <c:pt idx="126">
                  <c:v>1.0648021955583518</c:v>
                </c:pt>
                <c:pt idx="127">
                  <c:v>1.0317558932050974</c:v>
                </c:pt>
                <c:pt idx="128">
                  <c:v>1.0469119925193837</c:v>
                </c:pt>
                <c:pt idx="129">
                  <c:v>1.0440724077170949</c:v>
                </c:pt>
                <c:pt idx="130">
                  <c:v>1.0578696546250113</c:v>
                </c:pt>
                <c:pt idx="131">
                  <c:v>1.030921605271881</c:v>
                </c:pt>
                <c:pt idx="132">
                  <c:v>1.0443709254867091</c:v>
                </c:pt>
                <c:pt idx="133">
                  <c:v>1.0533818953339098</c:v>
                </c:pt>
                <c:pt idx="134">
                  <c:v>1.0364589745695025</c:v>
                </c:pt>
                <c:pt idx="135">
                  <c:v>1.0282331144118779</c:v>
                </c:pt>
                <c:pt idx="136">
                  <c:v>1.0344847082936859</c:v>
                </c:pt>
                <c:pt idx="137">
                  <c:v>0.9935633806179045</c:v>
                </c:pt>
                <c:pt idx="138">
                  <c:v>0.96772129637659288</c:v>
                </c:pt>
                <c:pt idx="139">
                  <c:v>1.0117875445034967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70-4CD4-BED4-05368BC04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77911264"/>
        <c:axId val="-277907872"/>
      </c:scatterChart>
      <c:valAx>
        <c:axId val="-277911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77907872"/>
        <c:crossesAt val="0"/>
        <c:crossBetween val="midCat"/>
        <c:majorUnit val="10"/>
      </c:valAx>
      <c:valAx>
        <c:axId val="-277907872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77911264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'6498'!$A$2:$A$179</c:f>
              <c:numCache>
                <c:formatCode>General</c:formatCode>
                <c:ptCount val="178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</c:numCache>
            </c:numRef>
          </c:xVal>
          <c:yVal>
            <c:numRef>
              <c:f>'6498'!$P$2:$P$177</c:f>
              <c:numCache>
                <c:formatCode>General</c:formatCode>
                <c:ptCount val="176"/>
                <c:pt idx="4">
                  <c:v>-2.2544757732226475</c:v>
                </c:pt>
                <c:pt idx="5">
                  <c:v>-3.7556766314310401</c:v>
                </c:pt>
                <c:pt idx="6">
                  <c:v>-1.8527759098041368</c:v>
                </c:pt>
                <c:pt idx="7">
                  <c:v>0.46169192796897657</c:v>
                </c:pt>
                <c:pt idx="8">
                  <c:v>-6.7119058110892711</c:v>
                </c:pt>
                <c:pt idx="9">
                  <c:v>-5.9278329063878266</c:v>
                </c:pt>
                <c:pt idx="10">
                  <c:v>-7.788728364936615</c:v>
                </c:pt>
                <c:pt idx="11">
                  <c:v>-7.7865386595476549</c:v>
                </c:pt>
                <c:pt idx="12">
                  <c:v>-6.5970312966324594</c:v>
                </c:pt>
                <c:pt idx="13">
                  <c:v>-5.6111503773534892</c:v>
                </c:pt>
                <c:pt idx="14">
                  <c:v>-2.8231593701506843</c:v>
                </c:pt>
                <c:pt idx="15">
                  <c:v>-2.505828017604359</c:v>
                </c:pt>
                <c:pt idx="16">
                  <c:v>-1.4049872577204541</c:v>
                </c:pt>
                <c:pt idx="17">
                  <c:v>-1.4792366066578415</c:v>
                </c:pt>
                <c:pt idx="18">
                  <c:v>-0.49197873384433422</c:v>
                </c:pt>
                <c:pt idx="19">
                  <c:v>-2.4509668465361067</c:v>
                </c:pt>
                <c:pt idx="20">
                  <c:v>-3.1548682225991582</c:v>
                </c:pt>
                <c:pt idx="21">
                  <c:v>-3.3189781186378839</c:v>
                </c:pt>
                <c:pt idx="22">
                  <c:v>-2.8851909797614166</c:v>
                </c:pt>
                <c:pt idx="23">
                  <c:v>-4.0615896458578149</c:v>
                </c:pt>
                <c:pt idx="24">
                  <c:v>-2.8195006808765761</c:v>
                </c:pt>
                <c:pt idx="25">
                  <c:v>-1.5914443821823838</c:v>
                </c:pt>
                <c:pt idx="26">
                  <c:v>-4.4146454827229658</c:v>
                </c:pt>
                <c:pt idx="27">
                  <c:v>-5.1676002706924011</c:v>
                </c:pt>
                <c:pt idx="28">
                  <c:v>-4.149970634519935</c:v>
                </c:pt>
                <c:pt idx="29">
                  <c:v>-2.6121178012038464</c:v>
                </c:pt>
                <c:pt idx="30">
                  <c:v>4.2650006477622251E-2</c:v>
                </c:pt>
                <c:pt idx="31">
                  <c:v>9.7928567756653873E-2</c:v>
                </c:pt>
                <c:pt idx="32">
                  <c:v>-0.12032850820731268</c:v>
                </c:pt>
                <c:pt idx="33">
                  <c:v>-2.6729142294111439</c:v>
                </c:pt>
                <c:pt idx="34">
                  <c:v>-2.9059922334082642</c:v>
                </c:pt>
                <c:pt idx="35">
                  <c:v>-2.0494495015816994</c:v>
                </c:pt>
                <c:pt idx="36">
                  <c:v>-1.6659389683485328</c:v>
                </c:pt>
                <c:pt idx="37">
                  <c:v>-0.68051982807285383</c:v>
                </c:pt>
                <c:pt idx="38">
                  <c:v>-2.488870577279271</c:v>
                </c:pt>
                <c:pt idx="39">
                  <c:v>-0.54650005523036949</c:v>
                </c:pt>
                <c:pt idx="40">
                  <c:v>-0.664355239151317</c:v>
                </c:pt>
                <c:pt idx="41">
                  <c:v>2.7724335716259629</c:v>
                </c:pt>
                <c:pt idx="42">
                  <c:v>1.8648934294874877</c:v>
                </c:pt>
                <c:pt idx="43">
                  <c:v>1.4088576669690098</c:v>
                </c:pt>
                <c:pt idx="44">
                  <c:v>2.0414532462129995</c:v>
                </c:pt>
                <c:pt idx="45">
                  <c:v>2.8643589242768699</c:v>
                </c:pt>
                <c:pt idx="46">
                  <c:v>1.1172089404443986</c:v>
                </c:pt>
                <c:pt idx="47">
                  <c:v>0.76430095341040583</c:v>
                </c:pt>
                <c:pt idx="48">
                  <c:v>-1.2618602643176804</c:v>
                </c:pt>
                <c:pt idx="49">
                  <c:v>-4.3315383533013438E-2</c:v>
                </c:pt>
                <c:pt idx="50">
                  <c:v>0.57473785208574768</c:v>
                </c:pt>
                <c:pt idx="51">
                  <c:v>-5.414328505842695E-2</c:v>
                </c:pt>
                <c:pt idx="52">
                  <c:v>-5.4468241168389456E-2</c:v>
                </c:pt>
                <c:pt idx="53">
                  <c:v>0.8510231496486097</c:v>
                </c:pt>
                <c:pt idx="54">
                  <c:v>0.15505280517213541</c:v>
                </c:pt>
                <c:pt idx="55">
                  <c:v>3.3503799731952189</c:v>
                </c:pt>
                <c:pt idx="56">
                  <c:v>5.1686399942952246</c:v>
                </c:pt>
                <c:pt idx="57">
                  <c:v>4.7976116582613617</c:v>
                </c:pt>
                <c:pt idx="58">
                  <c:v>6.1202055250276102</c:v>
                </c:pt>
                <c:pt idx="59">
                  <c:v>6.3586839406315692</c:v>
                </c:pt>
                <c:pt idx="60">
                  <c:v>5.9251718057371976</c:v>
                </c:pt>
                <c:pt idx="61">
                  <c:v>5.6422989468171378</c:v>
                </c:pt>
                <c:pt idx="62">
                  <c:v>2.2133219572073157</c:v>
                </c:pt>
                <c:pt idx="63">
                  <c:v>0.70827464456845257</c:v>
                </c:pt>
                <c:pt idx="64">
                  <c:v>1.8690093998410404</c:v>
                </c:pt>
                <c:pt idx="65">
                  <c:v>0.6711395879416524</c:v>
                </c:pt>
                <c:pt idx="66">
                  <c:v>2.0850829358731451</c:v>
                </c:pt>
                <c:pt idx="67">
                  <c:v>2.2806893088387388</c:v>
                </c:pt>
                <c:pt idx="68">
                  <c:v>2.4077769342094242</c:v>
                </c:pt>
                <c:pt idx="69">
                  <c:v>1.8321802585402045</c:v>
                </c:pt>
                <c:pt idx="70">
                  <c:v>2.9400057980592043</c:v>
                </c:pt>
                <c:pt idx="71">
                  <c:v>2.473360344009492</c:v>
                </c:pt>
                <c:pt idx="72">
                  <c:v>0.31887447218204312</c:v>
                </c:pt>
                <c:pt idx="73">
                  <c:v>0.61315669202807588</c:v>
                </c:pt>
                <c:pt idx="74">
                  <c:v>-0.9060860358055598</c:v>
                </c:pt>
                <c:pt idx="75">
                  <c:v>-0.17119237196185771</c:v>
                </c:pt>
                <c:pt idx="76">
                  <c:v>-1.6121858621489924</c:v>
                </c:pt>
                <c:pt idx="77">
                  <c:v>-0.84704326225274129</c:v>
                </c:pt>
                <c:pt idx="78">
                  <c:v>-1.2417085668920358</c:v>
                </c:pt>
                <c:pt idx="79">
                  <c:v>-2.1805965512905319</c:v>
                </c:pt>
                <c:pt idx="80">
                  <c:v>-2.6641234441183261</c:v>
                </c:pt>
                <c:pt idx="81">
                  <c:v>-1.5477742141031949</c:v>
                </c:pt>
                <c:pt idx="82">
                  <c:v>-1.6379126731436604</c:v>
                </c:pt>
                <c:pt idx="83">
                  <c:v>-1.5883018313464479</c:v>
                </c:pt>
                <c:pt idx="84">
                  <c:v>-1.3378006384078225</c:v>
                </c:pt>
                <c:pt idx="85">
                  <c:v>-2.7013793966848838</c:v>
                </c:pt>
                <c:pt idx="86">
                  <c:v>-2.0980889151359436</c:v>
                </c:pt>
                <c:pt idx="87">
                  <c:v>-1.7723747655365898</c:v>
                </c:pt>
                <c:pt idx="88">
                  <c:v>-1.9753382886638218</c:v>
                </c:pt>
                <c:pt idx="89">
                  <c:v>-3.5973447349471943</c:v>
                </c:pt>
                <c:pt idx="90">
                  <c:v>-3.9131330825297974</c:v>
                </c:pt>
                <c:pt idx="91">
                  <c:v>-1.1784724923292431</c:v>
                </c:pt>
                <c:pt idx="92">
                  <c:v>-1.6865095921401274</c:v>
                </c:pt>
                <c:pt idx="93">
                  <c:v>0.74746171081880952</c:v>
                </c:pt>
                <c:pt idx="94">
                  <c:v>2.9752185827583548</c:v>
                </c:pt>
                <c:pt idx="95">
                  <c:v>3.1120008027858992</c:v>
                </c:pt>
                <c:pt idx="96">
                  <c:v>3.2158457465859032</c:v>
                </c:pt>
                <c:pt idx="97">
                  <c:v>2.3813265239764907</c:v>
                </c:pt>
                <c:pt idx="98">
                  <c:v>2.7124756685651237</c:v>
                </c:pt>
                <c:pt idx="99">
                  <c:v>0.98457469581742196</c:v>
                </c:pt>
                <c:pt idx="100">
                  <c:v>2.2364267230173578</c:v>
                </c:pt>
                <c:pt idx="101">
                  <c:v>-0.4150347936609653</c:v>
                </c:pt>
                <c:pt idx="102">
                  <c:v>0.96192866029403012</c:v>
                </c:pt>
                <c:pt idx="103">
                  <c:v>1.1460426468875977E-2</c:v>
                </c:pt>
                <c:pt idx="104">
                  <c:v>-1.6971084850977658</c:v>
                </c:pt>
                <c:pt idx="105">
                  <c:v>-0.85837378275731224</c:v>
                </c:pt>
                <c:pt idx="106">
                  <c:v>-0.19194028357815515</c:v>
                </c:pt>
                <c:pt idx="107">
                  <c:v>-1.4757742104205192</c:v>
                </c:pt>
                <c:pt idx="108">
                  <c:v>-0.9576608020944436</c:v>
                </c:pt>
                <c:pt idx="109">
                  <c:v>-2.0967749036410552</c:v>
                </c:pt>
                <c:pt idx="110">
                  <c:v>-2.8731432092156846</c:v>
                </c:pt>
                <c:pt idx="111">
                  <c:v>-1.5711602118424484</c:v>
                </c:pt>
                <c:pt idx="112">
                  <c:v>-1.3452713487223611</c:v>
                </c:pt>
                <c:pt idx="113">
                  <c:v>-0.98091476833306945</c:v>
                </c:pt>
                <c:pt idx="114">
                  <c:v>-1.0437190236955438</c:v>
                </c:pt>
                <c:pt idx="115">
                  <c:v>-2.5870737874352385</c:v>
                </c:pt>
                <c:pt idx="116">
                  <c:v>-3.3999987224506909</c:v>
                </c:pt>
                <c:pt idx="117">
                  <c:v>-4.3618655581582733</c:v>
                </c:pt>
                <c:pt idx="118">
                  <c:v>-4.4349507157281005</c:v>
                </c:pt>
                <c:pt idx="119">
                  <c:v>-3.765721749221</c:v>
                </c:pt>
                <c:pt idx="120">
                  <c:v>-3.5531849528086856</c:v>
                </c:pt>
                <c:pt idx="121">
                  <c:v>-2.4588751307688841</c:v>
                </c:pt>
                <c:pt idx="122">
                  <c:v>-2.3131863160228345</c:v>
                </c:pt>
                <c:pt idx="123">
                  <c:v>-2.8414287944366259</c:v>
                </c:pt>
                <c:pt idx="124">
                  <c:v>-2.9727299938951517</c:v>
                </c:pt>
                <c:pt idx="125">
                  <c:v>-1.9641224606272767</c:v>
                </c:pt>
                <c:pt idx="126">
                  <c:v>-2.3060249891773985</c:v>
                </c:pt>
                <c:pt idx="127">
                  <c:v>-3.9452509005462941</c:v>
                </c:pt>
                <c:pt idx="128">
                  <c:v>-2.7823424306690834</c:v>
                </c:pt>
                <c:pt idx="129">
                  <c:v>-2.6655711538076439</c:v>
                </c:pt>
                <c:pt idx="130">
                  <c:v>-1.5816564044755281</c:v>
                </c:pt>
                <c:pt idx="131">
                  <c:v>-2.8663745775154412</c:v>
                </c:pt>
                <c:pt idx="132">
                  <c:v>-1.8026857363358084</c:v>
                </c:pt>
                <c:pt idx="133">
                  <c:v>-0.99701005904212492</c:v>
                </c:pt>
                <c:pt idx="134">
                  <c:v>-1.6989407251725894</c:v>
                </c:pt>
                <c:pt idx="135">
                  <c:v>-1.8952880241062884</c:v>
                </c:pt>
                <c:pt idx="136">
                  <c:v>-1.250022243330646</c:v>
                </c:pt>
                <c:pt idx="137">
                  <c:v>-3.3470444147621703</c:v>
                </c:pt>
                <c:pt idx="138">
                  <c:v>-4.5674698812755565</c:v>
                </c:pt>
                <c:pt idx="139">
                  <c:v>-1.7239372277006786</c:v>
                </c:pt>
                <c:pt idx="140">
                  <c:v>-1.6427124256810743</c:v>
                </c:pt>
                <c:pt idx="141">
                  <c:v>-1.2109940725094963</c:v>
                </c:pt>
                <c:pt idx="142">
                  <c:v>-0.46251941271841246</c:v>
                </c:pt>
                <c:pt idx="143">
                  <c:v>-2.7308079707677626</c:v>
                </c:pt>
                <c:pt idx="144">
                  <c:v>-3.137389634908569</c:v>
                </c:pt>
                <c:pt idx="145">
                  <c:v>-1.6250713117883886</c:v>
                </c:pt>
                <c:pt idx="146">
                  <c:v>-0.86258014650208137</c:v>
                </c:pt>
                <c:pt idx="147">
                  <c:v>-0.87607670785347314</c:v>
                </c:pt>
                <c:pt idx="148">
                  <c:v>0.36845292211075725</c:v>
                </c:pt>
                <c:pt idx="149">
                  <c:v>2.0262170767736656</c:v>
                </c:pt>
                <c:pt idx="150">
                  <c:v>1.8583580050158981</c:v>
                </c:pt>
                <c:pt idx="151">
                  <c:v>2.7656278704052002</c:v>
                </c:pt>
                <c:pt idx="152">
                  <c:v>0.75192253585614566</c:v>
                </c:pt>
                <c:pt idx="153">
                  <c:v>-2.4774357826170164</c:v>
                </c:pt>
                <c:pt idx="154">
                  <c:v>-3.710179188750685</c:v>
                </c:pt>
                <c:pt idx="155">
                  <c:v>-3.9758040721926005</c:v>
                </c:pt>
                <c:pt idx="156">
                  <c:v>-2.7434279519050331</c:v>
                </c:pt>
                <c:pt idx="157">
                  <c:v>-2.0233958252297217</c:v>
                </c:pt>
                <c:pt idx="158">
                  <c:v>-1.4171321313908072</c:v>
                </c:pt>
                <c:pt idx="159">
                  <c:v>-1.4861843033256288</c:v>
                </c:pt>
                <c:pt idx="160">
                  <c:v>-1.0560481504313544</c:v>
                </c:pt>
                <c:pt idx="161">
                  <c:v>-0.79704200100677269</c:v>
                </c:pt>
                <c:pt idx="162">
                  <c:v>-1.4713805399922852</c:v>
                </c:pt>
                <c:pt idx="163">
                  <c:v>-0.98550691276663371</c:v>
                </c:pt>
                <c:pt idx="164">
                  <c:v>-2.0751330336211802</c:v>
                </c:pt>
                <c:pt idx="165">
                  <c:v>-1.7620640107491954</c:v>
                </c:pt>
                <c:pt idx="166">
                  <c:v>0.10474066530898687</c:v>
                </c:pt>
                <c:pt idx="167">
                  <c:v>1.7956504228718788</c:v>
                </c:pt>
                <c:pt idx="168">
                  <c:v>2.6256165110132041</c:v>
                </c:pt>
                <c:pt idx="169">
                  <c:v>2.91884737316557</c:v>
                </c:pt>
                <c:pt idx="170">
                  <c:v>1.4165109809425755</c:v>
                </c:pt>
                <c:pt idx="171">
                  <c:v>-1.801516543827272</c:v>
                </c:pt>
                <c:pt idx="172">
                  <c:v>-2.0845954004875766</c:v>
                </c:pt>
                <c:pt idx="173">
                  <c:v>-0.64849501596602099</c:v>
                </c:pt>
                <c:pt idx="174">
                  <c:v>-0.84926201643146582</c:v>
                </c:pt>
                <c:pt idx="175">
                  <c:v>-0.95776491843643252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8E-49CF-882F-AF2809EF74C1}"/>
            </c:ext>
          </c:extLst>
        </c:ser>
        <c:ser>
          <c:idx val="1"/>
          <c:order val="1"/>
          <c:tx>
            <c:v>CO2 pulse</c:v>
          </c:tx>
          <c:spPr>
            <a:ln w="3810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summary!$A$46:$A$86</c:f>
              <c:numCache>
                <c:formatCode>General</c:formatCode>
                <c:ptCount val="41"/>
                <c:pt idx="0">
                  <c:v>22.5</c:v>
                </c:pt>
                <c:pt idx="1">
                  <c:v>23</c:v>
                </c:pt>
                <c:pt idx="2">
                  <c:v>23.5</c:v>
                </c:pt>
                <c:pt idx="3">
                  <c:v>24</c:v>
                </c:pt>
                <c:pt idx="4">
                  <c:v>24.5</c:v>
                </c:pt>
                <c:pt idx="5">
                  <c:v>25</c:v>
                </c:pt>
                <c:pt idx="6">
                  <c:v>25.5</c:v>
                </c:pt>
                <c:pt idx="7">
                  <c:v>26</c:v>
                </c:pt>
                <c:pt idx="8">
                  <c:v>26.5</c:v>
                </c:pt>
                <c:pt idx="9">
                  <c:v>27</c:v>
                </c:pt>
                <c:pt idx="10">
                  <c:v>27.5</c:v>
                </c:pt>
                <c:pt idx="11">
                  <c:v>28</c:v>
                </c:pt>
                <c:pt idx="12">
                  <c:v>28.5</c:v>
                </c:pt>
                <c:pt idx="13">
                  <c:v>29</c:v>
                </c:pt>
                <c:pt idx="14">
                  <c:v>29.5</c:v>
                </c:pt>
                <c:pt idx="15">
                  <c:v>30</c:v>
                </c:pt>
                <c:pt idx="16">
                  <c:v>30.5</c:v>
                </c:pt>
                <c:pt idx="17">
                  <c:v>31</c:v>
                </c:pt>
                <c:pt idx="18">
                  <c:v>31.5</c:v>
                </c:pt>
                <c:pt idx="19">
                  <c:v>32</c:v>
                </c:pt>
                <c:pt idx="20">
                  <c:v>32.5</c:v>
                </c:pt>
                <c:pt idx="21">
                  <c:v>33</c:v>
                </c:pt>
                <c:pt idx="22">
                  <c:v>33.5</c:v>
                </c:pt>
                <c:pt idx="23">
                  <c:v>34</c:v>
                </c:pt>
                <c:pt idx="24">
                  <c:v>34.5</c:v>
                </c:pt>
                <c:pt idx="25">
                  <c:v>35</c:v>
                </c:pt>
                <c:pt idx="26">
                  <c:v>35.5</c:v>
                </c:pt>
                <c:pt idx="27">
                  <c:v>36</c:v>
                </c:pt>
                <c:pt idx="28">
                  <c:v>36.5</c:v>
                </c:pt>
                <c:pt idx="29">
                  <c:v>37</c:v>
                </c:pt>
                <c:pt idx="30">
                  <c:v>37.5</c:v>
                </c:pt>
                <c:pt idx="31">
                  <c:v>38</c:v>
                </c:pt>
                <c:pt idx="32">
                  <c:v>38.5</c:v>
                </c:pt>
                <c:pt idx="33">
                  <c:v>39</c:v>
                </c:pt>
                <c:pt idx="34">
                  <c:v>39.5</c:v>
                </c:pt>
                <c:pt idx="35">
                  <c:v>40</c:v>
                </c:pt>
                <c:pt idx="36">
                  <c:v>40.5</c:v>
                </c:pt>
                <c:pt idx="37">
                  <c:v>41</c:v>
                </c:pt>
                <c:pt idx="38">
                  <c:v>41.5</c:v>
                </c:pt>
                <c:pt idx="39">
                  <c:v>42</c:v>
                </c:pt>
                <c:pt idx="40">
                  <c:v>42.5</c:v>
                </c:pt>
              </c:numCache>
            </c:numRef>
          </c:xVal>
          <c:yVal>
            <c:numRef>
              <c:f>summary!$X$46:$X$86</c:f>
              <c:numCache>
                <c:formatCode>General</c:formatCode>
                <c:ptCount val="4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8E-49CF-882F-AF2809EF7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31441504"/>
        <c:axId val="-331438112"/>
      </c:scatterChart>
      <c:valAx>
        <c:axId val="-331441504"/>
        <c:scaling>
          <c:orientation val="minMax"/>
          <c:max val="7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331438112"/>
        <c:crossesAt val="0"/>
        <c:crossBetween val="midCat"/>
        <c:majorUnit val="10"/>
      </c:valAx>
      <c:valAx>
        <c:axId val="-331438112"/>
        <c:scaling>
          <c:orientation val="minMax"/>
          <c:max val="45"/>
          <c:min val="-25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331441504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'6498'!$L$1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'6498'!$A$2:$A$141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'6498'!$M$2:$M$177</c:f>
              <c:numCache>
                <c:formatCode>0.00</c:formatCode>
                <c:ptCount val="176"/>
                <c:pt idx="4">
                  <c:v>1.6814215090884461</c:v>
                </c:pt>
                <c:pt idx="5">
                  <c:v>1.6555978058302039</c:v>
                </c:pt>
                <c:pt idx="6">
                  <c:v>1.688331562473425</c:v>
                </c:pt>
                <c:pt idx="7">
                  <c:v>1.7281451092860272</c:v>
                </c:pt>
                <c:pt idx="8">
                  <c:v>1.6047446607087976</c:v>
                </c:pt>
                <c:pt idx="9">
                  <c:v>1.6182323068909366</c:v>
                </c:pt>
                <c:pt idx="10">
                  <c:v>1.5862211260729839</c:v>
                </c:pt>
                <c:pt idx="11">
                  <c:v>1.5862587934523211</c:v>
                </c:pt>
                <c:pt idx="12">
                  <c:v>1.6067207356337798</c:v>
                </c:pt>
                <c:pt idx="13">
                  <c:v>1.6236798894793267</c:v>
                </c:pt>
                <c:pt idx="14">
                  <c:v>1.6716389963922931</c:v>
                </c:pt>
                <c:pt idx="15">
                  <c:v>1.677097740062659</c:v>
                </c:pt>
                <c:pt idx="16">
                  <c:v>1.6960344366162081</c:v>
                </c:pt>
                <c:pt idx="17">
                  <c:v>1.694757197035913</c:v>
                </c:pt>
                <c:pt idx="18">
                  <c:v>1.7117400372784413</c:v>
                </c:pt>
                <c:pt idx="19">
                  <c:v>1.6780414636119227</c:v>
                </c:pt>
                <c:pt idx="20">
                  <c:v>1.66593293052714</c:v>
                </c:pt>
                <c:pt idx="21">
                  <c:v>1.6631099070563815</c:v>
                </c:pt>
                <c:pt idx="22">
                  <c:v>1.6705719267390486</c:v>
                </c:pt>
                <c:pt idx="23">
                  <c:v>1.6503354807627779</c:v>
                </c:pt>
                <c:pt idx="24">
                  <c:v>1.6717019332775287</c:v>
                </c:pt>
                <c:pt idx="25">
                  <c:v>1.6928269954359276</c:v>
                </c:pt>
                <c:pt idx="26">
                  <c:v>1.6442622034162162</c:v>
                </c:pt>
                <c:pt idx="27">
                  <c:v>1.6313098520336031</c:v>
                </c:pt>
                <c:pt idx="28">
                  <c:v>1.6488151482820168</c:v>
                </c:pt>
                <c:pt idx="29">
                  <c:v>1.6752693399414842</c:v>
                </c:pt>
                <c:pt idx="30">
                  <c:v>1.7209367372855802</c:v>
                </c:pt>
                <c:pt idx="31">
                  <c:v>1.721887640794066</c:v>
                </c:pt>
                <c:pt idx="32">
                  <c:v>1.7181331758716094</c:v>
                </c:pt>
                <c:pt idx="33">
                  <c:v>1.6742235179166687</c:v>
                </c:pt>
                <c:pt idx="34">
                  <c:v>1.6702141029350996</c:v>
                </c:pt>
                <c:pt idx="35">
                  <c:v>1.6849483773086777</c:v>
                </c:pt>
                <c:pt idx="36">
                  <c:v>1.6915455372772932</c:v>
                </c:pt>
                <c:pt idx="37">
                  <c:v>1.7084967475862463</c:v>
                </c:pt>
                <c:pt idx="38">
                  <c:v>1.6773894424718203</c:v>
                </c:pt>
                <c:pt idx="39">
                  <c:v>1.7108021598338463</c:v>
                </c:pt>
                <c:pt idx="40">
                  <c:v>1.7087748113412187</c:v>
                </c:pt>
                <c:pt idx="41">
                  <c:v>1.7678945579930285</c:v>
                </c:pt>
                <c:pt idx="42">
                  <c:v>1.7522830246013565</c:v>
                </c:pt>
                <c:pt idx="43">
                  <c:v>1.7444382834116412</c:v>
                </c:pt>
                <c:pt idx="44">
                  <c:v>1.7553202119900519</c:v>
                </c:pt>
                <c:pt idx="45">
                  <c:v>1.7694758607319567</c:v>
                </c:pt>
                <c:pt idx="46">
                  <c:v>1.7394213330627024</c:v>
                </c:pt>
                <c:pt idx="47">
                  <c:v>1.7333505990334761</c:v>
                </c:pt>
                <c:pt idx="48">
                  <c:v>1.6984965115515294</c:v>
                </c:pt>
                <c:pt idx="49">
                  <c:v>1.7194579580069944</c:v>
                </c:pt>
                <c:pt idx="50">
                  <c:v>1.7300897287438319</c:v>
                </c:pt>
                <c:pt idx="51">
                  <c:v>1.7192716961124765</c:v>
                </c:pt>
                <c:pt idx="52">
                  <c:v>1.719266106207495</c:v>
                </c:pt>
                <c:pt idx="53">
                  <c:v>1.7348423969160267</c:v>
                </c:pt>
                <c:pt idx="54">
                  <c:v>1.7228702936801237</c:v>
                </c:pt>
                <c:pt idx="55">
                  <c:v>1.7778364097390402</c:v>
                </c:pt>
                <c:pt idx="56">
                  <c:v>1.8091141744528503</c:v>
                </c:pt>
                <c:pt idx="57">
                  <c:v>1.8027317336237312</c:v>
                </c:pt>
                <c:pt idx="58">
                  <c:v>1.8254830339309427</c:v>
                </c:pt>
                <c:pt idx="59">
                  <c:v>1.8295853469587957</c:v>
                </c:pt>
                <c:pt idx="60">
                  <c:v>1.8221280579030728</c:v>
                </c:pt>
                <c:pt idx="61">
                  <c:v>1.8172620702981361</c:v>
                </c:pt>
                <c:pt idx="62">
                  <c:v>1.7582767028339159</c:v>
                </c:pt>
                <c:pt idx="63">
                  <c:v>1.7323868327484528</c:v>
                </c:pt>
                <c:pt idx="64">
                  <c:v>1.7523538276497619</c:v>
                </c:pt>
                <c:pt idx="65">
                  <c:v>1.7317480343641027</c:v>
                </c:pt>
                <c:pt idx="66">
                  <c:v>1.7560707312512636</c:v>
                </c:pt>
                <c:pt idx="67">
                  <c:v>1.7594355580852377</c:v>
                </c:pt>
                <c:pt idx="68">
                  <c:v>1.7616217233191718</c:v>
                </c:pt>
                <c:pt idx="69">
                  <c:v>1.7517202916302423</c:v>
                </c:pt>
                <c:pt idx="70">
                  <c:v>1.7707771405775465</c:v>
                </c:pt>
                <c:pt idx="71">
                  <c:v>1.7627498911483335</c:v>
                </c:pt>
                <c:pt idx="72">
                  <c:v>1.7256883590262782</c:v>
                </c:pt>
                <c:pt idx="73">
                  <c:v>1.7307506108081951</c:v>
                </c:pt>
                <c:pt idx="74">
                  <c:v>1.7046165507546722</c:v>
                </c:pt>
                <c:pt idx="75">
                  <c:v>1.717258214125496</c:v>
                </c:pt>
                <c:pt idx="76">
                  <c:v>1.6924701998606615</c:v>
                </c:pt>
                <c:pt idx="77">
                  <c:v>1.7056322063582743</c:v>
                </c:pt>
                <c:pt idx="78">
                  <c:v>1.6988431616694162</c:v>
                </c:pt>
                <c:pt idx="79">
                  <c:v>1.6826923817326316</c:v>
                </c:pt>
                <c:pt idx="80">
                  <c:v>1.6743747372752025</c:v>
                </c:pt>
                <c:pt idx="81">
                  <c:v>1.6935782110081465</c:v>
                </c:pt>
                <c:pt idx="82">
                  <c:v>1.6920276464679729</c:v>
                </c:pt>
                <c:pt idx="83">
                  <c:v>1.6928810536919014</c:v>
                </c:pt>
                <c:pt idx="84">
                  <c:v>1.6971901829046325</c:v>
                </c:pt>
                <c:pt idx="85">
                  <c:v>1.6737338592351845</c:v>
                </c:pt>
                <c:pt idx="86">
                  <c:v>1.684111680623213</c:v>
                </c:pt>
                <c:pt idx="87">
                  <c:v>1.6897146254258844</c:v>
                </c:pt>
                <c:pt idx="88">
                  <c:v>1.6862232406689237</c:v>
                </c:pt>
                <c:pt idx="89">
                  <c:v>1.6583214359752021</c:v>
                </c:pt>
                <c:pt idx="90">
                  <c:v>1.6528892351236011</c:v>
                </c:pt>
                <c:pt idx="91">
                  <c:v>1.6999309505657498</c:v>
                </c:pt>
                <c:pt idx="92">
                  <c:v>1.6911916807751959</c:v>
                </c:pt>
                <c:pt idx="93">
                  <c:v>1.7330609298653556</c:v>
                </c:pt>
                <c:pt idx="94">
                  <c:v>1.7713828719811726</c:v>
                </c:pt>
                <c:pt idx="95">
                  <c:v>1.7737358039300728</c:v>
                </c:pt>
                <c:pt idx="96">
                  <c:v>1.7755221478419465</c:v>
                </c:pt>
                <c:pt idx="97">
                  <c:v>1.7611667225501679</c:v>
                </c:pt>
                <c:pt idx="98">
                  <c:v>1.7668631603035299</c:v>
                </c:pt>
                <c:pt idx="99">
                  <c:v>1.7371397547140091</c:v>
                </c:pt>
                <c:pt idx="100">
                  <c:v>1.758674151724827</c:v>
                </c:pt>
                <c:pt idx="101">
                  <c:v>1.7130636293000889</c:v>
                </c:pt>
                <c:pt idx="102">
                  <c:v>1.7367501969155745</c:v>
                </c:pt>
                <c:pt idx="103">
                  <c:v>1.7204002131725735</c:v>
                </c:pt>
                <c:pt idx="104">
                  <c:v>1.6910093582930927</c:v>
                </c:pt>
                <c:pt idx="105">
                  <c:v>1.7054372983966437</c:v>
                </c:pt>
                <c:pt idx="106">
                  <c:v>1.7169013079127944</c:v>
                </c:pt>
                <c:pt idx="107">
                  <c:v>1.6948167572823025</c:v>
                </c:pt>
                <c:pt idx="108">
                  <c:v>1.7037293600413344</c:v>
                </c:pt>
                <c:pt idx="109">
                  <c:v>1.6841342842892957</c:v>
                </c:pt>
                <c:pt idx="110">
                  <c:v>1.6707791728579109</c:v>
                </c:pt>
                <c:pt idx="111">
                  <c:v>1.6931759243569537</c:v>
                </c:pt>
                <c:pt idx="112">
                  <c:v>1.6970616715164089</c:v>
                </c:pt>
                <c:pt idx="113">
                  <c:v>1.7033293446000695</c:v>
                </c:pt>
                <c:pt idx="114">
                  <c:v>1.702248983870879</c:v>
                </c:pt>
                <c:pt idx="115">
                  <c:v>1.6757001478353244</c:v>
                </c:pt>
                <c:pt idx="116">
                  <c:v>1.6617161881418037</c:v>
                </c:pt>
                <c:pt idx="117">
                  <c:v>1.6451701252992197</c:v>
                </c:pt>
                <c:pt idx="118">
                  <c:v>1.6439129121745766</c:v>
                </c:pt>
                <c:pt idx="119">
                  <c:v>1.6554250094055392</c:v>
                </c:pt>
                <c:pt idx="120">
                  <c:v>1.6590810739035033</c:v>
                </c:pt>
                <c:pt idx="121">
                  <c:v>1.6779054250637215</c:v>
                </c:pt>
                <c:pt idx="122">
                  <c:v>1.6804115685284522</c:v>
                </c:pt>
                <c:pt idx="123">
                  <c:v>1.6713247251947518</c:v>
                </c:pt>
                <c:pt idx="124">
                  <c:v>1.6690660779299782</c:v>
                </c:pt>
                <c:pt idx="125">
                  <c:v>1.6864161756871976</c:v>
                </c:pt>
                <c:pt idx="126">
                  <c:v>1.6805347578927405</c:v>
                </c:pt>
                <c:pt idx="127">
                  <c:v>1.652336743431883</c:v>
                </c:pt>
                <c:pt idx="128">
                  <c:v>1.672341130638566</c:v>
                </c:pt>
                <c:pt idx="129">
                  <c:v>1.674349833728674</c:v>
                </c:pt>
                <c:pt idx="130">
                  <c:v>1.6929953685289871</c:v>
                </c:pt>
                <c:pt idx="131">
                  <c:v>1.6708956070682537</c:v>
                </c:pt>
                <c:pt idx="132">
                  <c:v>1.6891932151754783</c:v>
                </c:pt>
                <c:pt idx="133">
                  <c:v>1.703052472915076</c:v>
                </c:pt>
                <c:pt idx="134">
                  <c:v>1.6909778400430655</c:v>
                </c:pt>
                <c:pt idx="135">
                  <c:v>1.6876002677778374</c:v>
                </c:pt>
                <c:pt idx="136">
                  <c:v>1.6987001495520424</c:v>
                </c:pt>
                <c:pt idx="137">
                  <c:v>1.6626271097686578</c:v>
                </c:pt>
                <c:pt idx="138">
                  <c:v>1.6416333134197427</c:v>
                </c:pt>
                <c:pt idx="139">
                  <c:v>1.6905478494390436</c:v>
                </c:pt>
                <c:pt idx="140">
                  <c:v>1.6919450809774448</c:v>
                </c:pt>
                <c:pt idx="141">
                  <c:v>1.699371513344893</c:v>
                </c:pt>
                <c:pt idx="142">
                  <c:v>1.7122467974250168</c:v>
                </c:pt>
                <c:pt idx="143">
                  <c:v>1.6732276280001874</c:v>
                </c:pt>
                <c:pt idx="144">
                  <c:v>1.6662335977292848</c:v>
                </c:pt>
                <c:pt idx="145">
                  <c:v>1.6922485439603085</c:v>
                </c:pt>
                <c:pt idx="146">
                  <c:v>1.7053649403983471</c:v>
                </c:pt>
                <c:pt idx="147">
                  <c:v>1.7051327721355598</c:v>
                </c:pt>
                <c:pt idx="148">
                  <c:v>1.7265412090442902</c:v>
                </c:pt>
                <c:pt idx="149">
                  <c:v>1.7550581189355201</c:v>
                </c:pt>
                <c:pt idx="150">
                  <c:v>1.7521706020289218</c:v>
                </c:pt>
                <c:pt idx="151">
                  <c:v>1.7677774861116555</c:v>
                </c:pt>
                <c:pt idx="152">
                  <c:v>1.7331376651146204</c:v>
                </c:pt>
                <c:pt idx="153">
                  <c:v>1.6775861441607132</c:v>
                </c:pt>
                <c:pt idx="154">
                  <c:v>1.6563804542362197</c:v>
                </c:pt>
                <c:pt idx="155">
                  <c:v>1.6518111668350683</c:v>
                </c:pt>
                <c:pt idx="156">
                  <c:v>1.6730105386971594</c:v>
                </c:pt>
                <c:pt idx="157">
                  <c:v>1.6853965534492794</c:v>
                </c:pt>
                <c:pt idx="158">
                  <c:v>1.6958255201264145</c:v>
                </c:pt>
                <c:pt idx="159">
                  <c:v>1.6946376825445002</c:v>
                </c:pt>
                <c:pt idx="160">
                  <c:v>1.7020368978541958</c:v>
                </c:pt>
                <c:pt idx="161">
                  <c:v>1.7064923295895484</c:v>
                </c:pt>
                <c:pt idx="162">
                  <c:v>1.6948923373359195</c:v>
                </c:pt>
                <c:pt idx="163">
                  <c:v>1.7032503503905185</c:v>
                </c:pt>
                <c:pt idx="164">
                  <c:v>1.6845065684019052</c:v>
                </c:pt>
                <c:pt idx="165">
                  <c:v>1.6898919913463355</c:v>
                </c:pt>
                <c:pt idx="166">
                  <c:v>1.7220048227053311</c:v>
                </c:pt>
                <c:pt idx="167">
                  <c:v>1.7510919042754036</c:v>
                </c:pt>
                <c:pt idx="168">
                  <c:v>1.7653690064082552</c:v>
                </c:pt>
                <c:pt idx="169">
                  <c:v>1.7704131727028432</c:v>
                </c:pt>
                <c:pt idx="170">
                  <c:v>1.7445699359536144</c:v>
                </c:pt>
                <c:pt idx="171">
                  <c:v>1.6892133276609109</c:v>
                </c:pt>
                <c:pt idx="172">
                  <c:v>1.6843437964765213</c:v>
                </c:pt>
                <c:pt idx="173">
                  <c:v>1.7090476393874505</c:v>
                </c:pt>
                <c:pt idx="174">
                  <c:v>1.7055940392807636</c:v>
                </c:pt>
                <c:pt idx="175">
                  <c:v>1.7037275690288225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98-4931-92B7-50928F690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77928592"/>
        <c:axId val="-277925200"/>
      </c:scatterChart>
      <c:valAx>
        <c:axId val="-277928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77925200"/>
        <c:crossesAt val="0"/>
        <c:crossBetween val="midCat"/>
        <c:majorUnit val="10"/>
      </c:valAx>
      <c:valAx>
        <c:axId val="-277925200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77928592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'6500'!$L$1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'6500'!$A$2:$A$141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'6500'!$L$2:$L$141</c:f>
              <c:numCache>
                <c:formatCode>0.00</c:formatCode>
                <c:ptCount val="140"/>
                <c:pt idx="0">
                  <c:v>1.5023546468595281</c:v>
                </c:pt>
                <c:pt idx="1">
                  <c:v>1.5271531925601418</c:v>
                </c:pt>
                <c:pt idx="2">
                  <c:v>1.4956641432203834</c:v>
                </c:pt>
                <c:pt idx="3">
                  <c:v>1.4623775738938529</c:v>
                </c:pt>
                <c:pt idx="4">
                  <c:v>1.433530483672826</c:v>
                </c:pt>
                <c:pt idx="5">
                  <c:v>1.4498805393561556</c:v>
                </c:pt>
                <c:pt idx="6">
                  <c:v>1.4768939115908795</c:v>
                </c:pt>
                <c:pt idx="7">
                  <c:v>1.4531081016413827</c:v>
                </c:pt>
                <c:pt idx="8">
                  <c:v>1.4409601609287257</c:v>
                </c:pt>
                <c:pt idx="9">
                  <c:v>1.4887751262350286</c:v>
                </c:pt>
                <c:pt idx="10">
                  <c:v>1.5002926833169199</c:v>
                </c:pt>
                <c:pt idx="11">
                  <c:v>1.4591376309038466</c:v>
                </c:pt>
                <c:pt idx="12">
                  <c:v>1.4451571610640803</c:v>
                </c:pt>
                <c:pt idx="13">
                  <c:v>1.4492008824389579</c:v>
                </c:pt>
                <c:pt idx="14">
                  <c:v>1.4607687911411675</c:v>
                </c:pt>
                <c:pt idx="15">
                  <c:v>1.4512842018187468</c:v>
                </c:pt>
                <c:pt idx="16">
                  <c:v>1.4579412085952868</c:v>
                </c:pt>
                <c:pt idx="17">
                  <c:v>1.4498447441218156</c:v>
                </c:pt>
                <c:pt idx="18">
                  <c:v>1.4444723103264827</c:v>
                </c:pt>
                <c:pt idx="19">
                  <c:v>1.4426046216038333</c:v>
                </c:pt>
                <c:pt idx="20">
                  <c:v>1.4136548103231001</c:v>
                </c:pt>
                <c:pt idx="21">
                  <c:v>1.4100084600326386</c:v>
                </c:pt>
                <c:pt idx="22">
                  <c:v>1.4223566310445537</c:v>
                </c:pt>
                <c:pt idx="23">
                  <c:v>1.4254860270479901</c:v>
                </c:pt>
                <c:pt idx="24">
                  <c:v>1.4080275888159421</c:v>
                </c:pt>
                <c:pt idx="25">
                  <c:v>1.4067429338684738</c:v>
                </c:pt>
                <c:pt idx="26">
                  <c:v>1.3981802936107772</c:v>
                </c:pt>
                <c:pt idx="27">
                  <c:v>1.41000065208048</c:v>
                </c:pt>
                <c:pt idx="28">
                  <c:v>1.4323908021630527</c:v>
                </c:pt>
                <c:pt idx="29">
                  <c:v>1.4379210108393632</c:v>
                </c:pt>
                <c:pt idx="30">
                  <c:v>1.4595403051524916</c:v>
                </c:pt>
                <c:pt idx="31">
                  <c:v>1.4802532120406136</c:v>
                </c:pt>
                <c:pt idx="32">
                  <c:v>1.4853697502497607</c:v>
                </c:pt>
                <c:pt idx="33">
                  <c:v>1.4405495228099856</c:v>
                </c:pt>
                <c:pt idx="34">
                  <c:v>1.3892395999653113</c:v>
                </c:pt>
                <c:pt idx="35">
                  <c:v>1.3795936024075586</c:v>
                </c:pt>
                <c:pt idx="36">
                  <c:v>1.3719488492862104</c:v>
                </c:pt>
                <c:pt idx="37">
                  <c:v>1.3716775522550149</c:v>
                </c:pt>
                <c:pt idx="38">
                  <c:v>1.3420422809064163</c:v>
                </c:pt>
                <c:pt idx="39">
                  <c:v>1.355864999069641</c:v>
                </c:pt>
                <c:pt idx="40">
                  <c:v>1.3462571054267412</c:v>
                </c:pt>
                <c:pt idx="41">
                  <c:v>1.3425902212084926</c:v>
                </c:pt>
                <c:pt idx="42">
                  <c:v>1.32774955095912</c:v>
                </c:pt>
                <c:pt idx="43">
                  <c:v>1.3246963515819872</c:v>
                </c:pt>
                <c:pt idx="44">
                  <c:v>1.2906895989127238</c:v>
                </c:pt>
                <c:pt idx="45">
                  <c:v>1.3018852838513695</c:v>
                </c:pt>
                <c:pt idx="46">
                  <c:v>1.3199787423768461</c:v>
                </c:pt>
                <c:pt idx="47">
                  <c:v>1.3413892714404765</c:v>
                </c:pt>
                <c:pt idx="48">
                  <c:v>1.3506399683208337</c:v>
                </c:pt>
                <c:pt idx="49">
                  <c:v>1.3833440228386009</c:v>
                </c:pt>
                <c:pt idx="50">
                  <c:v>1.4100070070854123</c:v>
                </c:pt>
                <c:pt idx="51">
                  <c:v>1.4526926852558841</c:v>
                </c:pt>
                <c:pt idx="52">
                  <c:v>1.4783618482352436</c:v>
                </c:pt>
                <c:pt idx="53">
                  <c:v>1.4791904928671482</c:v>
                </c:pt>
                <c:pt idx="54">
                  <c:v>1.4436726558877346</c:v>
                </c:pt>
                <c:pt idx="55">
                  <c:v>1.4113461399956431</c:v>
                </c:pt>
                <c:pt idx="56">
                  <c:v>1.3884104818637126</c:v>
                </c:pt>
                <c:pt idx="57">
                  <c:v>1.3750310424058816</c:v>
                </c:pt>
                <c:pt idx="58">
                  <c:v>1.3804470469295862</c:v>
                </c:pt>
                <c:pt idx="59">
                  <c:v>1.3369172996987235</c:v>
                </c:pt>
                <c:pt idx="60">
                  <c:v>1.3498287531086477</c:v>
                </c:pt>
                <c:pt idx="61">
                  <c:v>1.3637603431868544</c:v>
                </c:pt>
                <c:pt idx="62">
                  <c:v>1.3664701820419001</c:v>
                </c:pt>
                <c:pt idx="63">
                  <c:v>1.3376556703967699</c:v>
                </c:pt>
                <c:pt idx="64">
                  <c:v>1.3538147842311323</c:v>
                </c:pt>
                <c:pt idx="65">
                  <c:v>1.3564207145618947</c:v>
                </c:pt>
                <c:pt idx="66">
                  <c:v>1.3509466036444921</c:v>
                </c:pt>
                <c:pt idx="67">
                  <c:v>1.360002559228596</c:v>
                </c:pt>
                <c:pt idx="68">
                  <c:v>1.3763292058102765</c:v>
                </c:pt>
                <c:pt idx="69">
                  <c:v>1.3794409530908798</c:v>
                </c:pt>
                <c:pt idx="70">
                  <c:v>1.4121098222170159</c:v>
                </c:pt>
                <c:pt idx="71">
                  <c:v>1.4228754189229387</c:v>
                </c:pt>
                <c:pt idx="72">
                  <c:v>1.4263278714004746</c:v>
                </c:pt>
                <c:pt idx="73">
                  <c:v>1.4433292830039524</c:v>
                </c:pt>
                <c:pt idx="74">
                  <c:v>1.4301156228097882</c:v>
                </c:pt>
                <c:pt idx="75">
                  <c:v>1.463200678098004</c:v>
                </c:pt>
                <c:pt idx="76">
                  <c:v>1.4871190100649434</c:v>
                </c:pt>
                <c:pt idx="77">
                  <c:v>1.5159660883552959</c:v>
                </c:pt>
                <c:pt idx="78">
                  <c:v>1.4928037838691266</c:v>
                </c:pt>
                <c:pt idx="79">
                  <c:v>1.5228366867666696</c:v>
                </c:pt>
                <c:pt idx="80">
                  <c:v>1.5233591947177523</c:v>
                </c:pt>
                <c:pt idx="81">
                  <c:v>1.5355636675284734</c:v>
                </c:pt>
                <c:pt idx="82">
                  <c:v>1.5177888282406151</c:v>
                </c:pt>
                <c:pt idx="83">
                  <c:v>1.4909924050070162</c:v>
                </c:pt>
                <c:pt idx="84">
                  <c:v>1.4918563212673606</c:v>
                </c:pt>
                <c:pt idx="85">
                  <c:v>1.4467047267728215</c:v>
                </c:pt>
                <c:pt idx="86">
                  <c:v>1.4323178116163799</c:v>
                </c:pt>
                <c:pt idx="87">
                  <c:v>1.3756500318927727</c:v>
                </c:pt>
                <c:pt idx="88">
                  <c:v>1.3248401624327901</c:v>
                </c:pt>
                <c:pt idx="89">
                  <c:v>1.3269338470272265</c:v>
                </c:pt>
                <c:pt idx="90">
                  <c:v>1.2951770310118709</c:v>
                </c:pt>
                <c:pt idx="91">
                  <c:v>1.2877569132825404</c:v>
                </c:pt>
                <c:pt idx="92">
                  <c:v>1.2964400179214843</c:v>
                </c:pt>
                <c:pt idx="93">
                  <c:v>1.3089278248288152</c:v>
                </c:pt>
                <c:pt idx="94">
                  <c:v>1.3000878568130434</c:v>
                </c:pt>
                <c:pt idx="95">
                  <c:v>1.2964431967963674</c:v>
                </c:pt>
                <c:pt idx="96">
                  <c:v>1.2709466505794849</c:v>
                </c:pt>
                <c:pt idx="97">
                  <c:v>1.2139586356980614</c:v>
                </c:pt>
                <c:pt idx="98">
                  <c:v>1.2024911593414549</c:v>
                </c:pt>
                <c:pt idx="99">
                  <c:v>1.1543458099230883</c:v>
                </c:pt>
                <c:pt idx="100">
                  <c:v>1.133884806522091</c:v>
                </c:pt>
                <c:pt idx="101">
                  <c:v>1.1095959225533887</c:v>
                </c:pt>
                <c:pt idx="102">
                  <c:v>1.0775890626212166</c:v>
                </c:pt>
                <c:pt idx="103">
                  <c:v>1.0601008169091242</c:v>
                </c:pt>
                <c:pt idx="104">
                  <c:v>1.0520135220472562</c:v>
                </c:pt>
                <c:pt idx="105">
                  <c:v>1.0385933948804893</c:v>
                </c:pt>
                <c:pt idx="106">
                  <c:v>1.028730151917874</c:v>
                </c:pt>
                <c:pt idx="107">
                  <c:v>1.0144066899286683</c:v>
                </c:pt>
                <c:pt idx="108">
                  <c:v>1.0238870709698369</c:v>
                </c:pt>
                <c:pt idx="109">
                  <c:v>1.0179661357488228</c:v>
                </c:pt>
                <c:pt idx="110">
                  <c:v>1.0160481661485581</c:v>
                </c:pt>
                <c:pt idx="111">
                  <c:v>1.0076579747336352</c:v>
                </c:pt>
                <c:pt idx="112">
                  <c:v>1.0164146255470898</c:v>
                </c:pt>
                <c:pt idx="113">
                  <c:v>1.0116909893047432</c:v>
                </c:pt>
                <c:pt idx="114">
                  <c:v>1.0105260145192616</c:v>
                </c:pt>
                <c:pt idx="115">
                  <c:v>0.99960706453908743</c:v>
                </c:pt>
                <c:pt idx="116">
                  <c:v>1.005584631573136</c:v>
                </c:pt>
                <c:pt idx="117">
                  <c:v>1.0095494459531229</c:v>
                </c:pt>
                <c:pt idx="118">
                  <c:v>1.0178370106098495</c:v>
                </c:pt>
                <c:pt idx="119">
                  <c:v>1.0171887946446709</c:v>
                </c:pt>
                <c:pt idx="120">
                  <c:v>0.99618808057802799</c:v>
                </c:pt>
                <c:pt idx="121">
                  <c:v>0.98895734575870564</c:v>
                </c:pt>
                <c:pt idx="122">
                  <c:v>0.96991770938005206</c:v>
                </c:pt>
                <c:pt idx="123">
                  <c:v>0.95529155130987708</c:v>
                </c:pt>
                <c:pt idx="124">
                  <c:v>0.96445793001707392</c:v>
                </c:pt>
                <c:pt idx="125">
                  <c:v>0.96689659189905097</c:v>
                </c:pt>
                <c:pt idx="126">
                  <c:v>0.96856774526362666</c:v>
                </c:pt>
                <c:pt idx="127">
                  <c:v>0.95746908117674479</c:v>
                </c:pt>
                <c:pt idx="128">
                  <c:v>0.9619964259333782</c:v>
                </c:pt>
                <c:pt idx="129">
                  <c:v>0.93855331771390471</c:v>
                </c:pt>
                <c:pt idx="130">
                  <c:v>0.95568434523191814</c:v>
                </c:pt>
                <c:pt idx="131">
                  <c:v>0.95564150304627615</c:v>
                </c:pt>
                <c:pt idx="132">
                  <c:v>0.9562907706984336</c:v>
                </c:pt>
                <c:pt idx="133">
                  <c:v>0.95940783752818126</c:v>
                </c:pt>
                <c:pt idx="134">
                  <c:v>0.96890861172000997</c:v>
                </c:pt>
                <c:pt idx="135">
                  <c:v>0.97677595148382668</c:v>
                </c:pt>
                <c:pt idx="136">
                  <c:v>0.97820416808297628</c:v>
                </c:pt>
                <c:pt idx="137">
                  <c:v>0.97194079419087875</c:v>
                </c:pt>
                <c:pt idx="138">
                  <c:v>0.96505407093388296</c:v>
                </c:pt>
                <c:pt idx="139">
                  <c:v>0.94103105790024177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C7-4AAB-B768-767BA8A00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77984960"/>
        <c:axId val="-277981840"/>
      </c:scatterChart>
      <c:valAx>
        <c:axId val="-277984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77981840"/>
        <c:crossesAt val="0"/>
        <c:crossBetween val="midCat"/>
        <c:majorUnit val="10"/>
      </c:valAx>
      <c:valAx>
        <c:axId val="-277981840"/>
        <c:scaling>
          <c:orientation val="minMax"/>
          <c:max val="4"/>
          <c:min val="1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779849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'6500'!$A$2:$A$179</c:f>
              <c:numCache>
                <c:formatCode>General</c:formatCode>
                <c:ptCount val="178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</c:numCache>
            </c:numRef>
          </c:xVal>
          <c:yVal>
            <c:numRef>
              <c:f>'6500'!$P$2:$P$177</c:f>
              <c:numCache>
                <c:formatCode>General</c:formatCode>
                <c:ptCount val="176"/>
                <c:pt idx="4">
                  <c:v>-3.9726710857428231</c:v>
                </c:pt>
                <c:pt idx="5">
                  <c:v>-2.6216167663066448</c:v>
                </c:pt>
                <c:pt idx="6">
                  <c:v>-0.56635313631485151</c:v>
                </c:pt>
                <c:pt idx="7">
                  <c:v>-1.8658860079857689</c:v>
                </c:pt>
                <c:pt idx="8">
                  <c:v>-2.3968497546465253</c:v>
                </c:pt>
                <c:pt idx="9">
                  <c:v>1.0321586614812484</c:v>
                </c:pt>
                <c:pt idx="10">
                  <c:v>2.0640730124115745</c:v>
                </c:pt>
                <c:pt idx="11">
                  <c:v>-0.38253096056220909</c:v>
                </c:pt>
                <c:pt idx="12">
                  <c:v>-1.0345155985146162</c:v>
                </c:pt>
                <c:pt idx="13">
                  <c:v>-0.49617608099331428</c:v>
                </c:pt>
                <c:pt idx="14">
                  <c:v>0.53906350928995161</c:v>
                </c:pt>
                <c:pt idx="15">
                  <c:v>0.18398845891294704</c:v>
                </c:pt>
                <c:pt idx="16">
                  <c:v>0.89491029658950083</c:v>
                </c:pt>
                <c:pt idx="17">
                  <c:v>0.63150751704235297</c:v>
                </c:pt>
                <c:pt idx="18">
                  <c:v>0.54800071606232914</c:v>
                </c:pt>
                <c:pt idx="19">
                  <c:v>0.69594855674206313</c:v>
                </c:pt>
                <c:pt idx="20">
                  <c:v>-0.94461684450360806</c:v>
                </c:pt>
                <c:pt idx="21">
                  <c:v>-0.91413246187126806</c:v>
                </c:pt>
                <c:pt idx="22">
                  <c:v>0.17263593565711075</c:v>
                </c:pt>
                <c:pt idx="23">
                  <c:v>0.65059307248636233</c:v>
                </c:pt>
                <c:pt idx="24">
                  <c:v>-0.23107786539520106</c:v>
                </c:pt>
                <c:pt idx="25">
                  <c:v>-4.4626261756522019E-2</c:v>
                </c:pt>
                <c:pt idx="26">
                  <c:v>-0.33881545995916612</c:v>
                </c:pt>
                <c:pt idx="27">
                  <c:v>0.71309600495706316</c:v>
                </c:pt>
                <c:pt idx="28">
                  <c:v>2.4630403594101384</c:v>
                </c:pt>
                <c:pt idx="29">
                  <c:v>3.0995480399646098</c:v>
                </c:pt>
                <c:pt idx="30">
                  <c:v>4.7985847985189913</c:v>
                </c:pt>
                <c:pt idx="31">
                  <c:v>6.4377634012562943</c:v>
                </c:pt>
                <c:pt idx="32">
                  <c:v>7.0469521334259806</c:v>
                </c:pt>
                <c:pt idx="33">
                  <c:v>4.358298666171569</c:v>
                </c:pt>
                <c:pt idx="34">
                  <c:v>1.2410633496610093</c:v>
                </c:pt>
                <c:pt idx="35">
                  <c:v>0.87532884060870841</c:v>
                </c:pt>
                <c:pt idx="36">
                  <c:v>0.64175724335043949</c:v>
                </c:pt>
                <c:pt idx="37">
                  <c:v>0.89513137302733059</c:v>
                </c:pt>
                <c:pt idx="38">
                  <c:v>-0.79070206086825723</c:v>
                </c:pt>
                <c:pt idx="39">
                  <c:v>0.39344596782839519</c:v>
                </c:pt>
                <c:pt idx="40">
                  <c:v>3.0227855197294165E-2</c:v>
                </c:pt>
                <c:pt idx="41">
                  <c:v>5.9356169756438121E-2</c:v>
                </c:pt>
                <c:pt idx="42">
                  <c:v>-0.64943641668639329</c:v>
                </c:pt>
                <c:pt idx="43">
                  <c:v>-0.5797801316053498</c:v>
                </c:pt>
                <c:pt idx="44">
                  <c:v>-2.5543077847989468</c:v>
                </c:pt>
                <c:pt idx="45">
                  <c:v>-1.5436499874924026</c:v>
                </c:pt>
                <c:pt idx="46">
                  <c:v>-7.746070909933675E-2</c:v>
                </c:pt>
                <c:pt idx="47">
                  <c:v>1.6077891163082572</c:v>
                </c:pt>
                <c:pt idx="48">
                  <c:v>2.4899991935302688</c:v>
                </c:pt>
                <c:pt idx="49">
                  <c:v>4.9210775550662653</c:v>
                </c:pt>
                <c:pt idx="50">
                  <c:v>6.9532014346618789</c:v>
                </c:pt>
                <c:pt idx="51">
                  <c:v>10.043469859328649</c:v>
                </c:pt>
                <c:pt idx="52">
                  <c:v>12.009961420292925</c:v>
                </c:pt>
                <c:pt idx="53">
                  <c:v>12.335976098197939</c:v>
                </c:pt>
                <c:pt idx="54">
                  <c:v>10.261655886552798</c:v>
                </c:pt>
                <c:pt idx="55">
                  <c:v>8.3980916823686744</c:v>
                </c:pt>
                <c:pt idx="56">
                  <c:v>7.1547031465083375</c:v>
                </c:pt>
                <c:pt idx="57">
                  <c:v>6.5424107739824988</c:v>
                </c:pt>
                <c:pt idx="58">
                  <c:v>7.1713763706851594</c:v>
                </c:pt>
                <c:pt idx="59">
                  <c:v>4.5679466866527765</c:v>
                </c:pt>
                <c:pt idx="60">
                  <c:v>5.6919144589946189</c:v>
                </c:pt>
                <c:pt idx="61">
                  <c:v>6.8832524286274674</c:v>
                </c:pt>
                <c:pt idx="62">
                  <c:v>7.3335018584986607</c:v>
                </c:pt>
                <c:pt idx="63">
                  <c:v>5.7018716944887204</c:v>
                </c:pt>
                <c:pt idx="64">
                  <c:v>7.0403161446436604</c:v>
                </c:pt>
                <c:pt idx="65">
                  <c:v>7.4837034177089867</c:v>
                </c:pt>
                <c:pt idx="66">
                  <c:v>7.3934818225383516</c:v>
                </c:pt>
                <c:pt idx="67">
                  <c:v>8.2628311135959205</c:v>
                </c:pt>
                <c:pt idx="68">
                  <c:v>9.6123394874293631</c:v>
                </c:pt>
                <c:pt idx="69">
                  <c:v>10.089131096171867</c:v>
                </c:pt>
                <c:pt idx="70">
                  <c:v>12.517885801623683</c:v>
                </c:pt>
                <c:pt idx="71">
                  <c:v>13.500140415325568</c:v>
                </c:pt>
                <c:pt idx="72">
                  <c:v>13.999432319419736</c:v>
                </c:pt>
                <c:pt idx="73">
                  <c:v>15.393502421163694</c:v>
                </c:pt>
                <c:pt idx="74">
                  <c:v>14.792158171617114</c:v>
                </c:pt>
                <c:pt idx="75">
                  <c:v>17.248397962862676</c:v>
                </c:pt>
                <c:pt idx="76">
                  <c:v>19.099264005798563</c:v>
                </c:pt>
                <c:pt idx="77">
                  <c:v>21.275626251870271</c:v>
                </c:pt>
                <c:pt idx="78">
                  <c:v>20.017269908190556</c:v>
                </c:pt>
                <c:pt idx="79">
                  <c:v>22.27194444341216</c:v>
                </c:pt>
                <c:pt idx="80">
                  <c:v>22.577741743365536</c:v>
                </c:pt>
                <c:pt idx="81">
                  <c:v>23.655020259326282</c:v>
                </c:pt>
                <c:pt idx="82">
                  <c:v>22.752454080428734</c:v>
                </c:pt>
                <c:pt idx="83">
                  <c:v>21.254099210467793</c:v>
                </c:pt>
                <c:pt idx="84">
                  <c:v>21.582443239567251</c:v>
                </c:pt>
                <c:pt idx="85">
                  <c:v>18.871906171272609</c:v>
                </c:pt>
                <c:pt idx="86">
                  <c:v>18.193079736506341</c:v>
                </c:pt>
                <c:pt idx="87">
                  <c:v>14.722009599414035</c:v>
                </c:pt>
                <c:pt idx="88">
                  <c:v>11.637797990638076</c:v>
                </c:pt>
                <c:pt idx="89">
                  <c:v>12.047356368624222</c:v>
                </c:pt>
                <c:pt idx="90">
                  <c:v>10.221415351887101</c:v>
                </c:pt>
                <c:pt idx="91">
                  <c:v>10.002678757770356</c:v>
                </c:pt>
                <c:pt idx="92">
                  <c:v>10.847404836550057</c:v>
                </c:pt>
                <c:pt idx="93">
                  <c:v>11.943394839492234</c:v>
                </c:pt>
                <c:pt idx="94">
                  <c:v>11.63089081509357</c:v>
                </c:pt>
                <c:pt idx="95">
                  <c:v>11.66148682402263</c:v>
                </c:pt>
                <c:pt idx="96">
                  <c:v>10.248976305895093</c:v>
                </c:pt>
                <c:pt idx="97">
                  <c:v>6.7567577222932496</c:v>
                </c:pt>
                <c:pt idx="98">
                  <c:v>6.2707320896538006</c:v>
                </c:pt>
                <c:pt idx="99">
                  <c:v>3.3624863553245552</c:v>
                </c:pt>
                <c:pt idx="100">
                  <c:v>2.2825249196102417</c:v>
                </c:pt>
                <c:pt idx="101">
                  <c:v>0.94976885640077036</c:v>
                </c:pt>
                <c:pt idx="102">
                  <c:v>-0.89268515171396712</c:v>
                </c:pt>
                <c:pt idx="103">
                  <c:v>-1.7763245864389063</c:v>
                </c:pt>
                <c:pt idx="104">
                  <c:v>-2.0391218014945731</c:v>
                </c:pt>
                <c:pt idx="105">
                  <c:v>-2.6541012051443302</c:v>
                </c:pt>
                <c:pt idx="106">
                  <c:v>-3.0341826798936817</c:v>
                </c:pt>
                <c:pt idx="107">
                  <c:v>-3.7088186443746154</c:v>
                </c:pt>
                <c:pt idx="108">
                  <c:v>-2.811440141480257</c:v>
                </c:pt>
                <c:pt idx="109">
                  <c:v>-2.9311701764753471</c:v>
                </c:pt>
                <c:pt idx="110">
                  <c:v>-2.7865429032746682</c:v>
                </c:pt>
                <c:pt idx="111">
                  <c:v>-3.0693435170635928</c:v>
                </c:pt>
                <c:pt idx="112">
                  <c:v>-2.2197604221204332</c:v>
                </c:pt>
                <c:pt idx="113">
                  <c:v>-2.2604203962922518</c:v>
                </c:pt>
                <c:pt idx="114">
                  <c:v>-2.0660650711469017</c:v>
                </c:pt>
                <c:pt idx="115">
                  <c:v>-2.5158658220145949</c:v>
                </c:pt>
                <c:pt idx="116">
                  <c:v>-1.8498144325065569</c:v>
                </c:pt>
                <c:pt idx="117">
                  <c:v>-1.3166859616799891</c:v>
                </c:pt>
                <c:pt idx="118">
                  <c:v>-0.49808148745286207</c:v>
                </c:pt>
                <c:pt idx="119">
                  <c:v>-0.26959922151801363</c:v>
                </c:pt>
                <c:pt idx="120">
                  <c:v>-1.3852033462514437</c:v>
                </c:pt>
                <c:pt idx="121">
                  <c:v>-1.591433023983851</c:v>
                </c:pt>
                <c:pt idx="122">
                  <c:v>-2.5775268636245521</c:v>
                </c:pt>
                <c:pt idx="123">
                  <c:v>-3.2721529875891768</c:v>
                </c:pt>
                <c:pt idx="124">
                  <c:v>-2.3955113132465553</c:v>
                </c:pt>
                <c:pt idx="125">
                  <c:v>-1.9631705094883187</c:v>
                </c:pt>
                <c:pt idx="126">
                  <c:v>-1.5815162478842077</c:v>
                </c:pt>
                <c:pt idx="127">
                  <c:v>-2.0431853838431415</c:v>
                </c:pt>
                <c:pt idx="128">
                  <c:v>-1.4729072019679121</c:v>
                </c:pt>
                <c:pt idx="129">
                  <c:v>-2.7498079265143636</c:v>
                </c:pt>
                <c:pt idx="130">
                  <c:v>-1.3471779425449815</c:v>
                </c:pt>
                <c:pt idx="131">
                  <c:v>-1.078716571623308</c:v>
                </c:pt>
                <c:pt idx="132">
                  <c:v>-0.76454801482221568</c:v>
                </c:pt>
                <c:pt idx="133">
                  <c:v>-0.28740510111588424</c:v>
                </c:pt>
                <c:pt idx="134">
                  <c:v>0.61132017287893137</c:v>
                </c:pt>
                <c:pt idx="135">
                  <c:v>1.4021728420566359</c:v>
                </c:pt>
                <c:pt idx="136">
                  <c:v>1.7677834711506655</c:v>
                </c:pt>
                <c:pt idx="137">
                  <c:v>1.6254386615393728</c:v>
                </c:pt>
                <c:pt idx="138">
                  <c:v>1.4419276327340023</c:v>
                </c:pt>
                <c:pt idx="139">
                  <c:v>0.12672978295407641</c:v>
                </c:pt>
                <c:pt idx="140">
                  <c:v>0.92967178253132976</c:v>
                </c:pt>
                <c:pt idx="141">
                  <c:v>0.57777552909624497</c:v>
                </c:pt>
                <c:pt idx="142">
                  <c:v>0.66554854312695122</c:v>
                </c:pt>
                <c:pt idx="143">
                  <c:v>1.0790281832667012</c:v>
                </c:pt>
                <c:pt idx="144">
                  <c:v>2.122850830099674</c:v>
                </c:pt>
                <c:pt idx="145">
                  <c:v>2.4128024857611079</c:v>
                </c:pt>
                <c:pt idx="146">
                  <c:v>3.0063141445302928</c:v>
                </c:pt>
                <c:pt idx="147">
                  <c:v>4.642099699118952</c:v>
                </c:pt>
                <c:pt idx="148">
                  <c:v>5.8665827435997286</c:v>
                </c:pt>
                <c:pt idx="149">
                  <c:v>6.5988092222649177</c:v>
                </c:pt>
                <c:pt idx="150">
                  <c:v>7.7900518702726043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BD-49B0-B9F3-18A4B05DB6C9}"/>
            </c:ext>
          </c:extLst>
        </c:ser>
        <c:ser>
          <c:idx val="1"/>
          <c:order val="1"/>
          <c:tx>
            <c:v>CO2 pulse</c:v>
          </c:tx>
          <c:spPr>
            <a:ln w="3810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summary!$A$46:$A$86</c:f>
              <c:numCache>
                <c:formatCode>General</c:formatCode>
                <c:ptCount val="41"/>
                <c:pt idx="0">
                  <c:v>22.5</c:v>
                </c:pt>
                <c:pt idx="1">
                  <c:v>23</c:v>
                </c:pt>
                <c:pt idx="2">
                  <c:v>23.5</c:v>
                </c:pt>
                <c:pt idx="3">
                  <c:v>24</c:v>
                </c:pt>
                <c:pt idx="4">
                  <c:v>24.5</c:v>
                </c:pt>
                <c:pt idx="5">
                  <c:v>25</c:v>
                </c:pt>
                <c:pt idx="6">
                  <c:v>25.5</c:v>
                </c:pt>
                <c:pt idx="7">
                  <c:v>26</c:v>
                </c:pt>
                <c:pt idx="8">
                  <c:v>26.5</c:v>
                </c:pt>
                <c:pt idx="9">
                  <c:v>27</c:v>
                </c:pt>
                <c:pt idx="10">
                  <c:v>27.5</c:v>
                </c:pt>
                <c:pt idx="11">
                  <c:v>28</c:v>
                </c:pt>
                <c:pt idx="12">
                  <c:v>28.5</c:v>
                </c:pt>
                <c:pt idx="13">
                  <c:v>29</c:v>
                </c:pt>
                <c:pt idx="14">
                  <c:v>29.5</c:v>
                </c:pt>
                <c:pt idx="15">
                  <c:v>30</c:v>
                </c:pt>
                <c:pt idx="16">
                  <c:v>30.5</c:v>
                </c:pt>
                <c:pt idx="17">
                  <c:v>31</c:v>
                </c:pt>
                <c:pt idx="18">
                  <c:v>31.5</c:v>
                </c:pt>
                <c:pt idx="19">
                  <c:v>32</c:v>
                </c:pt>
                <c:pt idx="20">
                  <c:v>32.5</c:v>
                </c:pt>
                <c:pt idx="21">
                  <c:v>33</c:v>
                </c:pt>
                <c:pt idx="22">
                  <c:v>33.5</c:v>
                </c:pt>
                <c:pt idx="23">
                  <c:v>34</c:v>
                </c:pt>
                <c:pt idx="24">
                  <c:v>34.5</c:v>
                </c:pt>
                <c:pt idx="25">
                  <c:v>35</c:v>
                </c:pt>
                <c:pt idx="26">
                  <c:v>35.5</c:v>
                </c:pt>
                <c:pt idx="27">
                  <c:v>36</c:v>
                </c:pt>
                <c:pt idx="28">
                  <c:v>36.5</c:v>
                </c:pt>
                <c:pt idx="29">
                  <c:v>37</c:v>
                </c:pt>
                <c:pt idx="30">
                  <c:v>37.5</c:v>
                </c:pt>
                <c:pt idx="31">
                  <c:v>38</c:v>
                </c:pt>
                <c:pt idx="32">
                  <c:v>38.5</c:v>
                </c:pt>
                <c:pt idx="33">
                  <c:v>39</c:v>
                </c:pt>
                <c:pt idx="34">
                  <c:v>39.5</c:v>
                </c:pt>
                <c:pt idx="35">
                  <c:v>40</c:v>
                </c:pt>
                <c:pt idx="36">
                  <c:v>40.5</c:v>
                </c:pt>
                <c:pt idx="37">
                  <c:v>41</c:v>
                </c:pt>
                <c:pt idx="38">
                  <c:v>41.5</c:v>
                </c:pt>
                <c:pt idx="39">
                  <c:v>42</c:v>
                </c:pt>
                <c:pt idx="40">
                  <c:v>42.5</c:v>
                </c:pt>
              </c:numCache>
            </c:numRef>
          </c:xVal>
          <c:yVal>
            <c:numRef>
              <c:f>summary!$X$46:$X$86</c:f>
              <c:numCache>
                <c:formatCode>General</c:formatCode>
                <c:ptCount val="4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BD-49B0-B9F3-18A4B05DB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77993920"/>
        <c:axId val="-277990528"/>
      </c:scatterChart>
      <c:valAx>
        <c:axId val="-277993920"/>
        <c:scaling>
          <c:orientation val="minMax"/>
          <c:max val="7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77990528"/>
        <c:crossesAt val="0"/>
        <c:crossBetween val="midCat"/>
        <c:majorUnit val="10"/>
      </c:valAx>
      <c:valAx>
        <c:axId val="-277990528"/>
        <c:scaling>
          <c:orientation val="minMax"/>
          <c:max val="45"/>
          <c:min val="-25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77993920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'6500'!$L$1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'6500'!$A$2:$A$141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'6500'!$M$2:$M$177</c:f>
              <c:numCache>
                <c:formatCode>0.00</c:formatCode>
                <c:ptCount val="176"/>
                <c:pt idx="4">
                  <c:v>1.4540702465147168</c:v>
                </c:pt>
                <c:pt idx="5">
                  <c:v>1.4745282547664247</c:v>
                </c:pt>
                <c:pt idx="6">
                  <c:v>1.5056495795695266</c:v>
                </c:pt>
                <c:pt idx="7">
                  <c:v>1.4859717221884081</c:v>
                </c:pt>
                <c:pt idx="8">
                  <c:v>1.4779317340441294</c:v>
                </c:pt>
                <c:pt idx="9">
                  <c:v>1.5298546519188103</c:v>
                </c:pt>
                <c:pt idx="10">
                  <c:v>1.5454801615690799</c:v>
                </c:pt>
                <c:pt idx="11">
                  <c:v>1.5084330617243846</c:v>
                </c:pt>
                <c:pt idx="12">
                  <c:v>1.4985605444529966</c:v>
                </c:pt>
                <c:pt idx="13">
                  <c:v>1.5067122183962525</c:v>
                </c:pt>
                <c:pt idx="14">
                  <c:v>1.5223880796668401</c:v>
                </c:pt>
                <c:pt idx="15">
                  <c:v>1.5170114429127977</c:v>
                </c:pt>
                <c:pt idx="16">
                  <c:v>1.5277764022577156</c:v>
                </c:pt>
                <c:pt idx="17">
                  <c:v>1.5237878903526227</c:v>
                </c:pt>
                <c:pt idx="18">
                  <c:v>1.5225234091256681</c:v>
                </c:pt>
                <c:pt idx="19">
                  <c:v>1.5247636729713967</c:v>
                </c:pt>
                <c:pt idx="20">
                  <c:v>1.4999218142590418</c:v>
                </c:pt>
                <c:pt idx="21">
                  <c:v>1.5003834165369583</c:v>
                </c:pt>
                <c:pt idx="22">
                  <c:v>1.5168395401172516</c:v>
                </c:pt>
                <c:pt idx="23">
                  <c:v>1.5240768886890663</c:v>
                </c:pt>
                <c:pt idx="24">
                  <c:v>1.5107264030253964</c:v>
                </c:pt>
                <c:pt idx="25">
                  <c:v>1.5135497006463063</c:v>
                </c:pt>
                <c:pt idx="26">
                  <c:v>1.5090950129569878</c:v>
                </c:pt>
                <c:pt idx="27">
                  <c:v>1.5250233239950688</c:v>
                </c:pt>
                <c:pt idx="28">
                  <c:v>1.5515214266460198</c:v>
                </c:pt>
                <c:pt idx="29">
                  <c:v>1.5611595878907083</c:v>
                </c:pt>
                <c:pt idx="30">
                  <c:v>1.5868868347722149</c:v>
                </c:pt>
                <c:pt idx="31">
                  <c:v>1.611707694228715</c:v>
                </c:pt>
                <c:pt idx="32">
                  <c:v>1.6209321850062404</c:v>
                </c:pt>
                <c:pt idx="33">
                  <c:v>1.5802199101348435</c:v>
                </c:pt>
                <c:pt idx="34">
                  <c:v>1.5330179398585473</c:v>
                </c:pt>
                <c:pt idx="35">
                  <c:v>1.5274798948691728</c:v>
                </c:pt>
                <c:pt idx="36">
                  <c:v>1.5239430943162029</c:v>
                </c:pt>
                <c:pt idx="37">
                  <c:v>1.5277797498533854</c:v>
                </c:pt>
                <c:pt idx="38">
                  <c:v>1.5022524310731651</c:v>
                </c:pt>
                <c:pt idx="39">
                  <c:v>1.5201831018047678</c:v>
                </c:pt>
                <c:pt idx="40">
                  <c:v>1.5146831607302462</c:v>
                </c:pt>
                <c:pt idx="41">
                  <c:v>1.5151242290803759</c:v>
                </c:pt>
                <c:pt idx="42">
                  <c:v>1.5043915113993813</c:v>
                </c:pt>
                <c:pt idx="43">
                  <c:v>1.5054462645906268</c:v>
                </c:pt>
                <c:pt idx="44">
                  <c:v>1.4755474644897415</c:v>
                </c:pt>
                <c:pt idx="45">
                  <c:v>1.4908511019967654</c:v>
                </c:pt>
                <c:pt idx="46">
                  <c:v>1.5130525130906203</c:v>
                </c:pt>
                <c:pt idx="47">
                  <c:v>1.5385709947226287</c:v>
                </c:pt>
                <c:pt idx="48">
                  <c:v>1.5519296441713641</c:v>
                </c:pt>
                <c:pt idx="49">
                  <c:v>1.5887416512575094</c:v>
                </c:pt>
                <c:pt idx="50">
                  <c:v>1.619512588072699</c:v>
                </c:pt>
                <c:pt idx="51">
                  <c:v>1.6663062188115492</c:v>
                </c:pt>
                <c:pt idx="52">
                  <c:v>1.6960833343592867</c:v>
                </c:pt>
                <c:pt idx="53">
                  <c:v>1.7010199315595695</c:v>
                </c:pt>
                <c:pt idx="54">
                  <c:v>1.669610047148534</c:v>
                </c:pt>
                <c:pt idx="55">
                  <c:v>1.6413914838248207</c:v>
                </c:pt>
                <c:pt idx="56">
                  <c:v>1.6225637782612685</c:v>
                </c:pt>
                <c:pt idx="57">
                  <c:v>1.6132922913718155</c:v>
                </c:pt>
                <c:pt idx="58">
                  <c:v>1.6228162484638984</c:v>
                </c:pt>
                <c:pt idx="59">
                  <c:v>1.583394453801414</c:v>
                </c:pt>
                <c:pt idx="60">
                  <c:v>1.6004138597797162</c:v>
                </c:pt>
                <c:pt idx="61">
                  <c:v>1.6184534024263011</c:v>
                </c:pt>
                <c:pt idx="62">
                  <c:v>1.6252711938497248</c:v>
                </c:pt>
                <c:pt idx="63">
                  <c:v>1.6005646347729729</c:v>
                </c:pt>
                <c:pt idx="64">
                  <c:v>1.6208317011757134</c:v>
                </c:pt>
                <c:pt idx="65">
                  <c:v>1.6275455840748541</c:v>
                </c:pt>
                <c:pt idx="66">
                  <c:v>1.6261794257258297</c:v>
                </c:pt>
                <c:pt idx="67">
                  <c:v>1.6393433338783119</c:v>
                </c:pt>
                <c:pt idx="68">
                  <c:v>1.6597779330283704</c:v>
                </c:pt>
                <c:pt idx="69">
                  <c:v>1.6669976328773519</c:v>
                </c:pt>
                <c:pt idx="70">
                  <c:v>1.703774454571866</c:v>
                </c:pt>
                <c:pt idx="71">
                  <c:v>1.7186480038461671</c:v>
                </c:pt>
                <c:pt idx="72">
                  <c:v>1.7262084088920813</c:v>
                </c:pt>
                <c:pt idx="73">
                  <c:v>1.7473177730639371</c:v>
                </c:pt>
                <c:pt idx="74">
                  <c:v>1.7382120654381512</c:v>
                </c:pt>
                <c:pt idx="75">
                  <c:v>1.7754050732947451</c:v>
                </c:pt>
                <c:pt idx="76">
                  <c:v>1.8034313578300627</c:v>
                </c:pt>
                <c:pt idx="77">
                  <c:v>1.8363863886887932</c:v>
                </c:pt>
                <c:pt idx="78">
                  <c:v>1.8173320367710022</c:v>
                </c:pt>
                <c:pt idx="79">
                  <c:v>1.8514728922369235</c:v>
                </c:pt>
                <c:pt idx="80">
                  <c:v>1.8561033527563842</c:v>
                </c:pt>
                <c:pt idx="81">
                  <c:v>1.8724157781354835</c:v>
                </c:pt>
                <c:pt idx="82">
                  <c:v>1.8587488914160035</c:v>
                </c:pt>
                <c:pt idx="83">
                  <c:v>1.8360604207507827</c:v>
                </c:pt>
                <c:pt idx="84">
                  <c:v>1.8410322895795053</c:v>
                </c:pt>
                <c:pt idx="85">
                  <c:v>1.7999886476533442</c:v>
                </c:pt>
                <c:pt idx="86">
                  <c:v>1.7897096850652809</c:v>
                </c:pt>
                <c:pt idx="87">
                  <c:v>1.7371498579100519</c:v>
                </c:pt>
                <c:pt idx="88">
                  <c:v>1.6904479410184474</c:v>
                </c:pt>
                <c:pt idx="89">
                  <c:v>1.6966495781812621</c:v>
                </c:pt>
                <c:pt idx="90">
                  <c:v>1.6690007147342847</c:v>
                </c:pt>
                <c:pt idx="91">
                  <c:v>1.6656885495733322</c:v>
                </c:pt>
                <c:pt idx="92">
                  <c:v>1.6784796067806544</c:v>
                </c:pt>
                <c:pt idx="93">
                  <c:v>1.6950753662563633</c:v>
                </c:pt>
                <c:pt idx="94">
                  <c:v>1.6903433508089698</c:v>
                </c:pt>
                <c:pt idx="95">
                  <c:v>1.6908066433606721</c:v>
                </c:pt>
                <c:pt idx="96">
                  <c:v>1.6694180497121676</c:v>
                </c:pt>
                <c:pt idx="97">
                  <c:v>1.6165379873991224</c:v>
                </c:pt>
                <c:pt idx="98">
                  <c:v>1.6091784636108939</c:v>
                </c:pt>
                <c:pt idx="99">
                  <c:v>1.5651410667609056</c:v>
                </c:pt>
                <c:pt idx="100">
                  <c:v>1.5487880159282863</c:v>
                </c:pt>
                <c:pt idx="101">
                  <c:v>1.5286070845279622</c:v>
                </c:pt>
                <c:pt idx="102">
                  <c:v>1.5007081771641684</c:v>
                </c:pt>
                <c:pt idx="103">
                  <c:v>1.4873278840204542</c:v>
                </c:pt>
                <c:pt idx="104">
                  <c:v>1.4833485417269643</c:v>
                </c:pt>
                <c:pt idx="105">
                  <c:v>1.4740363671285754</c:v>
                </c:pt>
                <c:pt idx="106">
                  <c:v>1.4682810767343384</c:v>
                </c:pt>
                <c:pt idx="107">
                  <c:v>1.458065567313511</c:v>
                </c:pt>
                <c:pt idx="108">
                  <c:v>1.4716539009230578</c:v>
                </c:pt>
                <c:pt idx="109">
                  <c:v>1.4698409182704217</c:v>
                </c:pt>
                <c:pt idx="110">
                  <c:v>1.4720309012385353</c:v>
                </c:pt>
                <c:pt idx="111">
                  <c:v>1.4677486623919904</c:v>
                </c:pt>
                <c:pt idx="112">
                  <c:v>1.4806132657738234</c:v>
                </c:pt>
                <c:pt idx="113">
                  <c:v>1.479997582099855</c:v>
                </c:pt>
                <c:pt idx="114">
                  <c:v>1.4829405598827514</c:v>
                </c:pt>
                <c:pt idx="115">
                  <c:v>1.4761295624709554</c:v>
                </c:pt>
                <c:pt idx="116">
                  <c:v>1.4862150820733822</c:v>
                </c:pt>
                <c:pt idx="117">
                  <c:v>1.4942878490217473</c:v>
                </c:pt>
                <c:pt idx="118">
                  <c:v>1.5066833662468522</c:v>
                </c:pt>
                <c:pt idx="119">
                  <c:v>1.5101431028500516</c:v>
                </c:pt>
                <c:pt idx="120">
                  <c:v>1.4932503413517868</c:v>
                </c:pt>
                <c:pt idx="121">
                  <c:v>1.4901275591008427</c:v>
                </c:pt>
                <c:pt idx="122">
                  <c:v>1.4751958752905674</c:v>
                </c:pt>
                <c:pt idx="123">
                  <c:v>1.4646776697887705</c:v>
                </c:pt>
                <c:pt idx="124">
                  <c:v>1.4779520010643454</c:v>
                </c:pt>
                <c:pt idx="125">
                  <c:v>1.4844986155147009</c:v>
                </c:pt>
                <c:pt idx="126">
                  <c:v>1.4902777214476546</c:v>
                </c:pt>
                <c:pt idx="127">
                  <c:v>1.4832870099291509</c:v>
                </c:pt>
                <c:pt idx="128">
                  <c:v>1.4919223072541623</c:v>
                </c:pt>
                <c:pt idx="129">
                  <c:v>1.4725871516030671</c:v>
                </c:pt>
                <c:pt idx="130">
                  <c:v>1.4938261316894588</c:v>
                </c:pt>
                <c:pt idx="131">
                  <c:v>1.4978912420721948</c:v>
                </c:pt>
                <c:pt idx="132">
                  <c:v>1.5026484622927305</c:v>
                </c:pt>
                <c:pt idx="133">
                  <c:v>1.5098734816908563</c:v>
                </c:pt>
                <c:pt idx="134">
                  <c:v>1.5234822084510633</c:v>
                </c:pt>
                <c:pt idx="135">
                  <c:v>1.535457500783258</c:v>
                </c:pt>
                <c:pt idx="136">
                  <c:v>1.5409936699507858</c:v>
                </c:pt>
                <c:pt idx="137">
                  <c:v>1.5388382486270666</c:v>
                </c:pt>
                <c:pt idx="138">
                  <c:v>1.5360594779384489</c:v>
                </c:pt>
                <c:pt idx="139">
                  <c:v>1.516144417473186</c:v>
                </c:pt>
                <c:pt idx="140">
                  <c:v>1.5283027695221616</c:v>
                </c:pt>
                <c:pt idx="141">
                  <c:v>1.5229742669201904</c:v>
                </c:pt>
                <c:pt idx="142">
                  <c:v>1.524303348230605</c:v>
                </c:pt>
                <c:pt idx="143">
                  <c:v>1.5305643621426306</c:v>
                </c:pt>
                <c:pt idx="144">
                  <c:v>1.5463701902392686</c:v>
                </c:pt>
                <c:pt idx="145">
                  <c:v>1.5507607119812763</c:v>
                </c:pt>
                <c:pt idx="146">
                  <c:v>1.5597478165246761</c:v>
                </c:pt>
                <c:pt idx="147">
                  <c:v>1.584517297582821</c:v>
                </c:pt>
                <c:pt idx="148">
                  <c:v>1.6030587313858069</c:v>
                </c:pt>
                <c:pt idx="149">
                  <c:v>1.6141462910250839</c:v>
                </c:pt>
                <c:pt idx="150">
                  <c:v>1.6321843902873681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8C-471D-B46F-30D5A9F3B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49128112"/>
        <c:axId val="-449144640"/>
      </c:scatterChart>
      <c:valAx>
        <c:axId val="-449128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144640"/>
        <c:crossesAt val="0"/>
        <c:crossBetween val="midCat"/>
        <c:majorUnit val="10"/>
      </c:valAx>
      <c:valAx>
        <c:axId val="-449144640"/>
        <c:scaling>
          <c:orientation val="minMax"/>
          <c:max val="4"/>
          <c:min val="1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128112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'6501'!$L$1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'6501'!$A$2:$A$141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'6501'!$L$2:$L$141</c:f>
              <c:numCache>
                <c:formatCode>0.00</c:formatCode>
                <c:ptCount val="140"/>
                <c:pt idx="0">
                  <c:v>1.2784014240296617</c:v>
                </c:pt>
                <c:pt idx="1">
                  <c:v>1.2943663352504473</c:v>
                </c:pt>
                <c:pt idx="2">
                  <c:v>1.2892786270018803</c:v>
                </c:pt>
                <c:pt idx="3">
                  <c:v>1.2900620487361119</c:v>
                </c:pt>
                <c:pt idx="4">
                  <c:v>1.2480396844227639</c:v>
                </c:pt>
                <c:pt idx="5">
                  <c:v>1.2528084487236244</c:v>
                </c:pt>
                <c:pt idx="6">
                  <c:v>1.2447396757900118</c:v>
                </c:pt>
                <c:pt idx="7">
                  <c:v>1.2500658286885917</c:v>
                </c:pt>
                <c:pt idx="8">
                  <c:v>1.2743505312971857</c:v>
                </c:pt>
                <c:pt idx="9">
                  <c:v>1.2475513339751199</c:v>
                </c:pt>
                <c:pt idx="10">
                  <c:v>1.2783830044615148</c:v>
                </c:pt>
                <c:pt idx="11">
                  <c:v>1.2874870322668566</c:v>
                </c:pt>
                <c:pt idx="12">
                  <c:v>1.2633948842041909</c:v>
                </c:pt>
                <c:pt idx="13">
                  <c:v>1.288165732113002</c:v>
                </c:pt>
                <c:pt idx="14">
                  <c:v>1.2725834067824733</c:v>
                </c:pt>
                <c:pt idx="15">
                  <c:v>1.2692952358472336</c:v>
                </c:pt>
                <c:pt idx="16">
                  <c:v>1.3088095904036463</c:v>
                </c:pt>
                <c:pt idx="17">
                  <c:v>1.2850867670265267</c:v>
                </c:pt>
                <c:pt idx="18">
                  <c:v>1.3127646905838268</c:v>
                </c:pt>
                <c:pt idx="19">
                  <c:v>1.2939921980620697</c:v>
                </c:pt>
                <c:pt idx="20">
                  <c:v>1.2891739112553837</c:v>
                </c:pt>
                <c:pt idx="21">
                  <c:v>1.281178453724656</c:v>
                </c:pt>
                <c:pt idx="22">
                  <c:v>1.2695101222338021</c:v>
                </c:pt>
                <c:pt idx="23">
                  <c:v>1.2851649566331054</c:v>
                </c:pt>
                <c:pt idx="24">
                  <c:v>1.2868659649511998</c:v>
                </c:pt>
                <c:pt idx="25">
                  <c:v>1.2853364020151976</c:v>
                </c:pt>
                <c:pt idx="26">
                  <c:v>1.2563073442812176</c:v>
                </c:pt>
                <c:pt idx="27">
                  <c:v>1.2696784494301456</c:v>
                </c:pt>
                <c:pt idx="28">
                  <c:v>1.2413220098472557</c:v>
                </c:pt>
                <c:pt idx="29">
                  <c:v>1.2361303058937696</c:v>
                </c:pt>
                <c:pt idx="30">
                  <c:v>1.2160362917339449</c:v>
                </c:pt>
                <c:pt idx="31">
                  <c:v>1.1965079015342563</c:v>
                </c:pt>
                <c:pt idx="32">
                  <c:v>1.1887150641066837</c:v>
                </c:pt>
                <c:pt idx="33">
                  <c:v>1.2053378011966993</c:v>
                </c:pt>
                <c:pt idx="34">
                  <c:v>1.1624011943032488</c:v>
                </c:pt>
                <c:pt idx="35">
                  <c:v>1.1892741437727459</c:v>
                </c:pt>
                <c:pt idx="36">
                  <c:v>1.2133508218149667</c:v>
                </c:pt>
                <c:pt idx="37">
                  <c:v>1.1928374351261306</c:v>
                </c:pt>
                <c:pt idx="38">
                  <c:v>1.1919285896209497</c:v>
                </c:pt>
                <c:pt idx="39">
                  <c:v>1.2035207482117827</c:v>
                </c:pt>
                <c:pt idx="40">
                  <c:v>1.1896247233325496</c:v>
                </c:pt>
                <c:pt idx="41">
                  <c:v>1.2177928924617929</c:v>
                </c:pt>
                <c:pt idx="42">
                  <c:v>1.2398672590021456</c:v>
                </c:pt>
                <c:pt idx="43">
                  <c:v>1.2174577415358789</c:v>
                </c:pt>
                <c:pt idx="44">
                  <c:v>1.2243378681769197</c:v>
                </c:pt>
                <c:pt idx="45">
                  <c:v>1.2321136837409334</c:v>
                </c:pt>
                <c:pt idx="46">
                  <c:v>1.1816500745186413</c:v>
                </c:pt>
                <c:pt idx="47">
                  <c:v>1.167131100546664</c:v>
                </c:pt>
                <c:pt idx="48">
                  <c:v>1.1584534544521514</c:v>
                </c:pt>
                <c:pt idx="49">
                  <c:v>1.1300835663277442</c:v>
                </c:pt>
                <c:pt idx="50">
                  <c:v>1.1180192488861218</c:v>
                </c:pt>
                <c:pt idx="51">
                  <c:v>1.1184645486071148</c:v>
                </c:pt>
                <c:pt idx="52">
                  <c:v>1.094753657733371</c:v>
                </c:pt>
                <c:pt idx="53">
                  <c:v>1.0674670452468003</c:v>
                </c:pt>
                <c:pt idx="54">
                  <c:v>1.0840284573322256</c:v>
                </c:pt>
                <c:pt idx="55">
                  <c:v>1.0401393441341493</c:v>
                </c:pt>
                <c:pt idx="56">
                  <c:v>1.0628114266165876</c:v>
                </c:pt>
                <c:pt idx="57">
                  <c:v>1.0261166279703902</c:v>
                </c:pt>
                <c:pt idx="58">
                  <c:v>1.0393441609137826</c:v>
                </c:pt>
                <c:pt idx="59">
                  <c:v>1.0114688628270627</c:v>
                </c:pt>
                <c:pt idx="60">
                  <c:v>1.0095651644583274</c:v>
                </c:pt>
                <c:pt idx="61">
                  <c:v>1.0121025251189157</c:v>
                </c:pt>
                <c:pt idx="62">
                  <c:v>0.98717508729687264</c:v>
                </c:pt>
                <c:pt idx="63">
                  <c:v>0.99054096970331662</c:v>
                </c:pt>
                <c:pt idx="64">
                  <c:v>0.98919369584073391</c:v>
                </c:pt>
                <c:pt idx="65">
                  <c:v>0.97846389092843089</c:v>
                </c:pt>
                <c:pt idx="66">
                  <c:v>0.96977228783187286</c:v>
                </c:pt>
                <c:pt idx="67">
                  <c:v>0.98044042350943583</c:v>
                </c:pt>
                <c:pt idx="68">
                  <c:v>0.98463665160799074</c:v>
                </c:pt>
                <c:pt idx="69">
                  <c:v>0.97194184243767312</c:v>
                </c:pt>
                <c:pt idx="70">
                  <c:v>0.98096133579587708</c:v>
                </c:pt>
                <c:pt idx="71">
                  <c:v>0.97678274372884399</c:v>
                </c:pt>
                <c:pt idx="72">
                  <c:v>0.95959342794620028</c:v>
                </c:pt>
                <c:pt idx="73">
                  <c:v>0.95577516735646628</c:v>
                </c:pt>
                <c:pt idx="74">
                  <c:v>0.96459430000803204</c:v>
                </c:pt>
                <c:pt idx="75">
                  <c:v>0.9504127173541439</c:v>
                </c:pt>
                <c:pt idx="76">
                  <c:v>0.93744579935432759</c:v>
                </c:pt>
                <c:pt idx="77">
                  <c:v>0.92477918603789067</c:v>
                </c:pt>
                <c:pt idx="78">
                  <c:v>0.93391292119626301</c:v>
                </c:pt>
                <c:pt idx="79">
                  <c:v>0.92225078784578229</c:v>
                </c:pt>
                <c:pt idx="80">
                  <c:v>0.90990297161743394</c:v>
                </c:pt>
                <c:pt idx="81">
                  <c:v>0.94614958532413818</c:v>
                </c:pt>
                <c:pt idx="82">
                  <c:v>0.96285240972107278</c:v>
                </c:pt>
                <c:pt idx="83">
                  <c:v>0.95640666910944738</c:v>
                </c:pt>
                <c:pt idx="84">
                  <c:v>0.94735122035352826</c:v>
                </c:pt>
                <c:pt idx="85">
                  <c:v>0.94681295282252831</c:v>
                </c:pt>
                <c:pt idx="86">
                  <c:v>0.9625628060013347</c:v>
                </c:pt>
                <c:pt idx="87">
                  <c:v>0.95010809354653691</c:v>
                </c:pt>
                <c:pt idx="88">
                  <c:v>0.94233116114122217</c:v>
                </c:pt>
                <c:pt idx="89">
                  <c:v>0.95509179998440874</c:v>
                </c:pt>
                <c:pt idx="90">
                  <c:v>0.94227686959188717</c:v>
                </c:pt>
                <c:pt idx="91">
                  <c:v>0.92505963846401662</c:v>
                </c:pt>
                <c:pt idx="92">
                  <c:v>0.9169533256815644</c:v>
                </c:pt>
                <c:pt idx="93">
                  <c:v>0.91872562100192701</c:v>
                </c:pt>
                <c:pt idx="94">
                  <c:v>0.87317628989560725</c:v>
                </c:pt>
                <c:pt idx="95">
                  <c:v>0.86475443258715501</c:v>
                </c:pt>
                <c:pt idx="96">
                  <c:v>0.87327845919198532</c:v>
                </c:pt>
                <c:pt idx="97">
                  <c:v>0.85204282950562427</c:v>
                </c:pt>
                <c:pt idx="98">
                  <c:v>0.85176345147145549</c:v>
                </c:pt>
                <c:pt idx="99">
                  <c:v>0.84677212744759178</c:v>
                </c:pt>
                <c:pt idx="100">
                  <c:v>0.83844806119482462</c:v>
                </c:pt>
                <c:pt idx="101">
                  <c:v>0.8299217307562694</c:v>
                </c:pt>
                <c:pt idx="102">
                  <c:v>0.81213349206711061</c:v>
                </c:pt>
                <c:pt idx="103">
                  <c:v>0.82423691327305082</c:v>
                </c:pt>
                <c:pt idx="104">
                  <c:v>0.83038059054043301</c:v>
                </c:pt>
                <c:pt idx="105">
                  <c:v>0.8149345643034821</c:v>
                </c:pt>
                <c:pt idx="106">
                  <c:v>0.80543161154545495</c:v>
                </c:pt>
                <c:pt idx="107">
                  <c:v>0.80126498450304773</c:v>
                </c:pt>
                <c:pt idx="108">
                  <c:v>0.79281891600016674</c:v>
                </c:pt>
                <c:pt idx="109">
                  <c:v>0.79757666295200347</c:v>
                </c:pt>
                <c:pt idx="110">
                  <c:v>0.77594289763570301</c:v>
                </c:pt>
                <c:pt idx="111">
                  <c:v>0.78325595614907773</c:v>
                </c:pt>
                <c:pt idx="112">
                  <c:v>0.76953549628260054</c:v>
                </c:pt>
                <c:pt idx="113">
                  <c:v>0.76811455598866163</c:v>
                </c:pt>
                <c:pt idx="114">
                  <c:v>0.75787381329171866</c:v>
                </c:pt>
                <c:pt idx="115">
                  <c:v>0.75922870029928657</c:v>
                </c:pt>
                <c:pt idx="116">
                  <c:v>0.75605090780817041</c:v>
                </c:pt>
                <c:pt idx="117">
                  <c:v>0.74105763969970195</c:v>
                </c:pt>
                <c:pt idx="118">
                  <c:v>0.76745396458462156</c:v>
                </c:pt>
                <c:pt idx="119">
                  <c:v>0.7585705691697181</c:v>
                </c:pt>
                <c:pt idx="120">
                  <c:v>0.75285805116334248</c:v>
                </c:pt>
                <c:pt idx="121">
                  <c:v>0.75359925826912544</c:v>
                </c:pt>
                <c:pt idx="122">
                  <c:v>0.7736843969391376</c:v>
                </c:pt>
                <c:pt idx="123">
                  <c:v>0.75106945387664881</c:v>
                </c:pt>
                <c:pt idx="124">
                  <c:v>0.75418276946789664</c:v>
                </c:pt>
                <c:pt idx="125">
                  <c:v>0.7590779103306724</c:v>
                </c:pt>
                <c:pt idx="126">
                  <c:v>0.7467945085911829</c:v>
                </c:pt>
                <c:pt idx="127">
                  <c:v>0.75157821461074115</c:v>
                </c:pt>
                <c:pt idx="128">
                  <c:v>0.74935395580472308</c:v>
                </c:pt>
                <c:pt idx="129">
                  <c:v>0.74106319273862797</c:v>
                </c:pt>
                <c:pt idx="130">
                  <c:v>0.73019788228372784</c:v>
                </c:pt>
                <c:pt idx="131">
                  <c:v>0.72230431284550933</c:v>
                </c:pt>
                <c:pt idx="132">
                  <c:v>0.73203380775927507</c:v>
                </c:pt>
                <c:pt idx="133">
                  <c:v>0.71233827300102626</c:v>
                </c:pt>
                <c:pt idx="134">
                  <c:v>0.71955776923905235</c:v>
                </c:pt>
                <c:pt idx="135">
                  <c:v>0.71180846932699693</c:v>
                </c:pt>
                <c:pt idx="136">
                  <c:v>0.6985427153669338</c:v>
                </c:pt>
                <c:pt idx="137">
                  <c:v>0.68874123761318351</c:v>
                </c:pt>
                <c:pt idx="138">
                  <c:v>0.71002543140968044</c:v>
                </c:pt>
                <c:pt idx="139">
                  <c:v>0.70378076673461598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3-4B68-B60F-895E35F9C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78046656"/>
        <c:axId val="-278043536"/>
      </c:scatterChart>
      <c:valAx>
        <c:axId val="-278046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78043536"/>
        <c:crossesAt val="0"/>
        <c:crossBetween val="midCat"/>
        <c:majorUnit val="10"/>
      </c:valAx>
      <c:valAx>
        <c:axId val="-27804353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78046656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'6501'!$A$2:$A$179</c:f>
              <c:numCache>
                <c:formatCode>General</c:formatCode>
                <c:ptCount val="178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</c:numCache>
            </c:numRef>
          </c:xVal>
          <c:yVal>
            <c:numRef>
              <c:f>'6501'!$P$2:$P$177</c:f>
              <c:numCache>
                <c:formatCode>General</c:formatCode>
                <c:ptCount val="176"/>
                <c:pt idx="4">
                  <c:v>-9.637337544916349</c:v>
                </c:pt>
                <c:pt idx="5">
                  <c:v>-8.9478105139932929</c:v>
                </c:pt>
                <c:pt idx="6">
                  <c:v>-9.1697184364158577</c:v>
                </c:pt>
                <c:pt idx="7">
                  <c:v>-8.4406181258770179</c:v>
                </c:pt>
                <c:pt idx="8">
                  <c:v>-6.3655053711408227</c:v>
                </c:pt>
                <c:pt idx="9">
                  <c:v>-7.9172293764169677</c:v>
                </c:pt>
                <c:pt idx="10">
                  <c:v>-5.3772972989967345</c:v>
                </c:pt>
                <c:pt idx="11">
                  <c:v>-4.3799767545843959</c:v>
                </c:pt>
                <c:pt idx="12">
                  <c:v>-5.7395066286668737</c:v>
                </c:pt>
                <c:pt idx="13">
                  <c:v>-3.6298787008932361</c:v>
                </c:pt>
                <c:pt idx="14">
                  <c:v>-4.3852311737201983</c:v>
                </c:pt>
                <c:pt idx="15">
                  <c:v>-4.2677275968989434</c:v>
                </c:pt>
                <c:pt idx="16">
                  <c:v>-1.1113453697552387</c:v>
                </c:pt>
                <c:pt idx="17">
                  <c:v>-2.4446540597124673</c:v>
                </c:pt>
                <c:pt idx="18">
                  <c:v>-0.12863059752605013</c:v>
                </c:pt>
                <c:pt idx="19">
                  <c:v>-1.1104774385480516</c:v>
                </c:pt>
                <c:pt idx="20">
                  <c:v>-1.1016084901943077</c:v>
                </c:pt>
                <c:pt idx="21">
                  <c:v>-1.3183111914294106</c:v>
                </c:pt>
                <c:pt idx="22">
                  <c:v>-1.7957793062597625</c:v>
                </c:pt>
                <c:pt idx="23">
                  <c:v>-0.33336689934357971</c:v>
                </c:pt>
                <c:pt idx="24">
                  <c:v>0.13835667130832277</c:v>
                </c:pt>
                <c:pt idx="25">
                  <c:v>0.38071728032062213</c:v>
                </c:pt>
                <c:pt idx="26">
                  <c:v>-1.3293215701925427</c:v>
                </c:pt>
                <c:pt idx="27">
                  <c:v>-2.9048569359667313E-2</c:v>
                </c:pt>
                <c:pt idx="28">
                  <c:v>-1.6913331129554594</c:v>
                </c:pt>
                <c:pt idx="29">
                  <c:v>-1.7089759038517121</c:v>
                </c:pt>
                <c:pt idx="30">
                  <c:v>-2.7846476733267114</c:v>
                </c:pt>
                <c:pt idx="31">
                  <c:v>-3.8201614718216299</c:v>
                </c:pt>
                <c:pt idx="32">
                  <c:v>-4.0224786222385953</c:v>
                </c:pt>
                <c:pt idx="33">
                  <c:v>-2.4913474005186229</c:v>
                </c:pt>
                <c:pt idx="34">
                  <c:v>-5.1887895346830506</c:v>
                </c:pt>
                <c:pt idx="35">
                  <c:v>-2.9299173396564506</c:v>
                </c:pt>
                <c:pt idx="36">
                  <c:v>-0.86957383991707082</c:v>
                </c:pt>
                <c:pt idx="37">
                  <c:v>-1.9750200727048381</c:v>
                </c:pt>
                <c:pt idx="38">
                  <c:v>-1.6885899858582398</c:v>
                </c:pt>
                <c:pt idx="39">
                  <c:v>-0.51461800706468319</c:v>
                </c:pt>
                <c:pt idx="40">
                  <c:v>-1.150247113557316</c:v>
                </c:pt>
                <c:pt idx="41">
                  <c:v>1.2005826313163896</c:v>
                </c:pt>
                <c:pt idx="42">
                  <c:v>3.1187667233005238</c:v>
                </c:pt>
                <c:pt idx="43">
                  <c:v>1.8786996644851714</c:v>
                </c:pt>
                <c:pt idx="44">
                  <c:v>2.718128456226538</c:v>
                </c:pt>
                <c:pt idx="45">
                  <c:v>3.6211490550887957</c:v>
                </c:pt>
                <c:pt idx="46">
                  <c:v>0.38930745698374186</c:v>
                </c:pt>
                <c:pt idx="47">
                  <c:v>-0.29054957009148008</c:v>
                </c:pt>
                <c:pt idx="48">
                  <c:v>-0.55568605503833202</c:v>
                </c:pt>
                <c:pt idx="49">
                  <c:v>-2.2189254134546545</c:v>
                </c:pt>
                <c:pt idx="50">
                  <c:v>-2.7245075995412162</c:v>
                </c:pt>
                <c:pt idx="51">
                  <c:v>-2.341936386207641</c:v>
                </c:pt>
                <c:pt idx="52">
                  <c:v>-3.6743978964870845</c:v>
                </c:pt>
                <c:pt idx="53">
                  <c:v>-5.2607272321787333</c:v>
                </c:pt>
                <c:pt idx="54">
                  <c:v>-3.7339499415653834</c:v>
                </c:pt>
                <c:pt idx="55">
                  <c:v>-6.4990177833294593</c:v>
                </c:pt>
                <c:pt idx="56">
                  <c:v>-4.5383972651182143</c:v>
                </c:pt>
                <c:pt idx="57">
                  <c:v>-6.7926856927173045</c:v>
                </c:pt>
                <c:pt idx="58">
                  <c:v>-5.5026059808357157</c:v>
                </c:pt>
                <c:pt idx="59">
                  <c:v>-7.1307306097138454</c:v>
                </c:pt>
                <c:pt idx="60">
                  <c:v>-6.9149327365635589</c:v>
                </c:pt>
                <c:pt idx="61">
                  <c:v>-6.3838301164617137</c:v>
                </c:pt>
                <c:pt idx="62">
                  <c:v>-7.802663599091769</c:v>
                </c:pt>
                <c:pt idx="63">
                  <c:v>-7.2127378834859064</c:v>
                </c:pt>
                <c:pt idx="64">
                  <c:v>-6.9574351789538049</c:v>
                </c:pt>
                <c:pt idx="65">
                  <c:v>-7.3682701138594364</c:v>
                </c:pt>
                <c:pt idx="66">
                  <c:v>-7.634397513128544</c:v>
                </c:pt>
                <c:pt idx="67">
                  <c:v>-6.5260289881333424</c:v>
                </c:pt>
                <c:pt idx="68">
                  <c:v>-5.8771506811287395</c:v>
                </c:pt>
                <c:pt idx="69">
                  <c:v>-6.427496297212218</c:v>
                </c:pt>
                <c:pt idx="70">
                  <c:v>-5.4361774997452583</c:v>
                </c:pt>
                <c:pt idx="71">
                  <c:v>-5.3818917292595252</c:v>
                </c:pt>
                <c:pt idx="72">
                  <c:v>-6.2513367449939681</c:v>
                </c:pt>
                <c:pt idx="73">
                  <c:v>-6.1714682870189916</c:v>
                </c:pt>
                <c:pt idx="74">
                  <c:v>-5.194374628530916</c:v>
                </c:pt>
                <c:pt idx="75">
                  <c:v>-5.8502776654719266</c:v>
                </c:pt>
                <c:pt idx="76">
                  <c:v>-6.4199423685258701</c:v>
                </c:pt>
                <c:pt idx="77">
                  <c:v>-6.9682861452925984</c:v>
                </c:pt>
                <c:pt idx="78">
                  <c:v>-5.9688564486784816</c:v>
                </c:pt>
                <c:pt idx="79">
                  <c:v>-6.4458845101186322</c:v>
                </c:pt>
                <c:pt idx="80">
                  <c:v>-6.9715944433527746</c:v>
                </c:pt>
                <c:pt idx="81">
                  <c:v>-4.0472141317246066</c:v>
                </c:pt>
                <c:pt idx="82">
                  <c:v>-2.5103968995563539</c:v>
                </c:pt>
                <c:pt idx="83">
                  <c:v>-2.6170733440365375</c:v>
                </c:pt>
                <c:pt idx="84">
                  <c:v>-2.9090329294569157</c:v>
                </c:pt>
                <c:pt idx="85">
                  <c:v>-2.5962926779393767</c:v>
                </c:pt>
                <c:pt idx="86">
                  <c:v>-1.1271341611360934</c:v>
                </c:pt>
                <c:pt idx="87">
                  <c:v>-1.6604334750580774</c:v>
                </c:pt>
                <c:pt idx="88">
                  <c:v>-1.8616214062989176</c:v>
                </c:pt>
                <c:pt idx="89">
                  <c:v>-0.60469007752743498</c:v>
                </c:pt>
                <c:pt idx="90">
                  <c:v>-1.1635640178958295</c:v>
                </c:pt>
                <c:pt idx="91">
                  <c:v>-2.0349909574922753</c:v>
                </c:pt>
                <c:pt idx="92">
                  <c:v>-2.2595641208992201</c:v>
                </c:pt>
                <c:pt idx="93">
                  <c:v>-1.7827793407334005</c:v>
                </c:pt>
                <c:pt idx="94">
                  <c:v>-4.6657187496139683</c:v>
                </c:pt>
                <c:pt idx="95">
                  <c:v>-4.9126948322943154</c:v>
                </c:pt>
                <c:pt idx="96">
                  <c:v>-3.9565530091174681</c:v>
                </c:pt>
                <c:pt idx="97">
                  <c:v>-5.1132767962156995</c:v>
                </c:pt>
                <c:pt idx="98">
                  <c:v>-4.7821559992589178</c:v>
                </c:pt>
                <c:pt idx="99">
                  <c:v>-4.7855722863896073</c:v>
                </c:pt>
                <c:pt idx="100">
                  <c:v>-5.0256054340935705</c:v>
                </c:pt>
                <c:pt idx="101">
                  <c:v>-5.2799988633196069</c:v>
                </c:pt>
                <c:pt idx="102">
                  <c:v>-6.1919659969172294</c:v>
                </c:pt>
                <c:pt idx="103">
                  <c:v>-4.9816955747979206</c:v>
                </c:pt>
                <c:pt idx="104">
                  <c:v>-4.1945529566630819</c:v>
                </c:pt>
                <c:pt idx="105">
                  <c:v>-4.9402285143834188</c:v>
                </c:pt>
                <c:pt idx="106">
                  <c:v>-5.2639598315490685</c:v>
                </c:pt>
                <c:pt idx="107">
                  <c:v>-5.2088245724532873</c:v>
                </c:pt>
                <c:pt idx="108">
                  <c:v>-5.457519593000117</c:v>
                </c:pt>
                <c:pt idx="109">
                  <c:v>-4.7687747679480204</c:v>
                </c:pt>
                <c:pt idx="110">
                  <c:v>-5.9537652484681498</c:v>
                </c:pt>
                <c:pt idx="111">
                  <c:v>-5.0835993119259157</c:v>
                </c:pt>
                <c:pt idx="112">
                  <c:v>-5.7067637153927642</c:v>
                </c:pt>
                <c:pt idx="113">
                  <c:v>-5.4566911542440906</c:v>
                </c:pt>
                <c:pt idx="114">
                  <c:v>-5.8328038219968823</c:v>
                </c:pt>
                <c:pt idx="115">
                  <c:v>-5.385654050411711</c:v>
                </c:pt>
                <c:pt idx="116">
                  <c:v>-5.2603138636369478</c:v>
                </c:pt>
                <c:pt idx="117">
                  <c:v>-5.9738446589956977</c:v>
                </c:pt>
                <c:pt idx="118">
                  <c:v>-3.7488116885861893</c:v>
                </c:pt>
                <c:pt idx="119">
                  <c:v>-4.0285558914158734</c:v>
                </c:pt>
                <c:pt idx="120">
                  <c:v>-4.0831752552580731</c:v>
                </c:pt>
                <c:pt idx="121">
                  <c:v>-3.6795953134959181</c:v>
                </c:pt>
                <c:pt idx="122">
                  <c:v>-1.9026417221976386</c:v>
                </c:pt>
                <c:pt idx="123">
                  <c:v>-3.1572935152411308</c:v>
                </c:pt>
                <c:pt idx="124">
                  <c:v>-2.5852994495475805</c:v>
                </c:pt>
                <c:pt idx="125">
                  <c:v>-1.8867999799309001</c:v>
                </c:pt>
                <c:pt idx="126">
                  <c:v>-2.4079366359409491</c:v>
                </c:pt>
                <c:pt idx="127">
                  <c:v>-1.7173487781290939</c:v>
                </c:pt>
                <c:pt idx="128">
                  <c:v>-1.5243099421572803</c:v>
                </c:pt>
                <c:pt idx="129">
                  <c:v>-1.7619786419273136</c:v>
                </c:pt>
                <c:pt idx="130">
                  <c:v>-2.1824341516861354</c:v>
                </c:pt>
                <c:pt idx="131">
                  <c:v>-2.3919030379654194</c:v>
                </c:pt>
                <c:pt idx="132">
                  <c:v>-1.3501757997789152</c:v>
                </c:pt>
                <c:pt idx="133">
                  <c:v>-2.3975564688542961</c:v>
                </c:pt>
                <c:pt idx="134">
                  <c:v>-1.5340332338294751</c:v>
                </c:pt>
                <c:pt idx="135">
                  <c:v>-1.7332593230327942</c:v>
                </c:pt>
                <c:pt idx="136">
                  <c:v>-2.3241406764855426</c:v>
                </c:pt>
                <c:pt idx="137">
                  <c:v>-2.6690665663001023</c:v>
                </c:pt>
                <c:pt idx="138">
                  <c:v>-0.80698288086414849</c:v>
                </c:pt>
                <c:pt idx="139">
                  <c:v>-0.8993834067229306</c:v>
                </c:pt>
                <c:pt idx="140">
                  <c:v>-1.9391858190164584</c:v>
                </c:pt>
                <c:pt idx="141">
                  <c:v>-0.88416643950630092</c:v>
                </c:pt>
                <c:pt idx="142">
                  <c:v>-0.88912596249686104</c:v>
                </c:pt>
                <c:pt idx="143">
                  <c:v>-1.0978985063898332</c:v>
                </c:pt>
                <c:pt idx="144">
                  <c:v>-0.30397246458641508</c:v>
                </c:pt>
                <c:pt idx="145">
                  <c:v>-1.0638907242541731</c:v>
                </c:pt>
                <c:pt idx="146">
                  <c:v>-1.2129988502400431</c:v>
                </c:pt>
                <c:pt idx="147">
                  <c:v>-1.3492472270900147</c:v>
                </c:pt>
                <c:pt idx="148">
                  <c:v>-1.1979144728366138</c:v>
                </c:pt>
                <c:pt idx="149">
                  <c:v>0.63273156002645425</c:v>
                </c:pt>
                <c:pt idx="150">
                  <c:v>1.3555901059289728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1D-4B1C-87E4-C563F7972E82}"/>
            </c:ext>
          </c:extLst>
        </c:ser>
        <c:ser>
          <c:idx val="1"/>
          <c:order val="1"/>
          <c:tx>
            <c:v>CO2 pulse</c:v>
          </c:tx>
          <c:spPr>
            <a:ln w="3810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summary!$A$46:$A$86</c:f>
              <c:numCache>
                <c:formatCode>General</c:formatCode>
                <c:ptCount val="41"/>
                <c:pt idx="0">
                  <c:v>22.5</c:v>
                </c:pt>
                <c:pt idx="1">
                  <c:v>23</c:v>
                </c:pt>
                <c:pt idx="2">
                  <c:v>23.5</c:v>
                </c:pt>
                <c:pt idx="3">
                  <c:v>24</c:v>
                </c:pt>
                <c:pt idx="4">
                  <c:v>24.5</c:v>
                </c:pt>
                <c:pt idx="5">
                  <c:v>25</c:v>
                </c:pt>
                <c:pt idx="6">
                  <c:v>25.5</c:v>
                </c:pt>
                <c:pt idx="7">
                  <c:v>26</c:v>
                </c:pt>
                <c:pt idx="8">
                  <c:v>26.5</c:v>
                </c:pt>
                <c:pt idx="9">
                  <c:v>27</c:v>
                </c:pt>
                <c:pt idx="10">
                  <c:v>27.5</c:v>
                </c:pt>
                <c:pt idx="11">
                  <c:v>28</c:v>
                </c:pt>
                <c:pt idx="12">
                  <c:v>28.5</c:v>
                </c:pt>
                <c:pt idx="13">
                  <c:v>29</c:v>
                </c:pt>
                <c:pt idx="14">
                  <c:v>29.5</c:v>
                </c:pt>
                <c:pt idx="15">
                  <c:v>30</c:v>
                </c:pt>
                <c:pt idx="16">
                  <c:v>30.5</c:v>
                </c:pt>
                <c:pt idx="17">
                  <c:v>31</c:v>
                </c:pt>
                <c:pt idx="18">
                  <c:v>31.5</c:v>
                </c:pt>
                <c:pt idx="19">
                  <c:v>32</c:v>
                </c:pt>
                <c:pt idx="20">
                  <c:v>32.5</c:v>
                </c:pt>
                <c:pt idx="21">
                  <c:v>33</c:v>
                </c:pt>
                <c:pt idx="22">
                  <c:v>33.5</c:v>
                </c:pt>
                <c:pt idx="23">
                  <c:v>34</c:v>
                </c:pt>
                <c:pt idx="24">
                  <c:v>34.5</c:v>
                </c:pt>
                <c:pt idx="25">
                  <c:v>35</c:v>
                </c:pt>
                <c:pt idx="26">
                  <c:v>35.5</c:v>
                </c:pt>
                <c:pt idx="27">
                  <c:v>36</c:v>
                </c:pt>
                <c:pt idx="28">
                  <c:v>36.5</c:v>
                </c:pt>
                <c:pt idx="29">
                  <c:v>37</c:v>
                </c:pt>
                <c:pt idx="30">
                  <c:v>37.5</c:v>
                </c:pt>
                <c:pt idx="31">
                  <c:v>38</c:v>
                </c:pt>
                <c:pt idx="32">
                  <c:v>38.5</c:v>
                </c:pt>
                <c:pt idx="33">
                  <c:v>39</c:v>
                </c:pt>
                <c:pt idx="34">
                  <c:v>39.5</c:v>
                </c:pt>
                <c:pt idx="35">
                  <c:v>40</c:v>
                </c:pt>
                <c:pt idx="36">
                  <c:v>40.5</c:v>
                </c:pt>
                <c:pt idx="37">
                  <c:v>41</c:v>
                </c:pt>
                <c:pt idx="38">
                  <c:v>41.5</c:v>
                </c:pt>
                <c:pt idx="39">
                  <c:v>42</c:v>
                </c:pt>
                <c:pt idx="40">
                  <c:v>42.5</c:v>
                </c:pt>
              </c:numCache>
            </c:numRef>
          </c:xVal>
          <c:yVal>
            <c:numRef>
              <c:f>summary!$X$46:$X$86</c:f>
              <c:numCache>
                <c:formatCode>General</c:formatCode>
                <c:ptCount val="4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1D-4B1C-87E4-C563F7972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78083120"/>
        <c:axId val="-278079728"/>
      </c:scatterChart>
      <c:valAx>
        <c:axId val="-278083120"/>
        <c:scaling>
          <c:orientation val="minMax"/>
          <c:max val="7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78079728"/>
        <c:crossesAt val="0"/>
        <c:crossBetween val="midCat"/>
        <c:majorUnit val="10"/>
      </c:valAx>
      <c:valAx>
        <c:axId val="-278079728"/>
        <c:scaling>
          <c:orientation val="minMax"/>
          <c:max val="45"/>
          <c:min val="-25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78083120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'6501'!$L$1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'6501'!$A$2:$A$141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'6501'!$M$2:$M$177</c:f>
              <c:numCache>
                <c:formatCode>0.00</c:formatCode>
                <c:ptCount val="176"/>
                <c:pt idx="4">
                  <c:v>1.2727557129722575</c:v>
                </c:pt>
                <c:pt idx="5">
                  <c:v>1.2824676829830166</c:v>
                </c:pt>
                <c:pt idx="6">
                  <c:v>1.2793421157593028</c:v>
                </c:pt>
                <c:pt idx="7">
                  <c:v>1.2896114743677813</c:v>
                </c:pt>
                <c:pt idx="8">
                  <c:v>1.3188393826862741</c:v>
                </c:pt>
                <c:pt idx="9">
                  <c:v>1.2969833910741069</c:v>
                </c:pt>
                <c:pt idx="10">
                  <c:v>1.3327582672704006</c:v>
                </c:pt>
                <c:pt idx="11">
                  <c:v>1.346805500785641</c:v>
                </c:pt>
                <c:pt idx="12">
                  <c:v>1.3276565584328741</c:v>
                </c:pt>
                <c:pt idx="13">
                  <c:v>1.3573706120515838</c:v>
                </c:pt>
                <c:pt idx="14">
                  <c:v>1.3467314924309539</c:v>
                </c:pt>
                <c:pt idx="15">
                  <c:v>1.3483865272056128</c:v>
                </c:pt>
                <c:pt idx="16">
                  <c:v>1.3928440874719243</c:v>
                </c:pt>
                <c:pt idx="17">
                  <c:v>1.3740644698047033</c:v>
                </c:pt>
                <c:pt idx="18">
                  <c:v>1.4066855990719023</c:v>
                </c:pt>
                <c:pt idx="19">
                  <c:v>1.3928563122600437</c:v>
                </c:pt>
                <c:pt idx="20">
                  <c:v>1.3929812311632566</c:v>
                </c:pt>
                <c:pt idx="21">
                  <c:v>1.3899289793424274</c:v>
                </c:pt>
                <c:pt idx="22">
                  <c:v>1.3832038535614724</c:v>
                </c:pt>
                <c:pt idx="23">
                  <c:v>1.4038018936706742</c:v>
                </c:pt>
                <c:pt idx="24">
                  <c:v>1.4104461076986674</c:v>
                </c:pt>
                <c:pt idx="25">
                  <c:v>1.4138597504725638</c:v>
                </c:pt>
                <c:pt idx="26">
                  <c:v>1.3897738984484826</c:v>
                </c:pt>
                <c:pt idx="27">
                  <c:v>1.4080882093073093</c:v>
                </c:pt>
                <c:pt idx="28">
                  <c:v>1.3846749754343182</c:v>
                </c:pt>
                <c:pt idx="29">
                  <c:v>1.3844264771907306</c:v>
                </c:pt>
                <c:pt idx="30">
                  <c:v>1.3692756687408048</c:v>
                </c:pt>
                <c:pt idx="31">
                  <c:v>1.3546904842510148</c:v>
                </c:pt>
                <c:pt idx="32">
                  <c:v>1.351840852533341</c:v>
                </c:pt>
                <c:pt idx="33">
                  <c:v>1.3734067953332552</c:v>
                </c:pt>
                <c:pt idx="34">
                  <c:v>1.3354133941497035</c:v>
                </c:pt>
                <c:pt idx="35">
                  <c:v>1.3672295493290991</c:v>
                </c:pt>
                <c:pt idx="36">
                  <c:v>1.3962494330812187</c:v>
                </c:pt>
                <c:pt idx="37">
                  <c:v>1.3806792521022813</c:v>
                </c:pt>
                <c:pt idx="38">
                  <c:v>1.3847136123069992</c:v>
                </c:pt>
                <c:pt idx="39">
                  <c:v>1.4012489766077307</c:v>
                </c:pt>
                <c:pt idx="40">
                  <c:v>1.3922961574383965</c:v>
                </c:pt>
                <c:pt idx="41">
                  <c:v>1.4254075322775384</c:v>
                </c:pt>
                <c:pt idx="42">
                  <c:v>1.4524251045277898</c:v>
                </c:pt>
                <c:pt idx="43">
                  <c:v>1.4349587927714218</c:v>
                </c:pt>
                <c:pt idx="44">
                  <c:v>1.4467821251223614</c:v>
                </c:pt>
                <c:pt idx="45">
                  <c:v>1.4595011463962737</c:v>
                </c:pt>
                <c:pt idx="46">
                  <c:v>1.4139807428838804</c:v>
                </c:pt>
                <c:pt idx="47">
                  <c:v>1.4044049746218017</c:v>
                </c:pt>
                <c:pt idx="48">
                  <c:v>1.4006705342371879</c:v>
                </c:pt>
                <c:pt idx="49">
                  <c:v>1.3772438518226793</c:v>
                </c:pt>
                <c:pt idx="50">
                  <c:v>1.3701227400909557</c:v>
                </c:pt>
                <c:pt idx="51">
                  <c:v>1.3755112455218472</c:v>
                </c:pt>
                <c:pt idx="52">
                  <c:v>1.3567435603580023</c:v>
                </c:pt>
                <c:pt idx="53">
                  <c:v>1.3344001535813304</c:v>
                </c:pt>
                <c:pt idx="54">
                  <c:v>1.3559047713766543</c:v>
                </c:pt>
                <c:pt idx="55">
                  <c:v>1.3169588638884768</c:v>
                </c:pt>
                <c:pt idx="56">
                  <c:v>1.3445741520808137</c:v>
                </c:pt>
                <c:pt idx="57">
                  <c:v>1.3128225591445148</c:v>
                </c:pt>
                <c:pt idx="58">
                  <c:v>1.3309932977978061</c:v>
                </c:pt>
                <c:pt idx="59">
                  <c:v>1.308061205420985</c:v>
                </c:pt>
                <c:pt idx="60">
                  <c:v>1.3111007127621483</c:v>
                </c:pt>
                <c:pt idx="61">
                  <c:v>1.3185812791326352</c:v>
                </c:pt>
                <c:pt idx="62">
                  <c:v>1.2985970470204911</c:v>
                </c:pt>
                <c:pt idx="63">
                  <c:v>1.3069061351368336</c:v>
                </c:pt>
                <c:pt idx="64">
                  <c:v>1.3105020669841496</c:v>
                </c:pt>
                <c:pt idx="65">
                  <c:v>1.3047154677817452</c:v>
                </c:pt>
                <c:pt idx="66">
                  <c:v>1.300967070395086</c:v>
                </c:pt>
                <c:pt idx="67">
                  <c:v>1.3165784117825476</c:v>
                </c:pt>
                <c:pt idx="68">
                  <c:v>1.3257178455910013</c:v>
                </c:pt>
                <c:pt idx="69">
                  <c:v>1.3179662421305824</c:v>
                </c:pt>
                <c:pt idx="70">
                  <c:v>1.331928941198685</c:v>
                </c:pt>
                <c:pt idx="71">
                  <c:v>1.3326935548415506</c:v>
                </c:pt>
                <c:pt idx="72">
                  <c:v>1.3204474447688055</c:v>
                </c:pt>
                <c:pt idx="73">
                  <c:v>1.3215723898889702</c:v>
                </c:pt>
                <c:pt idx="74">
                  <c:v>1.3353347282504346</c:v>
                </c:pt>
                <c:pt idx="75">
                  <c:v>1.3260963513064454</c:v>
                </c:pt>
                <c:pt idx="76">
                  <c:v>1.3180726390165276</c:v>
                </c:pt>
                <c:pt idx="77">
                  <c:v>1.3103492314099894</c:v>
                </c:pt>
                <c:pt idx="78">
                  <c:v>1.3244261722782604</c:v>
                </c:pt>
                <c:pt idx="79">
                  <c:v>1.3177072446376785</c:v>
                </c:pt>
                <c:pt idx="80">
                  <c:v>1.310302634119229</c:v>
                </c:pt>
                <c:pt idx="81">
                  <c:v>1.3514924535358319</c:v>
                </c:pt>
                <c:pt idx="82">
                  <c:v>1.3731384836426652</c:v>
                </c:pt>
                <c:pt idx="83">
                  <c:v>1.3716359487409384</c:v>
                </c:pt>
                <c:pt idx="84">
                  <c:v>1.3675237056949181</c:v>
                </c:pt>
                <c:pt idx="85">
                  <c:v>1.3719286438738167</c:v>
                </c:pt>
                <c:pt idx="86">
                  <c:v>1.3926217027625218</c:v>
                </c:pt>
                <c:pt idx="87">
                  <c:v>1.3851101960176229</c:v>
                </c:pt>
                <c:pt idx="88">
                  <c:v>1.3822764693222067</c:v>
                </c:pt>
                <c:pt idx="89">
                  <c:v>1.399980313875292</c:v>
                </c:pt>
                <c:pt idx="90">
                  <c:v>1.3921085891926692</c:v>
                </c:pt>
                <c:pt idx="91">
                  <c:v>1.3798345637746974</c:v>
                </c:pt>
                <c:pt idx="92">
                  <c:v>1.3766714567021439</c:v>
                </c:pt>
                <c:pt idx="93">
                  <c:v>1.3833869577324052</c:v>
                </c:pt>
                <c:pt idx="94">
                  <c:v>1.342780832335984</c:v>
                </c:pt>
                <c:pt idx="95">
                  <c:v>1.3393021807374306</c:v>
                </c:pt>
                <c:pt idx="96">
                  <c:v>1.3527694130521595</c:v>
                </c:pt>
                <c:pt idx="97">
                  <c:v>1.3364769890756971</c:v>
                </c:pt>
                <c:pt idx="98">
                  <c:v>1.3411408167514272</c:v>
                </c:pt>
                <c:pt idx="99">
                  <c:v>1.341092698437462</c:v>
                </c:pt>
                <c:pt idx="100">
                  <c:v>1.3377118378945936</c:v>
                </c:pt>
                <c:pt idx="101">
                  <c:v>1.3341287131659372</c:v>
                </c:pt>
                <c:pt idx="102">
                  <c:v>1.321283680186677</c:v>
                </c:pt>
                <c:pt idx="103">
                  <c:v>1.3383303071025159</c:v>
                </c:pt>
                <c:pt idx="104">
                  <c:v>1.3494171900797969</c:v>
                </c:pt>
                <c:pt idx="105">
                  <c:v>1.3389143695527448</c:v>
                </c:pt>
                <c:pt idx="106">
                  <c:v>1.3343546225046161</c:v>
                </c:pt>
                <c:pt idx="107">
                  <c:v>1.3351312011721077</c:v>
                </c:pt>
                <c:pt idx="108">
                  <c:v>1.3316283383791254</c:v>
                </c:pt>
                <c:pt idx="109">
                  <c:v>1.3413292910408607</c:v>
                </c:pt>
                <c:pt idx="110">
                  <c:v>1.324638731434459</c:v>
                </c:pt>
                <c:pt idx="111">
                  <c:v>1.3368949956577325</c:v>
                </c:pt>
                <c:pt idx="112">
                  <c:v>1.328117741501154</c:v>
                </c:pt>
                <c:pt idx="113">
                  <c:v>1.3316400069171137</c:v>
                </c:pt>
                <c:pt idx="114">
                  <c:v>1.3263424699300694</c:v>
                </c:pt>
                <c:pt idx="115">
                  <c:v>1.3326405626475362</c:v>
                </c:pt>
                <c:pt idx="116">
                  <c:v>1.3344059758663187</c:v>
                </c:pt>
                <c:pt idx="117">
                  <c:v>1.3243559134677489</c:v>
                </c:pt>
                <c:pt idx="118">
                  <c:v>1.3556954440625673</c:v>
                </c:pt>
                <c:pt idx="119">
                  <c:v>1.3517552543575624</c:v>
                </c:pt>
                <c:pt idx="120">
                  <c:v>1.3509859420610857</c:v>
                </c:pt>
                <c:pt idx="121">
                  <c:v>1.3566703548767673</c:v>
                </c:pt>
                <c:pt idx="122">
                  <c:v>1.381698699256678</c:v>
                </c:pt>
                <c:pt idx="123">
                  <c:v>1.3640269619040879</c:v>
                </c:pt>
                <c:pt idx="124">
                  <c:v>1.3720834832052344</c:v>
                </c:pt>
                <c:pt idx="125">
                  <c:v>1.381921829777909</c:v>
                </c:pt>
                <c:pt idx="126">
                  <c:v>1.3745816337483183</c:v>
                </c:pt>
                <c:pt idx="127">
                  <c:v>1.3843085454777753</c:v>
                </c:pt>
                <c:pt idx="128">
                  <c:v>1.3870274923816557</c:v>
                </c:pt>
                <c:pt idx="129">
                  <c:v>1.3836799350254594</c:v>
                </c:pt>
                <c:pt idx="130">
                  <c:v>1.3777578302804581</c:v>
                </c:pt>
                <c:pt idx="131">
                  <c:v>1.3748074665521381</c:v>
                </c:pt>
                <c:pt idx="132">
                  <c:v>1.3894801671758026</c:v>
                </c:pt>
                <c:pt idx="133">
                  <c:v>1.3747278381274524</c:v>
                </c:pt>
                <c:pt idx="134">
                  <c:v>1.3868905400753773</c:v>
                </c:pt>
                <c:pt idx="135">
                  <c:v>1.3840844458732207</c:v>
                </c:pt>
                <c:pt idx="136">
                  <c:v>1.3757618976230561</c:v>
                </c:pt>
                <c:pt idx="137">
                  <c:v>1.3709036255792046</c:v>
                </c:pt>
                <c:pt idx="138">
                  <c:v>1.3971310250856002</c:v>
                </c:pt>
                <c:pt idx="139">
                  <c:v>1.3958295661204345</c:v>
                </c:pt>
                <c:pt idx="140">
                  <c:v>1.3811839766186118</c:v>
                </c:pt>
                <c:pt idx="141">
                  <c:v>1.3960438967015936</c:v>
                </c:pt>
                <c:pt idx="142">
                  <c:v>1.39597404195132</c:v>
                </c:pt>
                <c:pt idx="143">
                  <c:v>1.3930334861871114</c:v>
                </c:pt>
                <c:pt idx="144">
                  <c:v>1.4042159135075218</c:v>
                </c:pt>
                <c:pt idx="145">
                  <c:v>1.3935124848998839</c:v>
                </c:pt>
                <c:pt idx="146">
                  <c:v>1.3914123008853476</c:v>
                </c:pt>
                <c:pt idx="147">
                  <c:v>1.3894932460975895</c:v>
                </c:pt>
                <c:pt idx="148">
                  <c:v>1.3916247639424912</c:v>
                </c:pt>
                <c:pt idx="149">
                  <c:v>1.4174093649430939</c:v>
                </c:pt>
                <c:pt idx="150">
                  <c:v>1.4275908084615998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36-42B9-B5DD-5D4DCFF9C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78105728"/>
        <c:axId val="-278102336"/>
      </c:scatterChart>
      <c:valAx>
        <c:axId val="-278105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78102336"/>
        <c:crossesAt val="0"/>
        <c:crossBetween val="midCat"/>
        <c:majorUnit val="10"/>
      </c:valAx>
      <c:valAx>
        <c:axId val="-27810233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78105728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'6503'!$L$1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'6503'!$A$2:$A$141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'6503'!$L$2:$L$141</c:f>
              <c:numCache>
                <c:formatCode>0.00</c:formatCode>
                <c:ptCount val="140"/>
                <c:pt idx="0">
                  <c:v>1.426155234944164</c:v>
                </c:pt>
                <c:pt idx="1">
                  <c:v>1.4587115028191111</c:v>
                </c:pt>
                <c:pt idx="2">
                  <c:v>1.4637913616939009</c:v>
                </c:pt>
                <c:pt idx="3">
                  <c:v>1.4456789781939494</c:v>
                </c:pt>
                <c:pt idx="4">
                  <c:v>1.4745218098617019</c:v>
                </c:pt>
                <c:pt idx="5">
                  <c:v>1.510736936441331</c:v>
                </c:pt>
                <c:pt idx="6">
                  <c:v>1.5491884453330687</c:v>
                </c:pt>
                <c:pt idx="7">
                  <c:v>1.5364254193268274</c:v>
                </c:pt>
                <c:pt idx="8">
                  <c:v>1.5697428927367492</c:v>
                </c:pt>
                <c:pt idx="9">
                  <c:v>1.5455413947884833</c:v>
                </c:pt>
                <c:pt idx="10">
                  <c:v>1.5743451285809968</c:v>
                </c:pt>
                <c:pt idx="11">
                  <c:v>1.5714459181072724</c:v>
                </c:pt>
                <c:pt idx="12">
                  <c:v>1.5571692173669511</c:v>
                </c:pt>
                <c:pt idx="13">
                  <c:v>1.518590588009421</c:v>
                </c:pt>
                <c:pt idx="14">
                  <c:v>1.5514097380897958</c:v>
                </c:pt>
                <c:pt idx="15">
                  <c:v>1.5646484940843706</c:v>
                </c:pt>
                <c:pt idx="16">
                  <c:v>1.6114206860797975</c:v>
                </c:pt>
                <c:pt idx="17">
                  <c:v>1.6503650375787062</c:v>
                </c:pt>
                <c:pt idx="18">
                  <c:v>1.6233549534187961</c:v>
                </c:pt>
                <c:pt idx="19">
                  <c:v>1.6039095145535758</c:v>
                </c:pt>
                <c:pt idx="20">
                  <c:v>1.6422346494898887</c:v>
                </c:pt>
                <c:pt idx="21">
                  <c:v>1.62303135227244</c:v>
                </c:pt>
                <c:pt idx="22">
                  <c:v>1.5929384620120595</c:v>
                </c:pt>
                <c:pt idx="23">
                  <c:v>1.5844771177231927</c:v>
                </c:pt>
                <c:pt idx="24">
                  <c:v>1.5412183221869964</c:v>
                </c:pt>
                <c:pt idx="25">
                  <c:v>1.5144818171628074</c:v>
                </c:pt>
                <c:pt idx="26">
                  <c:v>1.4994844120747011</c:v>
                </c:pt>
                <c:pt idx="27">
                  <c:v>1.5019563165407925</c:v>
                </c:pt>
                <c:pt idx="28">
                  <c:v>1.5114327084760475</c:v>
                </c:pt>
                <c:pt idx="29">
                  <c:v>1.422117210253073</c:v>
                </c:pt>
                <c:pt idx="30">
                  <c:v>1.4381809878786764</c:v>
                </c:pt>
                <c:pt idx="31">
                  <c:v>1.3987221476042688</c:v>
                </c:pt>
                <c:pt idx="32">
                  <c:v>1.3814541021792315</c:v>
                </c:pt>
                <c:pt idx="33">
                  <c:v>1.3829522470847371</c:v>
                </c:pt>
                <c:pt idx="34">
                  <c:v>1.3539553585613568</c:v>
                </c:pt>
                <c:pt idx="35">
                  <c:v>1.386818901985998</c:v>
                </c:pt>
                <c:pt idx="36">
                  <c:v>1.348348486068067</c:v>
                </c:pt>
                <c:pt idx="37">
                  <c:v>1.3863964670157674</c:v>
                </c:pt>
                <c:pt idx="38">
                  <c:v>1.3532773238103852</c:v>
                </c:pt>
                <c:pt idx="39">
                  <c:v>1.3422535965771734</c:v>
                </c:pt>
                <c:pt idx="40">
                  <c:v>1.3617863132068644</c:v>
                </c:pt>
                <c:pt idx="41">
                  <c:v>1.3611721959662479</c:v>
                </c:pt>
                <c:pt idx="42">
                  <c:v>1.3692148877327091</c:v>
                </c:pt>
                <c:pt idx="43">
                  <c:v>1.3838096654566243</c:v>
                </c:pt>
                <c:pt idx="44">
                  <c:v>1.3611754792630455</c:v>
                </c:pt>
                <c:pt idx="45">
                  <c:v>1.3760284674976289</c:v>
                </c:pt>
                <c:pt idx="46">
                  <c:v>1.353407143140573</c:v>
                </c:pt>
                <c:pt idx="47">
                  <c:v>1.3850278792349879</c:v>
                </c:pt>
                <c:pt idx="48">
                  <c:v>1.3647052848373871</c:v>
                </c:pt>
                <c:pt idx="49">
                  <c:v>1.3802325085188023</c:v>
                </c:pt>
                <c:pt idx="50">
                  <c:v>1.3711529927320769</c:v>
                </c:pt>
                <c:pt idx="51">
                  <c:v>1.4310517114283687</c:v>
                </c:pt>
                <c:pt idx="52">
                  <c:v>1.4410568603096119</c:v>
                </c:pt>
                <c:pt idx="53">
                  <c:v>1.4884668187963355</c:v>
                </c:pt>
                <c:pt idx="54">
                  <c:v>1.4127782557503676</c:v>
                </c:pt>
                <c:pt idx="55">
                  <c:v>1.388920504240452</c:v>
                </c:pt>
                <c:pt idx="56">
                  <c:v>1.4456701788532089</c:v>
                </c:pt>
                <c:pt idx="57">
                  <c:v>1.4412364878142916</c:v>
                </c:pt>
                <c:pt idx="58">
                  <c:v>1.4076739772092177</c:v>
                </c:pt>
                <c:pt idx="59">
                  <c:v>1.3948435731566879</c:v>
                </c:pt>
                <c:pt idx="60">
                  <c:v>1.4111413864498459</c:v>
                </c:pt>
                <c:pt idx="61">
                  <c:v>1.4275082545003588</c:v>
                </c:pt>
                <c:pt idx="62">
                  <c:v>1.4520552162980394</c:v>
                </c:pt>
                <c:pt idx="63">
                  <c:v>1.4554700692478033</c:v>
                </c:pt>
                <c:pt idx="64">
                  <c:v>1.4688419655685123</c:v>
                </c:pt>
                <c:pt idx="65">
                  <c:v>1.5316239198604671</c:v>
                </c:pt>
                <c:pt idx="66">
                  <c:v>1.4832516511170306</c:v>
                </c:pt>
                <c:pt idx="67">
                  <c:v>1.4976516107778286</c:v>
                </c:pt>
                <c:pt idx="68">
                  <c:v>1.4278797172206299</c:v>
                </c:pt>
                <c:pt idx="69">
                  <c:v>1.4359357417831635</c:v>
                </c:pt>
                <c:pt idx="70">
                  <c:v>1.4299679346171814</c:v>
                </c:pt>
                <c:pt idx="71">
                  <c:v>1.5020521377927929</c:v>
                </c:pt>
                <c:pt idx="72">
                  <c:v>1.4772196408693601</c:v>
                </c:pt>
                <c:pt idx="73">
                  <c:v>1.4475146256699338</c:v>
                </c:pt>
                <c:pt idx="74">
                  <c:v>1.4159781063100627</c:v>
                </c:pt>
                <c:pt idx="75">
                  <c:v>1.3470767191679482</c:v>
                </c:pt>
                <c:pt idx="76">
                  <c:v>1.348820156712907</c:v>
                </c:pt>
                <c:pt idx="77">
                  <c:v>1.3213224994499051</c:v>
                </c:pt>
                <c:pt idx="78">
                  <c:v>1.3399609131434034</c:v>
                </c:pt>
                <c:pt idx="79">
                  <c:v>1.3463961089852754</c:v>
                </c:pt>
                <c:pt idx="80">
                  <c:v>1.3967452953483896</c:v>
                </c:pt>
                <c:pt idx="81">
                  <c:v>1.3798654285186209</c:v>
                </c:pt>
                <c:pt idx="82">
                  <c:v>1.3859950281256668</c:v>
                </c:pt>
                <c:pt idx="83">
                  <c:v>1.3870375330487834</c:v>
                </c:pt>
                <c:pt idx="84">
                  <c:v>1.4037685874439225</c:v>
                </c:pt>
                <c:pt idx="85">
                  <c:v>1.4337194079689948</c:v>
                </c:pt>
                <c:pt idx="86">
                  <c:v>1.4584355403632332</c:v>
                </c:pt>
                <c:pt idx="87">
                  <c:v>1.4486409151413777</c:v>
                </c:pt>
                <c:pt idx="88">
                  <c:v>1.4272333926238501</c:v>
                </c:pt>
                <c:pt idx="89">
                  <c:v>1.412730556744108</c:v>
                </c:pt>
                <c:pt idx="90">
                  <c:v>1.3864296155544114</c:v>
                </c:pt>
                <c:pt idx="91">
                  <c:v>1.4069397417379774</c:v>
                </c:pt>
                <c:pt idx="92">
                  <c:v>1.4039779152851717</c:v>
                </c:pt>
                <c:pt idx="93">
                  <c:v>1.4143350684008027</c:v>
                </c:pt>
                <c:pt idx="94">
                  <c:v>1.4628768167388733</c:v>
                </c:pt>
                <c:pt idx="95">
                  <c:v>1.5158901347463607</c:v>
                </c:pt>
                <c:pt idx="96">
                  <c:v>1.529277746980287</c:v>
                </c:pt>
                <c:pt idx="97">
                  <c:v>1.547365992317812</c:v>
                </c:pt>
                <c:pt idx="98">
                  <c:v>1.5265094116442126</c:v>
                </c:pt>
                <c:pt idx="99">
                  <c:v>1.4864690647987984</c:v>
                </c:pt>
                <c:pt idx="100">
                  <c:v>1.5493844651466777</c:v>
                </c:pt>
                <c:pt idx="101">
                  <c:v>1.5317074344831234</c:v>
                </c:pt>
                <c:pt idx="102">
                  <c:v>1.4718678982493338</c:v>
                </c:pt>
                <c:pt idx="103">
                  <c:v>1.4562177652167214</c:v>
                </c:pt>
                <c:pt idx="104">
                  <c:v>1.3836679300317891</c:v>
                </c:pt>
                <c:pt idx="105">
                  <c:v>1.3234567842202967</c:v>
                </c:pt>
                <c:pt idx="106">
                  <c:v>1.3337490274899981</c:v>
                </c:pt>
                <c:pt idx="107">
                  <c:v>1.2708404703840495</c:v>
                </c:pt>
                <c:pt idx="108">
                  <c:v>1.2418181191098312</c:v>
                </c:pt>
                <c:pt idx="109">
                  <c:v>1.2414565501034844</c:v>
                </c:pt>
                <c:pt idx="110">
                  <c:v>1.2488318905144558</c:v>
                </c:pt>
                <c:pt idx="111">
                  <c:v>1.1966200033300471</c:v>
                </c:pt>
                <c:pt idx="112">
                  <c:v>1.1577175810012252</c:v>
                </c:pt>
                <c:pt idx="113">
                  <c:v>1.1083022911979932</c:v>
                </c:pt>
                <c:pt idx="114">
                  <c:v>1.107857877461635</c:v>
                </c:pt>
                <c:pt idx="115">
                  <c:v>1.0773205443274712</c:v>
                </c:pt>
                <c:pt idx="116">
                  <c:v>1.0642009741748073</c:v>
                </c:pt>
                <c:pt idx="117">
                  <c:v>1.0182333449397025</c:v>
                </c:pt>
                <c:pt idx="118">
                  <c:v>1.0129861588347171</c:v>
                </c:pt>
                <c:pt idx="119">
                  <c:v>0.99826297833860356</c:v>
                </c:pt>
                <c:pt idx="120">
                  <c:v>0.99159577607856286</c:v>
                </c:pt>
                <c:pt idx="121">
                  <c:v>0.98406431072046674</c:v>
                </c:pt>
                <c:pt idx="122">
                  <c:v>0.97775419865446744</c:v>
                </c:pt>
                <c:pt idx="123">
                  <c:v>0.96104657845144281</c:v>
                </c:pt>
                <c:pt idx="124">
                  <c:v>0.99556005388423152</c:v>
                </c:pt>
                <c:pt idx="125">
                  <c:v>0.95781954310950734</c:v>
                </c:pt>
                <c:pt idx="126">
                  <c:v>0.95049181384024661</c:v>
                </c:pt>
                <c:pt idx="127">
                  <c:v>0.9216687507186373</c:v>
                </c:pt>
                <c:pt idx="128">
                  <c:v>0.88822684163574794</c:v>
                </c:pt>
                <c:pt idx="129">
                  <c:v>0.89324633768247041</c:v>
                </c:pt>
                <c:pt idx="130">
                  <c:v>0.90731296844139142</c:v>
                </c:pt>
                <c:pt idx="131">
                  <c:v>0.91917882117322891</c:v>
                </c:pt>
                <c:pt idx="132">
                  <c:v>0.92566196793062927</c:v>
                </c:pt>
                <c:pt idx="133">
                  <c:v>0.89277416278068489</c:v>
                </c:pt>
                <c:pt idx="134">
                  <c:v>0.90851944615330082</c:v>
                </c:pt>
                <c:pt idx="135">
                  <c:v>0.91160772600156448</c:v>
                </c:pt>
                <c:pt idx="136">
                  <c:v>0.90276427466389719</c:v>
                </c:pt>
                <c:pt idx="137">
                  <c:v>0.90558700856760721</c:v>
                </c:pt>
                <c:pt idx="138">
                  <c:v>0.91253399481512232</c:v>
                </c:pt>
                <c:pt idx="139">
                  <c:v>0.9044233602106454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94-4ADB-A67D-C83C38674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78158544"/>
        <c:axId val="-278189616"/>
      </c:scatterChart>
      <c:valAx>
        <c:axId val="-278158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78189616"/>
        <c:crossesAt val="0"/>
        <c:crossBetween val="midCat"/>
        <c:majorUnit val="10"/>
      </c:valAx>
      <c:valAx>
        <c:axId val="-27818961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78158544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'6503'!$A$2:$A$179</c:f>
              <c:numCache>
                <c:formatCode>General</c:formatCode>
                <c:ptCount val="178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</c:numCache>
            </c:numRef>
          </c:xVal>
          <c:yVal>
            <c:numRef>
              <c:f>'6503'!$P$2:$P$177</c:f>
              <c:numCache>
                <c:formatCode>General</c:formatCode>
                <c:ptCount val="176"/>
                <c:pt idx="4">
                  <c:v>-3.952454063855626</c:v>
                </c:pt>
                <c:pt idx="5">
                  <c:v>-1.3196694126053361</c:v>
                </c:pt>
                <c:pt idx="6">
                  <c:v>1.4564219111807477</c:v>
                </c:pt>
                <c:pt idx="7">
                  <c:v>0.9507020070923744</c:v>
                </c:pt>
                <c:pt idx="8">
                  <c:v>3.3978059580146227</c:v>
                </c:pt>
                <c:pt idx="9">
                  <c:v>2.1591123829978276</c:v>
                </c:pt>
                <c:pt idx="10">
                  <c:v>4.3169773242205753</c:v>
                </c:pt>
                <c:pt idx="11">
                  <c:v>4.4433276054571413</c:v>
                </c:pt>
                <c:pt idx="12">
                  <c:v>3.8406119022748317</c:v>
                </c:pt>
                <c:pt idx="13">
                  <c:v>1.6806362854013632</c:v>
                </c:pt>
                <c:pt idx="14">
                  <c:v>4.0958078346865188</c:v>
                </c:pt>
                <c:pt idx="15">
                  <c:v>5.2562739124684912</c:v>
                </c:pt>
                <c:pt idx="16">
                  <c:v>8.5655519827059301</c:v>
                </c:pt>
                <c:pt idx="17">
                  <c:v>11.373224505169517</c:v>
                </c:pt>
                <c:pt idx="18">
                  <c:v>9.9545576123789967</c:v>
                </c:pt>
                <c:pt idx="19">
                  <c:v>9.0206308019196797</c:v>
                </c:pt>
                <c:pt idx="20">
                  <c:v>11.788624122538307</c:v>
                </c:pt>
                <c:pt idx="21">
                  <c:v>10.870213672424269</c:v>
                </c:pt>
                <c:pt idx="22">
                  <c:v>9.2540015379550429</c:v>
                </c:pt>
                <c:pt idx="23">
                  <c:v>9.0239320402785186</c:v>
                </c:pt>
                <c:pt idx="24">
                  <c:v>6.5640528522008719</c:v>
                </c:pt>
                <c:pt idx="25">
                  <c:v>5.1629168240586445</c:v>
                </c:pt>
                <c:pt idx="26">
                  <c:v>4.5140186137960603</c:v>
                </c:pt>
                <c:pt idx="27">
                  <c:v>4.9845482447193046</c:v>
                </c:pt>
                <c:pt idx="28">
                  <c:v>5.9039232213554103</c:v>
                </c:pt>
                <c:pt idx="29">
                  <c:v>0.49274506517350902</c:v>
                </c:pt>
                <c:pt idx="30">
                  <c:v>1.8342376372147071</c:v>
                </c:pt>
                <c:pt idx="31">
                  <c:v>-0.38214161733038443</c:v>
                </c:pt>
                <c:pt idx="32">
                  <c:v>-1.1765417435441563</c:v>
                </c:pt>
                <c:pt idx="33">
                  <c:v>-0.76841031784813341</c:v>
                </c:pt>
                <c:pt idx="34">
                  <c:v>-2.3143910070172571</c:v>
                </c:pt>
                <c:pt idx="35">
                  <c:v>0.10362525375354686</c:v>
                </c:pt>
                <c:pt idx="36">
                  <c:v>-2.0494160800733083</c:v>
                </c:pt>
                <c:pt idx="37">
                  <c:v>0.7008173004523166</c:v>
                </c:pt>
                <c:pt idx="38">
                  <c:v>-1.1093161673469418</c:v>
                </c:pt>
                <c:pt idx="39">
                  <c:v>-1.5035823551548504</c:v>
                </c:pt>
                <c:pt idx="40">
                  <c:v>6.0198733126991526E-2</c:v>
                </c:pt>
                <c:pt idx="41">
                  <c:v>0.3329770673389979</c:v>
                </c:pt>
                <c:pt idx="42">
                  <c:v>1.1604809897767989</c:v>
                </c:pt>
                <c:pt idx="43">
                  <c:v>2.407840511879924</c:v>
                </c:pt>
                <c:pt idx="44">
                  <c:v>1.2695797793043977</c:v>
                </c:pt>
                <c:pt idx="45">
                  <c:v>2.5334853494142813</c:v>
                </c:pt>
                <c:pt idx="46">
                  <c:v>1.3960487992626731</c:v>
                </c:pt>
                <c:pt idx="47">
                  <c:v>3.7344263586658712</c:v>
                </c:pt>
                <c:pt idx="48">
                  <c:v>2.7442916986089299</c:v>
                </c:pt>
                <c:pt idx="49">
                  <c:v>4.0514020632962051</c:v>
                </c:pt>
                <c:pt idx="50">
                  <c:v>3.7817203311931538</c:v>
                </c:pt>
                <c:pt idx="51">
                  <c:v>7.9321420883879359</c:v>
                </c:pt>
                <c:pt idx="52">
                  <c:v>8.8853996431948321</c:v>
                </c:pt>
                <c:pt idx="53">
                  <c:v>12.235545588852185</c:v>
                </c:pt>
                <c:pt idx="54">
                  <c:v>7.6975771368002457</c:v>
                </c:pt>
                <c:pt idx="55">
                  <c:v>6.4809107250324542</c:v>
                </c:pt>
                <c:pt idx="56">
                  <c:v>10.429542731505055</c:v>
                </c:pt>
                <c:pt idx="57">
                  <c:v>10.457563982558357</c:v>
                </c:pt>
                <c:pt idx="58">
                  <c:v>8.6190196717575738</c:v>
                </c:pt>
                <c:pt idx="59">
                  <c:v>8.1089822037342252</c:v>
                </c:pt>
                <c:pt idx="60">
                  <c:v>9.4654717074674455</c:v>
                </c:pt>
                <c:pt idx="61">
                  <c:v>10.826386218251436</c:v>
                </c:pt>
                <c:pt idx="62">
                  <c:v>12.711478553904829</c:v>
                </c:pt>
                <c:pt idx="63">
                  <c:v>13.242432025973716</c:v>
                </c:pt>
                <c:pt idx="64">
                  <c:v>14.411429693822075</c:v>
                </c:pt>
                <c:pt idx="65">
                  <c:v>18.746608277751765</c:v>
                </c:pt>
                <c:pt idx="66">
                  <c:v>15.959059340873596</c:v>
                </c:pt>
                <c:pt idx="67">
                  <c:v>17.193934982996076</c:v>
                </c:pt>
                <c:pt idx="68">
                  <c:v>13.035104843896599</c:v>
                </c:pt>
                <c:pt idx="69">
                  <c:v>13.863463127697573</c:v>
                </c:pt>
                <c:pt idx="70">
                  <c:v>13.793178701647809</c:v>
                </c:pt>
                <c:pt idx="71">
                  <c:v>18.72444245732963</c:v>
                </c:pt>
                <c:pt idx="72">
                  <c:v>17.445314667190011</c:v>
                </c:pt>
                <c:pt idx="73">
                  <c:v>15.85395744417489</c:v>
                </c:pt>
                <c:pt idx="74">
                  <c:v>14.145238012762871</c:v>
                </c:pt>
                <c:pt idx="75">
                  <c:v>10.042189649923806</c:v>
                </c:pt>
                <c:pt idx="76">
                  <c:v>10.466039350517296</c:v>
                </c:pt>
                <c:pt idx="77">
                  <c:v>9.0161289272070952</c:v>
                </c:pt>
                <c:pt idx="78">
                  <c:v>10.522603365668434</c:v>
                </c:pt>
                <c:pt idx="79">
                  <c:v>11.247099456743754</c:v>
                </c:pt>
                <c:pt idx="80">
                  <c:v>14.785590196808313</c:v>
                </c:pt>
                <c:pt idx="81">
                  <c:v>14.01606443243168</c:v>
                </c:pt>
                <c:pt idx="82">
                  <c:v>14.720978013255829</c:v>
                </c:pt>
                <c:pt idx="83">
                  <c:v>15.099912172725546</c:v>
                </c:pt>
                <c:pt idx="84">
                  <c:v>16.484163629499847</c:v>
                </c:pt>
                <c:pt idx="85">
                  <c:v>18.715533526410585</c:v>
                </c:pt>
                <c:pt idx="86">
                  <c:v>20.611466260484377</c:v>
                </c:pt>
                <c:pt idx="87">
                  <c:v>20.295960541537671</c:v>
                </c:pt>
                <c:pt idx="88">
                  <c:v>19.236304030066755</c:v>
                </c:pt>
                <c:pt idx="89">
                  <c:v>18.619097658541044</c:v>
                </c:pt>
                <c:pt idx="90">
                  <c:v>17.245872423405935</c:v>
                </c:pt>
                <c:pt idx="91">
                  <c:v>18.872285607332667</c:v>
                </c:pt>
                <c:pt idx="92">
                  <c:v>18.994623476397518</c:v>
                </c:pt>
                <c:pt idx="93">
                  <c:v>19.970437351416514</c:v>
                </c:pt>
                <c:pt idx="94">
                  <c:v>23.393108033443024</c:v>
                </c:pt>
                <c:pt idx="95">
                  <c:v>27.102315488214774</c:v>
                </c:pt>
                <c:pt idx="96">
                  <c:v>28.272320226820604</c:v>
                </c:pt>
                <c:pt idx="97">
                  <c:v>29.743540050718892</c:v>
                </c:pt>
                <c:pt idx="98">
                  <c:v>28.719187718674977</c:v>
                </c:pt>
                <c:pt idx="99">
                  <c:v>26.465545706640942</c:v>
                </c:pt>
                <c:pt idx="100">
                  <c:v>30.809275471705465</c:v>
                </c:pt>
                <c:pt idx="101">
                  <c:v>29.988667700523841</c:v>
                </c:pt>
                <c:pt idx="102">
                  <c:v>26.466299883071098</c:v>
                </c:pt>
                <c:pt idx="103">
                  <c:v>25.775575072190254</c:v>
                </c:pt>
                <c:pt idx="104">
                  <c:v>21.438735310579577</c:v>
                </c:pt>
                <c:pt idx="105">
                  <c:v>17.892554868704483</c:v>
                </c:pt>
                <c:pt idx="106">
                  <c:v>18.864209341288301</c:v>
                </c:pt>
                <c:pt idx="107">
                  <c:v>15.145179635235056</c:v>
                </c:pt>
                <c:pt idx="108">
                  <c:v>13.597567301030816</c:v>
                </c:pt>
                <c:pt idx="109">
                  <c:v>13.886528846365545</c:v>
                </c:pt>
                <c:pt idx="110">
                  <c:v>14.671269104625839</c:v>
                </c:pt>
                <c:pt idx="111">
                  <c:v>11.637678630214689</c:v>
                </c:pt>
                <c:pt idx="112">
                  <c:v>9.4569544619620256</c:v>
                </c:pt>
                <c:pt idx="113">
                  <c:v>6.6025690648530642</c:v>
                </c:pt>
                <c:pt idx="114">
                  <c:v>6.8862219460426921</c:v>
                </c:pt>
                <c:pt idx="115">
                  <c:v>5.2415300525316812</c:v>
                </c:pt>
                <c:pt idx="116">
                  <c:v>4.7129629121012515</c:v>
                </c:pt>
                <c:pt idx="117">
                  <c:v>2.0795025157742097</c:v>
                </c:pt>
                <c:pt idx="118">
                  <c:v>2.0553952598136158</c:v>
                </c:pt>
                <c:pt idx="119">
                  <c:v>1.4240692748334356</c:v>
                </c:pt>
                <c:pt idx="120">
                  <c:v>1.3089678319548734</c:v>
                </c:pt>
                <c:pt idx="121">
                  <c:v>1.1384846826001009</c:v>
                </c:pt>
                <c:pt idx="122">
                  <c:v>1.0462654666226137</c:v>
                </c:pt>
                <c:pt idx="123">
                  <c:v>0.28777721170962589</c:v>
                </c:pt>
                <c:pt idx="124">
                  <c:v>2.8115205946802999</c:v>
                </c:pt>
                <c:pt idx="125">
                  <c:v>0.7052513519996626</c:v>
                </c:pt>
                <c:pt idx="126">
                  <c:v>0.54782354689812618</c:v>
                </c:pt>
                <c:pt idx="127">
                  <c:v>-0.98701846540205895</c:v>
                </c:pt>
                <c:pt idx="128">
                  <c:v>-2.8178346687350713</c:v>
                </c:pt>
                <c:pt idx="129">
                  <c:v>-2.1840561735976176</c:v>
                </c:pt>
                <c:pt idx="130">
                  <c:v>-0.97054014227576091</c:v>
                </c:pt>
                <c:pt idx="131">
                  <c:v>0.10195072785448248</c:v>
                </c:pt>
                <c:pt idx="132">
                  <c:v>0.8295194984587998</c:v>
                </c:pt>
                <c:pt idx="133">
                  <c:v>-0.96578989978127772</c:v>
                </c:pt>
                <c:pt idx="134">
                  <c:v>0.3552936610768665</c:v>
                </c:pt>
                <c:pt idx="135">
                  <c:v>0.86532043190048602</c:v>
                </c:pt>
                <c:pt idx="136">
                  <c:v>0.6107656351677262</c:v>
                </c:pt>
                <c:pt idx="137">
                  <c:v>1.1037763056969998</c:v>
                </c:pt>
                <c:pt idx="138">
                  <c:v>1.8610677643940896</c:v>
                </c:pt>
                <c:pt idx="139">
                  <c:v>1.6534716325745076</c:v>
                </c:pt>
                <c:pt idx="140">
                  <c:v>1.4292420683547618</c:v>
                </c:pt>
                <c:pt idx="141">
                  <c:v>1.8785146844006302</c:v>
                </c:pt>
                <c:pt idx="142">
                  <c:v>1.9561016052795175</c:v>
                </c:pt>
                <c:pt idx="143">
                  <c:v>2.1705911470935004</c:v>
                </c:pt>
                <c:pt idx="144">
                  <c:v>2.5782832836562593</c:v>
                </c:pt>
                <c:pt idx="145">
                  <c:v>2.6438604407557116</c:v>
                </c:pt>
                <c:pt idx="146">
                  <c:v>2.4357556793563151</c:v>
                </c:pt>
                <c:pt idx="147">
                  <c:v>2.2634605629750366</c:v>
                </c:pt>
                <c:pt idx="148">
                  <c:v>3.2613833610901928</c:v>
                </c:pt>
                <c:pt idx="149">
                  <c:v>2.8939363950701362</c:v>
                </c:pt>
                <c:pt idx="150">
                  <c:v>2.9461417020331919</c:v>
                </c:pt>
                <c:pt idx="151">
                  <c:v>4.6652933260927112</c:v>
                </c:pt>
                <c:pt idx="152">
                  <c:v>5.9524771403641443</c:v>
                </c:pt>
                <c:pt idx="153">
                  <c:v>5.8805131379029385</c:v>
                </c:pt>
                <c:pt idx="154">
                  <c:v>6.5474645532783908</c:v>
                </c:pt>
                <c:pt idx="155">
                  <c:v>5.7362131653631527</c:v>
                </c:pt>
                <c:pt idx="156">
                  <c:v>6.2237278314412929</c:v>
                </c:pt>
                <c:pt idx="157">
                  <c:v>4.6446489424763602</c:v>
                </c:pt>
                <c:pt idx="158">
                  <c:v>5.3128166572452926</c:v>
                </c:pt>
                <c:pt idx="159">
                  <c:v>6.6105941537398651</c:v>
                </c:pt>
                <c:pt idx="160">
                  <c:v>6.2256493675410169</c:v>
                </c:pt>
                <c:pt idx="161">
                  <c:v>6.8832609352419762</c:v>
                </c:pt>
                <c:pt idx="162">
                  <c:v>6.9911345196880896</c:v>
                </c:pt>
                <c:pt idx="163">
                  <c:v>8.3672773363472999</c:v>
                </c:pt>
                <c:pt idx="164">
                  <c:v>8.2928324881211637</c:v>
                </c:pt>
                <c:pt idx="165">
                  <c:v>8.7499783065901688</c:v>
                </c:pt>
                <c:pt idx="166">
                  <c:v>10.714349708418624</c:v>
                </c:pt>
                <c:pt idx="167">
                  <c:v>11.428441330046221</c:v>
                </c:pt>
                <c:pt idx="168">
                  <c:v>11.186136899438793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FF-4A91-A29F-21A6B7674710}"/>
            </c:ext>
          </c:extLst>
        </c:ser>
        <c:ser>
          <c:idx val="1"/>
          <c:order val="1"/>
          <c:tx>
            <c:v>CO2 pulse</c:v>
          </c:tx>
          <c:spPr>
            <a:ln w="3810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summary!$A$46:$A$86</c:f>
              <c:numCache>
                <c:formatCode>General</c:formatCode>
                <c:ptCount val="41"/>
                <c:pt idx="0">
                  <c:v>22.5</c:v>
                </c:pt>
                <c:pt idx="1">
                  <c:v>23</c:v>
                </c:pt>
                <c:pt idx="2">
                  <c:v>23.5</c:v>
                </c:pt>
                <c:pt idx="3">
                  <c:v>24</c:v>
                </c:pt>
                <c:pt idx="4">
                  <c:v>24.5</c:v>
                </c:pt>
                <c:pt idx="5">
                  <c:v>25</c:v>
                </c:pt>
                <c:pt idx="6">
                  <c:v>25.5</c:v>
                </c:pt>
                <c:pt idx="7">
                  <c:v>26</c:v>
                </c:pt>
                <c:pt idx="8">
                  <c:v>26.5</c:v>
                </c:pt>
                <c:pt idx="9">
                  <c:v>27</c:v>
                </c:pt>
                <c:pt idx="10">
                  <c:v>27.5</c:v>
                </c:pt>
                <c:pt idx="11">
                  <c:v>28</c:v>
                </c:pt>
                <c:pt idx="12">
                  <c:v>28.5</c:v>
                </c:pt>
                <c:pt idx="13">
                  <c:v>29</c:v>
                </c:pt>
                <c:pt idx="14">
                  <c:v>29.5</c:v>
                </c:pt>
                <c:pt idx="15">
                  <c:v>30</c:v>
                </c:pt>
                <c:pt idx="16">
                  <c:v>30.5</c:v>
                </c:pt>
                <c:pt idx="17">
                  <c:v>31</c:v>
                </c:pt>
                <c:pt idx="18">
                  <c:v>31.5</c:v>
                </c:pt>
                <c:pt idx="19">
                  <c:v>32</c:v>
                </c:pt>
                <c:pt idx="20">
                  <c:v>32.5</c:v>
                </c:pt>
                <c:pt idx="21">
                  <c:v>33</c:v>
                </c:pt>
                <c:pt idx="22">
                  <c:v>33.5</c:v>
                </c:pt>
                <c:pt idx="23">
                  <c:v>34</c:v>
                </c:pt>
                <c:pt idx="24">
                  <c:v>34.5</c:v>
                </c:pt>
                <c:pt idx="25">
                  <c:v>35</c:v>
                </c:pt>
                <c:pt idx="26">
                  <c:v>35.5</c:v>
                </c:pt>
                <c:pt idx="27">
                  <c:v>36</c:v>
                </c:pt>
                <c:pt idx="28">
                  <c:v>36.5</c:v>
                </c:pt>
                <c:pt idx="29">
                  <c:v>37</c:v>
                </c:pt>
                <c:pt idx="30">
                  <c:v>37.5</c:v>
                </c:pt>
                <c:pt idx="31">
                  <c:v>38</c:v>
                </c:pt>
                <c:pt idx="32">
                  <c:v>38.5</c:v>
                </c:pt>
                <c:pt idx="33">
                  <c:v>39</c:v>
                </c:pt>
                <c:pt idx="34">
                  <c:v>39.5</c:v>
                </c:pt>
                <c:pt idx="35">
                  <c:v>40</c:v>
                </c:pt>
                <c:pt idx="36">
                  <c:v>40.5</c:v>
                </c:pt>
                <c:pt idx="37">
                  <c:v>41</c:v>
                </c:pt>
                <c:pt idx="38">
                  <c:v>41.5</c:v>
                </c:pt>
                <c:pt idx="39">
                  <c:v>42</c:v>
                </c:pt>
                <c:pt idx="40">
                  <c:v>42.5</c:v>
                </c:pt>
              </c:numCache>
            </c:numRef>
          </c:xVal>
          <c:yVal>
            <c:numRef>
              <c:f>summary!$X$46:$X$86</c:f>
              <c:numCache>
                <c:formatCode>General</c:formatCode>
                <c:ptCount val="4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FF-4A91-A29F-21A6B7674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49204848"/>
        <c:axId val="-449201728"/>
      </c:scatterChart>
      <c:valAx>
        <c:axId val="-449204848"/>
        <c:scaling>
          <c:orientation val="minMax"/>
          <c:max val="7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201728"/>
        <c:crossesAt val="0"/>
        <c:crossBetween val="midCat"/>
        <c:majorUnit val="10"/>
      </c:valAx>
      <c:valAx>
        <c:axId val="-449201728"/>
        <c:scaling>
          <c:orientation val="minMax"/>
          <c:max val="45"/>
          <c:min val="-25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20484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'6503'!$L$1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'6503'!$A$2:$A$141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'6503'!$M$2:$M$177</c:f>
              <c:numCache>
                <c:formatCode>0.00</c:formatCode>
                <c:ptCount val="176"/>
                <c:pt idx="4">
                  <c:v>1.4988767030326189</c:v>
                </c:pt>
                <c:pt idx="5">
                  <c:v>1.5399628082464314</c:v>
                </c:pt>
                <c:pt idx="6">
                  <c:v>1.5832852957723524</c:v>
                </c:pt>
                <c:pt idx="7">
                  <c:v>1.5753932484002946</c:v>
                </c:pt>
                <c:pt idx="8">
                  <c:v>1.6135817004443997</c:v>
                </c:pt>
                <c:pt idx="9">
                  <c:v>1.5942511811303173</c:v>
                </c:pt>
                <c:pt idx="10">
                  <c:v>1.6279258935570142</c:v>
                </c:pt>
                <c:pt idx="11">
                  <c:v>1.6298976617174732</c:v>
                </c:pt>
                <c:pt idx="12">
                  <c:v>1.6204919396113353</c:v>
                </c:pt>
                <c:pt idx="13">
                  <c:v>1.5867842888879886</c:v>
                </c:pt>
                <c:pt idx="14">
                  <c:v>1.6244744176025467</c:v>
                </c:pt>
                <c:pt idx="15">
                  <c:v>1.6425841522313049</c:v>
                </c:pt>
                <c:pt idx="16">
                  <c:v>1.6942273228609153</c:v>
                </c:pt>
                <c:pt idx="17">
                  <c:v>1.7380426529940074</c:v>
                </c:pt>
                <c:pt idx="18">
                  <c:v>1.7159035474682807</c:v>
                </c:pt>
                <c:pt idx="19">
                  <c:v>1.7013290872372437</c:v>
                </c:pt>
                <c:pt idx="20">
                  <c:v>1.7445252008077401</c:v>
                </c:pt>
                <c:pt idx="21">
                  <c:v>1.7301928822244748</c:v>
                </c:pt>
                <c:pt idx="22">
                  <c:v>1.7049709705982776</c:v>
                </c:pt>
                <c:pt idx="23">
                  <c:v>1.7013806049435942</c:v>
                </c:pt>
                <c:pt idx="24">
                  <c:v>1.6629927880415813</c:v>
                </c:pt>
                <c:pt idx="25">
                  <c:v>1.6411272616515757</c:v>
                </c:pt>
                <c:pt idx="26">
                  <c:v>1.6310008351976528</c:v>
                </c:pt>
                <c:pt idx="27">
                  <c:v>1.6383437182979277</c:v>
                </c:pt>
                <c:pt idx="28">
                  <c:v>1.652691088867366</c:v>
                </c:pt>
                <c:pt idx="29">
                  <c:v>1.568246569278575</c:v>
                </c:pt>
                <c:pt idx="30">
                  <c:v>1.5891813255383618</c:v>
                </c:pt>
                <c:pt idx="31">
                  <c:v>1.5545934638981376</c:v>
                </c:pt>
                <c:pt idx="32">
                  <c:v>1.5421963971072836</c:v>
                </c:pt>
                <c:pt idx="33">
                  <c:v>1.5485655206469726</c:v>
                </c:pt>
                <c:pt idx="34">
                  <c:v>1.5244396107577758</c:v>
                </c:pt>
                <c:pt idx="35">
                  <c:v>1.5621741328166003</c:v>
                </c:pt>
                <c:pt idx="36">
                  <c:v>1.5285746955328527</c:v>
                </c:pt>
                <c:pt idx="37">
                  <c:v>1.5714936551147365</c:v>
                </c:pt>
                <c:pt idx="38">
                  <c:v>1.543245490543538</c:v>
                </c:pt>
                <c:pt idx="39">
                  <c:v>1.5370927419445093</c:v>
                </c:pt>
                <c:pt idx="40">
                  <c:v>1.5614964372083837</c:v>
                </c:pt>
                <c:pt idx="41">
                  <c:v>1.5657532986019507</c:v>
                </c:pt>
                <c:pt idx="42">
                  <c:v>1.5786669690025952</c:v>
                </c:pt>
                <c:pt idx="43">
                  <c:v>1.5981327253606938</c:v>
                </c:pt>
                <c:pt idx="44">
                  <c:v>1.5803695178012984</c:v>
                </c:pt>
                <c:pt idx="45">
                  <c:v>1.6000934846700652</c:v>
                </c:pt>
                <c:pt idx="46">
                  <c:v>1.5823431389471927</c:v>
                </c:pt>
                <c:pt idx="47">
                  <c:v>1.6188348536757911</c:v>
                </c:pt>
                <c:pt idx="48">
                  <c:v>1.6033832379123738</c:v>
                </c:pt>
                <c:pt idx="49">
                  <c:v>1.6237814402279724</c:v>
                </c:pt>
                <c:pt idx="50">
                  <c:v>1.6195729030754304</c:v>
                </c:pt>
                <c:pt idx="51">
                  <c:v>1.6843426004059054</c:v>
                </c:pt>
                <c:pt idx="52">
                  <c:v>1.6992187279213322</c:v>
                </c:pt>
                <c:pt idx="53">
                  <c:v>1.7514996650422392</c:v>
                </c:pt>
                <c:pt idx="54">
                  <c:v>1.6806820806304548</c:v>
                </c:pt>
                <c:pt idx="55">
                  <c:v>1.6616953077547225</c:v>
                </c:pt>
                <c:pt idx="56">
                  <c:v>1.7233159610016628</c:v>
                </c:pt>
                <c:pt idx="57">
                  <c:v>1.7237532485969289</c:v>
                </c:pt>
                <c:pt idx="58">
                  <c:v>1.6950617166260384</c:v>
                </c:pt>
                <c:pt idx="59">
                  <c:v>1.6871022912076921</c:v>
                </c:pt>
                <c:pt idx="60">
                  <c:v>1.7082710831350334</c:v>
                </c:pt>
                <c:pt idx="61">
                  <c:v>1.7295089298197297</c:v>
                </c:pt>
                <c:pt idx="62">
                  <c:v>1.7589268702515937</c:v>
                </c:pt>
                <c:pt idx="63">
                  <c:v>1.767212701835541</c:v>
                </c:pt>
                <c:pt idx="64">
                  <c:v>1.7854555767904334</c:v>
                </c:pt>
                <c:pt idx="65">
                  <c:v>1.8531085097165716</c:v>
                </c:pt>
                <c:pt idx="66">
                  <c:v>1.8096072196073185</c:v>
                </c:pt>
                <c:pt idx="67">
                  <c:v>1.8288781579022999</c:v>
                </c:pt>
                <c:pt idx="68">
                  <c:v>1.7639772429792846</c:v>
                </c:pt>
                <c:pt idx="69">
                  <c:v>1.7769042461760016</c:v>
                </c:pt>
                <c:pt idx="70">
                  <c:v>1.7758074176442029</c:v>
                </c:pt>
                <c:pt idx="71">
                  <c:v>1.8527625994539978</c:v>
                </c:pt>
                <c:pt idx="72">
                  <c:v>1.8328010811647484</c:v>
                </c:pt>
                <c:pt idx="73">
                  <c:v>1.8079670445995055</c:v>
                </c:pt>
                <c:pt idx="74">
                  <c:v>1.7813015038738178</c:v>
                </c:pt>
                <c:pt idx="75">
                  <c:v>1.7172710953658867</c:v>
                </c:pt>
                <c:pt idx="76">
                  <c:v>1.7238855115450289</c:v>
                </c:pt>
                <c:pt idx="77">
                  <c:v>1.7012588329162104</c:v>
                </c:pt>
                <c:pt idx="78">
                  <c:v>1.7247682252438921</c:v>
                </c:pt>
                <c:pt idx="79">
                  <c:v>1.7360743997199475</c:v>
                </c:pt>
                <c:pt idx="80">
                  <c:v>1.7912945647172451</c:v>
                </c:pt>
                <c:pt idx="81">
                  <c:v>1.7792856765216598</c:v>
                </c:pt>
                <c:pt idx="82">
                  <c:v>1.7902862547628891</c:v>
                </c:pt>
                <c:pt idx="83">
                  <c:v>1.7961997383201891</c:v>
                </c:pt>
                <c:pt idx="84">
                  <c:v>1.8178017713495116</c:v>
                </c:pt>
                <c:pt idx="85">
                  <c:v>1.8526235705087672</c:v>
                </c:pt>
                <c:pt idx="86">
                  <c:v>1.8822106815371891</c:v>
                </c:pt>
                <c:pt idx="87">
                  <c:v>1.877287034949517</c:v>
                </c:pt>
                <c:pt idx="88">
                  <c:v>1.8607504910661727</c:v>
                </c:pt>
                <c:pt idx="89">
                  <c:v>1.851118633820614</c:v>
                </c:pt>
                <c:pt idx="90">
                  <c:v>1.8296886712651008</c:v>
                </c:pt>
                <c:pt idx="91">
                  <c:v>1.8550697760828503</c:v>
                </c:pt>
                <c:pt idx="92">
                  <c:v>1.8569789282642279</c:v>
                </c:pt>
                <c:pt idx="93">
                  <c:v>1.8722070600140424</c:v>
                </c:pt>
                <c:pt idx="94">
                  <c:v>1.9256197869862963</c:v>
                </c:pt>
                <c:pt idx="95">
                  <c:v>1.9835040836279672</c:v>
                </c:pt>
                <c:pt idx="96">
                  <c:v>2.001762674496077</c:v>
                </c:pt>
                <c:pt idx="97">
                  <c:v>2.0247218984677855</c:v>
                </c:pt>
                <c:pt idx="98">
                  <c:v>2.0087362964283693</c:v>
                </c:pt>
                <c:pt idx="99">
                  <c:v>1.9735669282171384</c:v>
                </c:pt>
                <c:pt idx="100">
                  <c:v>2.0413533071992012</c:v>
                </c:pt>
                <c:pt idx="101">
                  <c:v>2.0285472551698303</c:v>
                </c:pt>
                <c:pt idx="102">
                  <c:v>1.9735786975702241</c:v>
                </c:pt>
                <c:pt idx="103">
                  <c:v>1.9627995431717951</c:v>
                </c:pt>
                <c:pt idx="104">
                  <c:v>1.8951206866210462</c:v>
                </c:pt>
                <c:pt idx="105">
                  <c:v>1.8397805194437371</c:v>
                </c:pt>
                <c:pt idx="106">
                  <c:v>1.854943741347622</c:v>
                </c:pt>
                <c:pt idx="107">
                  <c:v>1.7969061628758567</c:v>
                </c:pt>
                <c:pt idx="108">
                  <c:v>1.7727547902358221</c:v>
                </c:pt>
                <c:pt idx="109">
                  <c:v>1.7772641998636587</c:v>
                </c:pt>
                <c:pt idx="110">
                  <c:v>1.7895105189088132</c:v>
                </c:pt>
                <c:pt idx="111">
                  <c:v>1.7421696103585882</c:v>
                </c:pt>
                <c:pt idx="112">
                  <c:v>1.7081381666639497</c:v>
                </c:pt>
                <c:pt idx="113">
                  <c:v>1.6635938554949008</c:v>
                </c:pt>
                <c:pt idx="114">
                  <c:v>1.6680204203927262</c:v>
                </c:pt>
                <c:pt idx="115">
                  <c:v>1.6423540658927456</c:v>
                </c:pt>
                <c:pt idx="116">
                  <c:v>1.6341054743742651</c:v>
                </c:pt>
                <c:pt idx="117">
                  <c:v>1.593008823773344</c:v>
                </c:pt>
                <c:pt idx="118">
                  <c:v>1.5926326163025419</c:v>
                </c:pt>
                <c:pt idx="119">
                  <c:v>1.5827804144406117</c:v>
                </c:pt>
                <c:pt idx="120">
                  <c:v>1.5809841908147544</c:v>
                </c:pt>
                <c:pt idx="121">
                  <c:v>1.5783237040908418</c:v>
                </c:pt>
                <c:pt idx="122">
                  <c:v>1.5768845706590258</c:v>
                </c:pt>
                <c:pt idx="123">
                  <c:v>1.5650479290901846</c:v>
                </c:pt>
                <c:pt idx="124">
                  <c:v>1.6044323831571567</c:v>
                </c:pt>
                <c:pt idx="125">
                  <c:v>1.571562851016616</c:v>
                </c:pt>
                <c:pt idx="126">
                  <c:v>1.5691061003815385</c:v>
                </c:pt>
                <c:pt idx="127">
                  <c:v>1.5451540158941126</c:v>
                </c:pt>
                <c:pt idx="128">
                  <c:v>1.5165830854454065</c:v>
                </c:pt>
                <c:pt idx="129">
                  <c:v>1.5264735601263126</c:v>
                </c:pt>
                <c:pt idx="130">
                  <c:v>1.5454111695194168</c:v>
                </c:pt>
                <c:pt idx="131">
                  <c:v>1.5621480008854378</c:v>
                </c:pt>
                <c:pt idx="132">
                  <c:v>1.5735021262770217</c:v>
                </c:pt>
                <c:pt idx="133">
                  <c:v>1.5454852997612605</c:v>
                </c:pt>
                <c:pt idx="134">
                  <c:v>1.5661015617680598</c:v>
                </c:pt>
                <c:pt idx="135">
                  <c:v>1.5740608202505069</c:v>
                </c:pt>
                <c:pt idx="136">
                  <c:v>1.5700883475470231</c:v>
                </c:pt>
                <c:pt idx="137">
                  <c:v>1.5777820600849166</c:v>
                </c:pt>
                <c:pt idx="138">
                  <c:v>1.5896000249666149</c:v>
                </c:pt>
                <c:pt idx="139">
                  <c:v>1.5863603689963215</c:v>
                </c:pt>
                <c:pt idx="140">
                  <c:v>1.5828611388320903</c:v>
                </c:pt>
                <c:pt idx="141">
                  <c:v>1.5898722940983516</c:v>
                </c:pt>
                <c:pt idx="142">
                  <c:v>1.5910830822245023</c:v>
                </c:pt>
                <c:pt idx="143">
                  <c:v>1.5944303137871167</c:v>
                </c:pt>
                <c:pt idx="144">
                  <c:v>1.600792581969479</c:v>
                </c:pt>
                <c:pt idx="145">
                  <c:v>1.6018159508860865</c:v>
                </c:pt>
                <c:pt idx="146">
                  <c:v>1.5985683574612728</c:v>
                </c:pt>
                <c:pt idx="147">
                  <c:v>1.5958795939590602</c:v>
                </c:pt>
                <c:pt idx="148">
                  <c:v>1.6114527480562442</c:v>
                </c:pt>
                <c:pt idx="149">
                  <c:v>1.6057185287006175</c:v>
                </c:pt>
                <c:pt idx="150">
                  <c:v>1.6065332222736695</c:v>
                </c:pt>
                <c:pt idx="151">
                  <c:v>1.6333615633121448</c:v>
                </c:pt>
                <c:pt idx="152">
                  <c:v>1.6534488004500389</c:v>
                </c:pt>
                <c:pt idx="153">
                  <c:v>1.6523257611709532</c:v>
                </c:pt>
                <c:pt idx="154">
                  <c:v>1.6627339181812897</c:v>
                </c:pt>
                <c:pt idx="155">
                  <c:v>1.6500738778460848</c:v>
                </c:pt>
                <c:pt idx="156">
                  <c:v>1.6576818221017044</c:v>
                </c:pt>
                <c:pt idx="157">
                  <c:v>1.6330393959381695</c:v>
                </c:pt>
                <c:pt idx="158">
                  <c:v>1.6434665339938521</c:v>
                </c:pt>
                <c:pt idx="159">
                  <c:v>1.6637190915814135</c:v>
                </c:pt>
                <c:pt idx="160">
                  <c:v>1.6577118087678482</c:v>
                </c:pt>
                <c:pt idx="161">
                  <c:v>1.6679742121313557</c:v>
                </c:pt>
                <c:pt idx="162">
                  <c:v>1.669657640906375</c:v>
                </c:pt>
                <c:pt idx="163">
                  <c:v>1.6911331339846418</c:v>
                </c:pt>
                <c:pt idx="164">
                  <c:v>1.6899713796932709</c:v>
                </c:pt>
                <c:pt idx="165">
                  <c:v>1.6971054007712016</c:v>
                </c:pt>
                <c:pt idx="166">
                  <c:v>1.7277605362211141</c:v>
                </c:pt>
                <c:pt idx="167">
                  <c:v>1.7389043430207172</c:v>
                </c:pt>
                <c:pt idx="168">
                  <c:v>1.7351230442635317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71-4031-A141-94EA6565F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49231152"/>
        <c:axId val="-449255248"/>
      </c:scatterChart>
      <c:valAx>
        <c:axId val="-449231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255248"/>
        <c:crossesAt val="0"/>
        <c:crossBetween val="midCat"/>
        <c:majorUnit val="10"/>
      </c:valAx>
      <c:valAx>
        <c:axId val="-4492552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231152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'7056'!$L$1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'7056'!$A$2:$A$141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'7056'!$L$2:$L$141</c:f>
              <c:numCache>
                <c:formatCode>0.00</c:formatCode>
                <c:ptCount val="140"/>
                <c:pt idx="0">
                  <c:v>1.8084897119595007</c:v>
                </c:pt>
                <c:pt idx="1">
                  <c:v>1.7471714210184794</c:v>
                </c:pt>
                <c:pt idx="2">
                  <c:v>1.7529985701783</c:v>
                </c:pt>
                <c:pt idx="3">
                  <c:v>1.7832695205818674</c:v>
                </c:pt>
                <c:pt idx="4">
                  <c:v>1.6933311176768924</c:v>
                </c:pt>
                <c:pt idx="5">
                  <c:v>1.8013258155689313</c:v>
                </c:pt>
                <c:pt idx="6">
                  <c:v>1.7983016976638646</c:v>
                </c:pt>
                <c:pt idx="7">
                  <c:v>1.8079612265019505</c:v>
                </c:pt>
                <c:pt idx="8">
                  <c:v>1.9346698073399253</c:v>
                </c:pt>
                <c:pt idx="9">
                  <c:v>1.8258597186834473</c:v>
                </c:pt>
                <c:pt idx="10">
                  <c:v>1.8821317744134489</c:v>
                </c:pt>
                <c:pt idx="11">
                  <c:v>1.9564417012898014</c:v>
                </c:pt>
                <c:pt idx="12">
                  <c:v>1.8920824021372049</c:v>
                </c:pt>
                <c:pt idx="13">
                  <c:v>2.015598359319577</c:v>
                </c:pt>
                <c:pt idx="14">
                  <c:v>2.1219024256024732</c:v>
                </c:pt>
                <c:pt idx="15">
                  <c:v>2.1194387126963208</c:v>
                </c:pt>
                <c:pt idx="16">
                  <c:v>2.1732219122113201</c:v>
                </c:pt>
                <c:pt idx="17">
                  <c:v>2.2071361382055574</c:v>
                </c:pt>
                <c:pt idx="18">
                  <c:v>2.1650917822949229</c:v>
                </c:pt>
                <c:pt idx="19">
                  <c:v>2.0446015339284562</c:v>
                </c:pt>
                <c:pt idx="20">
                  <c:v>2.1318502744772587</c:v>
                </c:pt>
                <c:pt idx="21">
                  <c:v>2.1468581765153032</c:v>
                </c:pt>
                <c:pt idx="22">
                  <c:v>2.0565773257916589</c:v>
                </c:pt>
                <c:pt idx="23">
                  <c:v>2.0440192056498212</c:v>
                </c:pt>
                <c:pt idx="24">
                  <c:v>2.1484860610555141</c:v>
                </c:pt>
                <c:pt idx="25">
                  <c:v>2.0946335664721865</c:v>
                </c:pt>
                <c:pt idx="26">
                  <c:v>2.104866197156583</c:v>
                </c:pt>
                <c:pt idx="27">
                  <c:v>2.1634664142612734</c:v>
                </c:pt>
                <c:pt idx="28">
                  <c:v>2.0063959092319759</c:v>
                </c:pt>
                <c:pt idx="29">
                  <c:v>1.9701163749580544</c:v>
                </c:pt>
                <c:pt idx="30">
                  <c:v>1.9960214697468368</c:v>
                </c:pt>
                <c:pt idx="31">
                  <c:v>1.9623067105015362</c:v>
                </c:pt>
                <c:pt idx="32">
                  <c:v>1.8642885668576097</c:v>
                </c:pt>
                <c:pt idx="33">
                  <c:v>1.7994617259202061</c:v>
                </c:pt>
                <c:pt idx="34">
                  <c:v>1.847083668380417</c:v>
                </c:pt>
                <c:pt idx="35">
                  <c:v>1.8464707999980727</c:v>
                </c:pt>
                <c:pt idx="36">
                  <c:v>1.772465516071136</c:v>
                </c:pt>
                <c:pt idx="37">
                  <c:v>1.7710329619752185</c:v>
                </c:pt>
                <c:pt idx="38">
                  <c:v>1.7749984042792208</c:v>
                </c:pt>
                <c:pt idx="39">
                  <c:v>1.8042393203249665</c:v>
                </c:pt>
                <c:pt idx="40">
                  <c:v>1.7484293564179385</c:v>
                </c:pt>
                <c:pt idx="41">
                  <c:v>1.7567372051817551</c:v>
                </c:pt>
                <c:pt idx="42">
                  <c:v>1.7986660620971755</c:v>
                </c:pt>
                <c:pt idx="43">
                  <c:v>1.7757929401584589</c:v>
                </c:pt>
                <c:pt idx="44">
                  <c:v>1.7475182151250943</c:v>
                </c:pt>
                <c:pt idx="45">
                  <c:v>1.7396849838456161</c:v>
                </c:pt>
                <c:pt idx="46">
                  <c:v>1.762848667191542</c:v>
                </c:pt>
                <c:pt idx="47">
                  <c:v>1.8405286225605</c:v>
                </c:pt>
                <c:pt idx="48">
                  <c:v>1.8265570640481676</c:v>
                </c:pt>
                <c:pt idx="49">
                  <c:v>1.7679227175027084</c:v>
                </c:pt>
                <c:pt idx="50">
                  <c:v>1.7590629552869936</c:v>
                </c:pt>
                <c:pt idx="51">
                  <c:v>1.6768544390211628</c:v>
                </c:pt>
                <c:pt idx="52">
                  <c:v>1.7018283285372631</c:v>
                </c:pt>
                <c:pt idx="53">
                  <c:v>1.8294906166219715</c:v>
                </c:pt>
                <c:pt idx="54">
                  <c:v>1.8425822420414582</c:v>
                </c:pt>
                <c:pt idx="55">
                  <c:v>1.8477285351871562</c:v>
                </c:pt>
                <c:pt idx="56">
                  <c:v>1.8281428103400978</c:v>
                </c:pt>
                <c:pt idx="57">
                  <c:v>1.8326020539142309</c:v>
                </c:pt>
                <c:pt idx="58">
                  <c:v>1.8274007426549965</c:v>
                </c:pt>
                <c:pt idx="59">
                  <c:v>1.7955652028478761</c:v>
                </c:pt>
                <c:pt idx="60">
                  <c:v>1.7665106796265042</c:v>
                </c:pt>
                <c:pt idx="61">
                  <c:v>1.7330328730734239</c:v>
                </c:pt>
                <c:pt idx="62">
                  <c:v>1.7658350133717593</c:v>
                </c:pt>
                <c:pt idx="63">
                  <c:v>1.7518994860887103</c:v>
                </c:pt>
                <c:pt idx="64">
                  <c:v>1.767432195918853</c:v>
                </c:pt>
                <c:pt idx="65">
                  <c:v>1.74111364122429</c:v>
                </c:pt>
                <c:pt idx="66">
                  <c:v>1.7418750507945187</c:v>
                </c:pt>
                <c:pt idx="67">
                  <c:v>1.7651001720628718</c:v>
                </c:pt>
                <c:pt idx="68">
                  <c:v>1.7580129254576691</c:v>
                </c:pt>
                <c:pt idx="69">
                  <c:v>1.7671373429048456</c:v>
                </c:pt>
                <c:pt idx="70">
                  <c:v>1.7674827091382947</c:v>
                </c:pt>
                <c:pt idx="71">
                  <c:v>1.7604272003267418</c:v>
                </c:pt>
                <c:pt idx="72">
                  <c:v>1.7300656569148787</c:v>
                </c:pt>
                <c:pt idx="73">
                  <c:v>1.7284146380628187</c:v>
                </c:pt>
                <c:pt idx="74">
                  <c:v>1.717322976765207</c:v>
                </c:pt>
                <c:pt idx="75">
                  <c:v>1.6823751858999609</c:v>
                </c:pt>
                <c:pt idx="76">
                  <c:v>1.6891015139477104</c:v>
                </c:pt>
                <c:pt idx="77">
                  <c:v>1.7076691058033984</c:v>
                </c:pt>
                <c:pt idx="78">
                  <c:v>1.6786426998442803</c:v>
                </c:pt>
                <c:pt idx="79">
                  <c:v>1.6836872783265979</c:v>
                </c:pt>
                <c:pt idx="80">
                  <c:v>1.6882502150828718</c:v>
                </c:pt>
                <c:pt idx="81">
                  <c:v>1.6500455161401881</c:v>
                </c:pt>
                <c:pt idx="82">
                  <c:v>1.6851432021626775</c:v>
                </c:pt>
                <c:pt idx="83">
                  <c:v>1.7053730907439284</c:v>
                </c:pt>
                <c:pt idx="84">
                  <c:v>1.6969359729930693</c:v>
                </c:pt>
                <c:pt idx="85">
                  <c:v>1.6916673053831022</c:v>
                </c:pt>
                <c:pt idx="86">
                  <c:v>1.6673946465382936</c:v>
                </c:pt>
                <c:pt idx="87">
                  <c:v>1.6998652978590838</c:v>
                </c:pt>
                <c:pt idx="88">
                  <c:v>1.6734255475051794</c:v>
                </c:pt>
                <c:pt idx="89">
                  <c:v>1.6879808213176706</c:v>
                </c:pt>
                <c:pt idx="90">
                  <c:v>1.6687826885518526</c:v>
                </c:pt>
                <c:pt idx="91">
                  <c:v>1.6715764990760078</c:v>
                </c:pt>
                <c:pt idx="92">
                  <c:v>1.6985450440563681</c:v>
                </c:pt>
                <c:pt idx="93">
                  <c:v>1.6862794207365901</c:v>
                </c:pt>
                <c:pt idx="94">
                  <c:v>1.635820688280724</c:v>
                </c:pt>
                <c:pt idx="95">
                  <c:v>1.6674322601331106</c:v>
                </c:pt>
                <c:pt idx="96">
                  <c:v>1.6512343813512542</c:v>
                </c:pt>
                <c:pt idx="97">
                  <c:v>1.6140727014394152</c:v>
                </c:pt>
                <c:pt idx="98">
                  <c:v>1.6212209256572174</c:v>
                </c:pt>
                <c:pt idx="99">
                  <c:v>1.6123396858372308</c:v>
                </c:pt>
                <c:pt idx="100">
                  <c:v>1.5984792687692004</c:v>
                </c:pt>
                <c:pt idx="101">
                  <c:v>1.599608323814502</c:v>
                </c:pt>
                <c:pt idx="102">
                  <c:v>1.6013637483784127</c:v>
                </c:pt>
                <c:pt idx="103">
                  <c:v>1.6141726083587051</c:v>
                </c:pt>
                <c:pt idx="104">
                  <c:v>1.6031451474094114</c:v>
                </c:pt>
                <c:pt idx="105">
                  <c:v>1.6257166293038703</c:v>
                </c:pt>
                <c:pt idx="106">
                  <c:v>1.6398023627663387</c:v>
                </c:pt>
                <c:pt idx="107">
                  <c:v>1.6183676577491721</c:v>
                </c:pt>
                <c:pt idx="108">
                  <c:v>1.6271551138544409</c:v>
                </c:pt>
                <c:pt idx="109">
                  <c:v>1.5917785554315453</c:v>
                </c:pt>
                <c:pt idx="110">
                  <c:v>1.6223051216596427</c:v>
                </c:pt>
                <c:pt idx="111">
                  <c:v>1.6178800352626652</c:v>
                </c:pt>
                <c:pt idx="112">
                  <c:v>1.5782730933565463</c:v>
                </c:pt>
                <c:pt idx="113">
                  <c:v>1.5578129094995918</c:v>
                </c:pt>
                <c:pt idx="114">
                  <c:v>1.5641702477632828</c:v>
                </c:pt>
                <c:pt idx="115">
                  <c:v>1.5954630141647983</c:v>
                </c:pt>
                <c:pt idx="116">
                  <c:v>1.5826696416158745</c:v>
                </c:pt>
                <c:pt idx="117">
                  <c:v>1.6276334722635739</c:v>
                </c:pt>
                <c:pt idx="118">
                  <c:v>1.5820905514503145</c:v>
                </c:pt>
                <c:pt idx="119">
                  <c:v>1.5683701802517258</c:v>
                </c:pt>
                <c:pt idx="120">
                  <c:v>1.5949361792153807</c:v>
                </c:pt>
                <c:pt idx="121">
                  <c:v>1.602922946380209</c:v>
                </c:pt>
                <c:pt idx="122">
                  <c:v>1.5796965700675034</c:v>
                </c:pt>
                <c:pt idx="123">
                  <c:v>1.6043804269841559</c:v>
                </c:pt>
                <c:pt idx="124">
                  <c:v>1.5576818721823984</c:v>
                </c:pt>
                <c:pt idx="125">
                  <c:v>1.6078965427702248</c:v>
                </c:pt>
                <c:pt idx="126">
                  <c:v>1.569775914968204</c:v>
                </c:pt>
                <c:pt idx="127">
                  <c:v>1.5608120247612043</c:v>
                </c:pt>
                <c:pt idx="128">
                  <c:v>1.5798348681549512</c:v>
                </c:pt>
                <c:pt idx="129">
                  <c:v>1.552906678705491</c:v>
                </c:pt>
                <c:pt idx="130">
                  <c:v>1.5629411256906125</c:v>
                </c:pt>
                <c:pt idx="131">
                  <c:v>1.58885173467021</c:v>
                </c:pt>
                <c:pt idx="132">
                  <c:v>1.6118471728735797</c:v>
                </c:pt>
                <c:pt idx="133">
                  <c:v>1.5781524455445295</c:v>
                </c:pt>
                <c:pt idx="134">
                  <c:v>1.556459813938244</c:v>
                </c:pt>
                <c:pt idx="135">
                  <c:v>1.5614955384936262</c:v>
                </c:pt>
                <c:pt idx="136">
                  <c:v>1.5540731382021507</c:v>
                </c:pt>
                <c:pt idx="137">
                  <c:v>1.5511958911265336</c:v>
                </c:pt>
                <c:pt idx="138">
                  <c:v>1.5742044345184638</c:v>
                </c:pt>
                <c:pt idx="139">
                  <c:v>1.5523580797308403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4C-42F4-9649-B69F24736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49274000"/>
        <c:axId val="-449270608"/>
      </c:scatterChart>
      <c:valAx>
        <c:axId val="-449274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270608"/>
        <c:crossesAt val="0"/>
        <c:crossBetween val="midCat"/>
        <c:majorUnit val="10"/>
      </c:valAx>
      <c:valAx>
        <c:axId val="-44927060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27400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'7056'!$A$2:$A$179</c:f>
              <c:numCache>
                <c:formatCode>General</c:formatCode>
                <c:ptCount val="178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</c:numCache>
            </c:numRef>
          </c:xVal>
          <c:yVal>
            <c:numRef>
              <c:f>'7056'!$P$2:$P$177</c:f>
              <c:numCache>
                <c:formatCode>General</c:formatCode>
                <c:ptCount val="176"/>
                <c:pt idx="4">
                  <c:v>-10.309092636222806</c:v>
                </c:pt>
                <c:pt idx="5">
                  <c:v>-4.4736378166112045</c:v>
                </c:pt>
                <c:pt idx="6">
                  <c:v>-4.463047497291674</c:v>
                </c:pt>
                <c:pt idx="7">
                  <c:v>-3.7869796810453411</c:v>
                </c:pt>
                <c:pt idx="8">
                  <c:v>3.0303432268875987</c:v>
                </c:pt>
                <c:pt idx="9">
                  <c:v>-2.5093773739251377</c:v>
                </c:pt>
                <c:pt idx="10">
                  <c:v>0.61232680776246817</c:v>
                </c:pt>
                <c:pt idx="11">
                  <c:v>4.6804305213388142</c:v>
                </c:pt>
                <c:pt idx="12">
                  <c:v>1.4729256258737862</c:v>
                </c:pt>
                <c:pt idx="13">
                  <c:v>8.122739989774864</c:v>
                </c:pt>
                <c:pt idx="14">
                  <c:v>13.86949182717159</c:v>
                </c:pt>
                <c:pt idx="15">
                  <c:v>13.909485118955974</c:v>
                </c:pt>
                <c:pt idx="16">
                  <c:v>16.900605578334822</c:v>
                </c:pt>
                <c:pt idx="17">
                  <c:v>18.849253392987915</c:v>
                </c:pt>
                <c:pt idx="18">
                  <c:v>16.812554723322368</c:v>
                </c:pt>
                <c:pt idx="19">
                  <c:v>10.66000694394565</c:v>
                </c:pt>
                <c:pt idx="20">
                  <c:v>15.406976090335501</c:v>
                </c:pt>
                <c:pt idx="21">
                  <c:v>16.363658944339825</c:v>
                </c:pt>
                <c:pt idx="22">
                  <c:v>11.7961185949331</c:v>
                </c:pt>
                <c:pt idx="23">
                  <c:v>11.306484958737167</c:v>
                </c:pt>
                <c:pt idx="24">
                  <c:v>16.956843186263924</c:v>
                </c:pt>
                <c:pt idx="25">
                  <c:v>14.300602619350993</c:v>
                </c:pt>
                <c:pt idx="26">
                  <c:v>15.006739578162565</c:v>
                </c:pt>
                <c:pt idx="27">
                  <c:v>18.250596247651529</c:v>
                </c:pt>
                <c:pt idx="28">
                  <c:v>10.17877886593725</c:v>
                </c:pt>
                <c:pt idx="29">
                  <c:v>8.4445451853017897</c:v>
                </c:pt>
                <c:pt idx="30">
                  <c:v>9.9729750062582578</c:v>
                </c:pt>
                <c:pt idx="31">
                  <c:v>8.3733083078787764</c:v>
                </c:pt>
                <c:pt idx="32">
                  <c:v>3.3998126027413749</c:v>
                </c:pt>
                <c:pt idx="33">
                  <c:v>0.16777702276875178</c:v>
                </c:pt>
                <c:pt idx="34">
                  <c:v>2.8356325721597164</c:v>
                </c:pt>
                <c:pt idx="35">
                  <c:v>2.9727347952985221</c:v>
                </c:pt>
                <c:pt idx="36">
                  <c:v>-0.74086948412225517</c:v>
                </c:pt>
                <c:pt idx="37">
                  <c:v>-0.64677400880460012</c:v>
                </c:pt>
                <c:pt idx="38">
                  <c:v>-0.26945989728694064</c:v>
                </c:pt>
                <c:pt idx="39">
                  <c:v>1.4339916682224081</c:v>
                </c:pt>
                <c:pt idx="40">
                  <c:v>-1.3249521521180356</c:v>
                </c:pt>
                <c:pt idx="41">
                  <c:v>-0.71980342489127891</c:v>
                </c:pt>
                <c:pt idx="42">
                  <c:v>1.6493509390395473</c:v>
                </c:pt>
                <c:pt idx="43">
                  <c:v>0.61851635996114351</c:v>
                </c:pt>
                <c:pt idx="44">
                  <c:v>-0.69572608907855238</c:v>
                </c:pt>
                <c:pt idx="45">
                  <c:v>-0.9374572665373927</c:v>
                </c:pt>
                <c:pt idx="46">
                  <c:v>0.44713792531103047</c:v>
                </c:pt>
                <c:pt idx="47">
                  <c:v>4.6920581468874758</c:v>
                </c:pt>
                <c:pt idx="48">
                  <c:v>4.1282651267300743</c:v>
                </c:pt>
                <c:pt idx="49">
                  <c:v>1.2211333974507863</c:v>
                </c:pt>
                <c:pt idx="50">
                  <c:v>0.9255428488033417</c:v>
                </c:pt>
                <c:pt idx="51">
                  <c:v>-3.2184633989270175</c:v>
                </c:pt>
                <c:pt idx="52">
                  <c:v>-1.738891462973075</c:v>
                </c:pt>
                <c:pt idx="53">
                  <c:v>5.1284699492015333</c:v>
                </c:pt>
                <c:pt idx="54">
                  <c:v>5.9846108223890502</c:v>
                </c:pt>
                <c:pt idx="55">
                  <c:v>6.4238810635821206</c:v>
                </c:pt>
                <c:pt idx="56">
                  <c:v>5.5655275408010363</c:v>
                </c:pt>
                <c:pt idx="57">
                  <c:v>5.9687501027730923</c:v>
                </c:pt>
                <c:pt idx="58">
                  <c:v>5.8651088282145301</c:v>
                </c:pt>
                <c:pt idx="59">
                  <c:v>4.3640398181198767</c:v>
                </c:pt>
                <c:pt idx="60">
                  <c:v>3.0088834145392034</c:v>
                </c:pt>
                <c:pt idx="61">
                  <c:v>1.4216489990592762</c:v>
                </c:pt>
                <c:pt idx="62">
                  <c:v>3.3119486098981508</c:v>
                </c:pt>
                <c:pt idx="63">
                  <c:v>2.7500460533243078</c:v>
                </c:pt>
                <c:pt idx="64">
                  <c:v>3.7342641882242322</c:v>
                </c:pt>
                <c:pt idx="65">
                  <c:v>2.5226568382999299</c:v>
                </c:pt>
                <c:pt idx="66">
                  <c:v>2.731863801540682</c:v>
                </c:pt>
                <c:pt idx="67">
                  <c:v>4.1196824791626563</c:v>
                </c:pt>
                <c:pt idx="68">
                  <c:v>3.9170911503479435</c:v>
                </c:pt>
                <c:pt idx="69">
                  <c:v>4.5650830830403919</c:v>
                </c:pt>
                <c:pt idx="70">
                  <c:v>4.7524613495364525</c:v>
                </c:pt>
                <c:pt idx="71">
                  <c:v>4.551535219059696</c:v>
                </c:pt>
                <c:pt idx="72">
                  <c:v>3.12780291278996</c:v>
                </c:pt>
                <c:pt idx="73">
                  <c:v>3.2104361184600529</c:v>
                </c:pt>
                <c:pt idx="74">
                  <c:v>2.7977437106634619</c:v>
                </c:pt>
                <c:pt idx="75">
                  <c:v>1.1333830947782917</c:v>
                </c:pt>
                <c:pt idx="76">
                  <c:v>1.6555536006165932</c:v>
                </c:pt>
                <c:pt idx="77">
                  <c:v>2.7990039921952437</c:v>
                </c:pt>
                <c:pt idx="78">
                  <c:v>1.4453228272177787</c:v>
                </c:pt>
                <c:pt idx="79">
                  <c:v>1.8792563682521333</c:v>
                </c:pt>
                <c:pt idx="80">
                  <c:v>2.2879194380447547</c:v>
                </c:pt>
                <c:pt idx="81">
                  <c:v>0.45267744403669319</c:v>
                </c:pt>
                <c:pt idx="82">
                  <c:v>2.4634182855031659</c:v>
                </c:pt>
                <c:pt idx="83">
                  <c:v>3.694085002676375</c:v>
                </c:pt>
                <c:pt idx="84">
                  <c:v>3.42066949455613</c:v>
                </c:pt>
                <c:pt idx="85">
                  <c:v>3.3134942098981499</c:v>
                </c:pt>
                <c:pt idx="86">
                  <c:v>2.2092296200363295</c:v>
                </c:pt>
                <c:pt idx="87">
                  <c:v>4.0821368783836229</c:v>
                </c:pt>
                <c:pt idx="88">
                  <c:v>2.8641707118153241</c:v>
                </c:pt>
                <c:pt idx="89">
                  <c:v>3.7971053564379749</c:v>
                </c:pt>
                <c:pt idx="90">
                  <c:v>2.95908776805146</c:v>
                </c:pt>
                <c:pt idx="91">
                  <c:v>3.2749294497575998</c:v>
                </c:pt>
                <c:pt idx="92">
                  <c:v>4.8591556978717056</c:v>
                </c:pt>
                <c:pt idx="93">
                  <c:v>4.3848685985941387</c:v>
                </c:pt>
                <c:pt idx="94">
                  <c:v>1.9066897809149101</c:v>
                </c:pt>
                <c:pt idx="95">
                  <c:v>3.7345234050092704</c:v>
                </c:pt>
                <c:pt idx="96">
                  <c:v>3.053921231276203</c:v>
                </c:pt>
                <c:pt idx="97">
                  <c:v>1.2734036953005432</c:v>
                </c:pt>
                <c:pt idx="98">
                  <c:v>1.8177099806110486</c:v>
                </c:pt>
                <c:pt idx="99">
                  <c:v>1.5209925587054263</c:v>
                </c:pt>
                <c:pt idx="100">
                  <c:v>0.96303083704258952</c:v>
                </c:pt>
                <c:pt idx="101">
                  <c:v>1.1915271888529257</c:v>
                </c:pt>
                <c:pt idx="102">
                  <c:v>1.452887497523321</c:v>
                </c:pt>
                <c:pt idx="103">
                  <c:v>2.2941924137890592</c:v>
                </c:pt>
                <c:pt idx="104">
                  <c:v>1.8848684289678013</c:v>
                </c:pt>
                <c:pt idx="105">
                  <c:v>3.2383923723354768</c:v>
                </c:pt>
                <c:pt idx="106">
                  <c:v>4.1466914730040205</c:v>
                </c:pt>
                <c:pt idx="107">
                  <c:v>3.1913268365907279</c:v>
                </c:pt>
                <c:pt idx="108">
                  <c:v>3.8216392962644985</c:v>
                </c:pt>
                <c:pt idx="109">
                  <c:v>2.1347823773202679</c:v>
                </c:pt>
                <c:pt idx="110">
                  <c:v>3.9056886175458438</c:v>
                </c:pt>
                <c:pt idx="111">
                  <c:v>3.8427738145492398</c:v>
                </c:pt>
                <c:pt idx="112">
                  <c:v>1.9339598300650254</c:v>
                </c:pt>
                <c:pt idx="113">
                  <c:v>1.0297257490458476</c:v>
                </c:pt>
                <c:pt idx="114">
                  <c:v>1.532536333967137</c:v>
                </c:pt>
                <c:pt idx="115">
                  <c:v>3.3436430767671346</c:v>
                </c:pt>
                <c:pt idx="116">
                  <c:v>2.8416663671488571</c:v>
                </c:pt>
                <c:pt idx="117">
                  <c:v>5.3700577993688929</c:v>
                </c:pt>
                <c:pt idx="118">
                  <c:v>3.1497986552292718</c:v>
                </c:pt>
                <c:pt idx="119">
                  <c:v>2.5991847710250195</c:v>
                </c:pt>
                <c:pt idx="120">
                  <c:v>4.1622904911853169</c:v>
                </c:pt>
                <c:pt idx="121">
                  <c:v>4.7505929136283722</c:v>
                </c:pt>
                <c:pt idx="122">
                  <c:v>3.7012240091038922</c:v>
                </c:pt>
                <c:pt idx="123">
                  <c:v>5.1655786994015864</c:v>
                </c:pt>
                <c:pt idx="124">
                  <c:v>2.8846864873751792</c:v>
                </c:pt>
                <c:pt idx="125">
                  <c:v>5.6885756444120572</c:v>
                </c:pt>
                <c:pt idx="126">
                  <c:v>3.8577446414529475</c:v>
                </c:pt>
                <c:pt idx="127">
                  <c:v>3.5566907716957621</c:v>
                </c:pt>
                <c:pt idx="128">
                  <c:v>4.7240270109453855</c:v>
                </c:pt>
                <c:pt idx="129">
                  <c:v>3.4804337330822146</c:v>
                </c:pt>
                <c:pt idx="130">
                  <c:v>4.1761725158174547</c:v>
                </c:pt>
                <c:pt idx="131">
                  <c:v>5.7048916518246715</c:v>
                </c:pt>
                <c:pt idx="132">
                  <c:v>7.0806594647176828</c:v>
                </c:pt>
                <c:pt idx="133">
                  <c:v>5.4820437881582746</c:v>
                </c:pt>
                <c:pt idx="134">
                  <c:v>4.5131464237848178</c:v>
                </c:pt>
                <c:pt idx="135">
                  <c:v>4.9466154226213126</c:v>
                </c:pt>
                <c:pt idx="136">
                  <c:v>4.7264394637121701</c:v>
                </c:pt>
                <c:pt idx="137">
                  <c:v>4.7447357081440202</c:v>
                </c:pt>
                <c:pt idx="138">
                  <c:v>6.1211911157214933</c:v>
                </c:pt>
                <c:pt idx="139">
                  <c:v>5.1442283014022907</c:v>
                </c:pt>
                <c:pt idx="140">
                  <c:v>5.2688554097413896</c:v>
                </c:pt>
                <c:pt idx="141">
                  <c:v>5.5878704117400897</c:v>
                </c:pt>
                <c:pt idx="142">
                  <c:v>6.5494590438465297</c:v>
                </c:pt>
                <c:pt idx="143">
                  <c:v>7.361339918349838</c:v>
                </c:pt>
                <c:pt idx="144">
                  <c:v>8.4094866592318667</c:v>
                </c:pt>
                <c:pt idx="145">
                  <c:v>8.652093805685368</c:v>
                </c:pt>
                <c:pt idx="146">
                  <c:v>6.7623435513760599</c:v>
                </c:pt>
                <c:pt idx="147">
                  <c:v>8.3127075471782401</c:v>
                </c:pt>
                <c:pt idx="148">
                  <c:v>7.0034688294190195</c:v>
                </c:pt>
                <c:pt idx="149">
                  <c:v>6.5766825100421533</c:v>
                </c:pt>
                <c:pt idx="150">
                  <c:v>8.3080483335143143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28-405B-8DC6-54F4715170E8}"/>
            </c:ext>
          </c:extLst>
        </c:ser>
        <c:ser>
          <c:idx val="1"/>
          <c:order val="1"/>
          <c:tx>
            <c:v>CO2 pulse</c:v>
          </c:tx>
          <c:spPr>
            <a:ln w="3810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summary!$A$46:$A$86</c:f>
              <c:numCache>
                <c:formatCode>General</c:formatCode>
                <c:ptCount val="41"/>
                <c:pt idx="0">
                  <c:v>22.5</c:v>
                </c:pt>
                <c:pt idx="1">
                  <c:v>23</c:v>
                </c:pt>
                <c:pt idx="2">
                  <c:v>23.5</c:v>
                </c:pt>
                <c:pt idx="3">
                  <c:v>24</c:v>
                </c:pt>
                <c:pt idx="4">
                  <c:v>24.5</c:v>
                </c:pt>
                <c:pt idx="5">
                  <c:v>25</c:v>
                </c:pt>
                <c:pt idx="6">
                  <c:v>25.5</c:v>
                </c:pt>
                <c:pt idx="7">
                  <c:v>26</c:v>
                </c:pt>
                <c:pt idx="8">
                  <c:v>26.5</c:v>
                </c:pt>
                <c:pt idx="9">
                  <c:v>27</c:v>
                </c:pt>
                <c:pt idx="10">
                  <c:v>27.5</c:v>
                </c:pt>
                <c:pt idx="11">
                  <c:v>28</c:v>
                </c:pt>
                <c:pt idx="12">
                  <c:v>28.5</c:v>
                </c:pt>
                <c:pt idx="13">
                  <c:v>29</c:v>
                </c:pt>
                <c:pt idx="14">
                  <c:v>29.5</c:v>
                </c:pt>
                <c:pt idx="15">
                  <c:v>30</c:v>
                </c:pt>
                <c:pt idx="16">
                  <c:v>30.5</c:v>
                </c:pt>
                <c:pt idx="17">
                  <c:v>31</c:v>
                </c:pt>
                <c:pt idx="18">
                  <c:v>31.5</c:v>
                </c:pt>
                <c:pt idx="19">
                  <c:v>32</c:v>
                </c:pt>
                <c:pt idx="20">
                  <c:v>32.5</c:v>
                </c:pt>
                <c:pt idx="21">
                  <c:v>33</c:v>
                </c:pt>
                <c:pt idx="22">
                  <c:v>33.5</c:v>
                </c:pt>
                <c:pt idx="23">
                  <c:v>34</c:v>
                </c:pt>
                <c:pt idx="24">
                  <c:v>34.5</c:v>
                </c:pt>
                <c:pt idx="25">
                  <c:v>35</c:v>
                </c:pt>
                <c:pt idx="26">
                  <c:v>35.5</c:v>
                </c:pt>
                <c:pt idx="27">
                  <c:v>36</c:v>
                </c:pt>
                <c:pt idx="28">
                  <c:v>36.5</c:v>
                </c:pt>
                <c:pt idx="29">
                  <c:v>37</c:v>
                </c:pt>
                <c:pt idx="30">
                  <c:v>37.5</c:v>
                </c:pt>
                <c:pt idx="31">
                  <c:v>38</c:v>
                </c:pt>
                <c:pt idx="32">
                  <c:v>38.5</c:v>
                </c:pt>
                <c:pt idx="33">
                  <c:v>39</c:v>
                </c:pt>
                <c:pt idx="34">
                  <c:v>39.5</c:v>
                </c:pt>
                <c:pt idx="35">
                  <c:v>40</c:v>
                </c:pt>
                <c:pt idx="36">
                  <c:v>40.5</c:v>
                </c:pt>
                <c:pt idx="37">
                  <c:v>41</c:v>
                </c:pt>
                <c:pt idx="38">
                  <c:v>41.5</c:v>
                </c:pt>
                <c:pt idx="39">
                  <c:v>42</c:v>
                </c:pt>
                <c:pt idx="40">
                  <c:v>42.5</c:v>
                </c:pt>
              </c:numCache>
            </c:numRef>
          </c:xVal>
          <c:yVal>
            <c:numRef>
              <c:f>summary!$X$46:$X$86</c:f>
              <c:numCache>
                <c:formatCode>General</c:formatCode>
                <c:ptCount val="4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28-405B-8DC6-54F471517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49454800"/>
        <c:axId val="-449451408"/>
      </c:scatterChart>
      <c:valAx>
        <c:axId val="-449454800"/>
        <c:scaling>
          <c:orientation val="minMax"/>
          <c:max val="7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451408"/>
        <c:crossesAt val="0"/>
        <c:crossBetween val="midCat"/>
        <c:majorUnit val="10"/>
      </c:valAx>
      <c:valAx>
        <c:axId val="-449451408"/>
        <c:scaling>
          <c:orientation val="minMax"/>
          <c:max val="20"/>
          <c:min val="-15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454800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'7056'!$L$1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'7056'!$A$2:$A$141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'7056'!$M$2:$M$177</c:f>
              <c:numCache>
                <c:formatCode>0.00</c:formatCode>
                <c:ptCount val="176"/>
                <c:pt idx="4">
                  <c:v>1.7094609364381246</c:v>
                </c:pt>
                <c:pt idx="5">
                  <c:v>1.82068159808241</c:v>
                </c:pt>
                <c:pt idx="6">
                  <c:v>1.8208834439295896</c:v>
                </c:pt>
                <c:pt idx="7">
                  <c:v>1.8337689365199219</c:v>
                </c:pt>
                <c:pt idx="8">
                  <c:v>1.9637034811101433</c:v>
                </c:pt>
                <c:pt idx="9">
                  <c:v>1.8581193562059117</c:v>
                </c:pt>
                <c:pt idx="10">
                  <c:v>1.9176173756881596</c:v>
                </c:pt>
                <c:pt idx="11">
                  <c:v>1.9951532663167586</c:v>
                </c:pt>
                <c:pt idx="12">
                  <c:v>1.9340199309164086</c:v>
                </c:pt>
                <c:pt idx="13">
                  <c:v>2.0607618518510269</c:v>
                </c:pt>
                <c:pt idx="14">
                  <c:v>2.1702918818861696</c:v>
                </c:pt>
                <c:pt idx="15">
                  <c:v>2.1710541327322637</c:v>
                </c:pt>
                <c:pt idx="16">
                  <c:v>2.2280632959995095</c:v>
                </c:pt>
                <c:pt idx="17">
                  <c:v>2.2652034857459933</c:v>
                </c:pt>
                <c:pt idx="18">
                  <c:v>2.2263850935876053</c:v>
                </c:pt>
                <c:pt idx="19">
                  <c:v>2.1091208089733851</c:v>
                </c:pt>
                <c:pt idx="20">
                  <c:v>2.1995955132744336</c:v>
                </c:pt>
                <c:pt idx="21">
                  <c:v>2.2178293790647245</c:v>
                </c:pt>
                <c:pt idx="22">
                  <c:v>2.1307744920933267</c:v>
                </c:pt>
                <c:pt idx="23">
                  <c:v>2.1214423357037355</c:v>
                </c:pt>
                <c:pt idx="24">
                  <c:v>2.2291351548616749</c:v>
                </c:pt>
                <c:pt idx="25">
                  <c:v>2.1785086240305938</c:v>
                </c:pt>
                <c:pt idx="26">
                  <c:v>2.1919672184672367</c:v>
                </c:pt>
                <c:pt idx="27">
                  <c:v>2.2537933993241737</c:v>
                </c:pt>
                <c:pt idx="28">
                  <c:v>2.0999488580471222</c:v>
                </c:pt>
                <c:pt idx="29">
                  <c:v>2.0668952875254472</c:v>
                </c:pt>
                <c:pt idx="30">
                  <c:v>2.0960263460664761</c:v>
                </c:pt>
                <c:pt idx="31">
                  <c:v>2.0655375505734219</c:v>
                </c:pt>
                <c:pt idx="32">
                  <c:v>1.9707453706817419</c:v>
                </c:pt>
                <c:pt idx="33">
                  <c:v>1.9091444934965849</c:v>
                </c:pt>
                <c:pt idx="34">
                  <c:v>1.959992399709042</c:v>
                </c:pt>
                <c:pt idx="35">
                  <c:v>1.9626054950789442</c:v>
                </c:pt>
                <c:pt idx="36">
                  <c:v>1.891826174904254</c:v>
                </c:pt>
                <c:pt idx="37">
                  <c:v>1.893619584560583</c:v>
                </c:pt>
                <c:pt idx="38">
                  <c:v>1.9008109906168316</c:v>
                </c:pt>
                <c:pt idx="39">
                  <c:v>1.9332778704148237</c:v>
                </c:pt>
                <c:pt idx="40">
                  <c:v>1.8806938702600422</c:v>
                </c:pt>
                <c:pt idx="41">
                  <c:v>1.8922276827761053</c:v>
                </c:pt>
                <c:pt idx="42">
                  <c:v>1.9373825034437719</c:v>
                </c:pt>
                <c:pt idx="43">
                  <c:v>1.9177353452573018</c:v>
                </c:pt>
                <c:pt idx="44">
                  <c:v>1.8926865839761837</c:v>
                </c:pt>
                <c:pt idx="45">
                  <c:v>1.888079316448952</c:v>
                </c:pt>
                <c:pt idx="46">
                  <c:v>1.9144689635471241</c:v>
                </c:pt>
                <c:pt idx="47">
                  <c:v>1.9953748826683286</c:v>
                </c:pt>
                <c:pt idx="48">
                  <c:v>1.9846292879082428</c:v>
                </c:pt>
                <c:pt idx="49">
                  <c:v>1.92922090511503</c:v>
                </c:pt>
                <c:pt idx="50">
                  <c:v>1.9235871066515617</c:v>
                </c:pt>
                <c:pt idx="51">
                  <c:v>1.8446045541379772</c:v>
                </c:pt>
                <c:pt idx="52">
                  <c:v>1.8728044074063239</c:v>
                </c:pt>
                <c:pt idx="53">
                  <c:v>2.0036926592432787</c:v>
                </c:pt>
                <c:pt idx="54">
                  <c:v>2.0200102484150118</c:v>
                </c:pt>
                <c:pt idx="55">
                  <c:v>2.0283825053129565</c:v>
                </c:pt>
                <c:pt idx="56">
                  <c:v>2.0120227442181444</c:v>
                </c:pt>
                <c:pt idx="57">
                  <c:v>2.019707951544524</c:v>
                </c:pt>
                <c:pt idx="58">
                  <c:v>2.0177326040375361</c:v>
                </c:pt>
                <c:pt idx="59">
                  <c:v>1.9891230279826619</c:v>
                </c:pt>
                <c:pt idx="60">
                  <c:v>1.9632944685135365</c:v>
                </c:pt>
                <c:pt idx="61">
                  <c:v>1.9330426257127027</c:v>
                </c:pt>
                <c:pt idx="62">
                  <c:v>1.9690707297632843</c:v>
                </c:pt>
                <c:pt idx="63">
                  <c:v>1.9583611662324818</c:v>
                </c:pt>
                <c:pt idx="64">
                  <c:v>1.977119839814871</c:v>
                </c:pt>
                <c:pt idx="65">
                  <c:v>1.9540272488725545</c:v>
                </c:pt>
                <c:pt idx="66">
                  <c:v>1.9580146221950296</c:v>
                </c:pt>
                <c:pt idx="67">
                  <c:v>1.9844657072156291</c:v>
                </c:pt>
                <c:pt idx="68">
                  <c:v>1.9806044243626728</c:v>
                </c:pt>
                <c:pt idx="69">
                  <c:v>1.9929548055620958</c:v>
                </c:pt>
                <c:pt idx="70">
                  <c:v>1.9965261355477915</c:v>
                </c:pt>
                <c:pt idx="71">
                  <c:v>1.9926965904884848</c:v>
                </c:pt>
                <c:pt idx="72">
                  <c:v>1.9655610108288681</c:v>
                </c:pt>
                <c:pt idx="73">
                  <c:v>1.9671359557290546</c:v>
                </c:pt>
                <c:pt idx="74">
                  <c:v>1.9592702581836892</c:v>
                </c:pt>
                <c:pt idx="75">
                  <c:v>1.9275484310706896</c:v>
                </c:pt>
                <c:pt idx="76">
                  <c:v>1.9375007228706855</c:v>
                </c:pt>
                <c:pt idx="77">
                  <c:v>1.95929427847862</c:v>
                </c:pt>
                <c:pt idx="78">
                  <c:v>1.9334938362717482</c:v>
                </c:pt>
                <c:pt idx="79">
                  <c:v>1.9417643785063123</c:v>
                </c:pt>
                <c:pt idx="80">
                  <c:v>1.9495532790148327</c:v>
                </c:pt>
                <c:pt idx="81">
                  <c:v>1.9145745438243955</c:v>
                </c:pt>
                <c:pt idx="82">
                  <c:v>1.9528981935991312</c:v>
                </c:pt>
                <c:pt idx="83">
                  <c:v>1.9763540459326285</c:v>
                </c:pt>
                <c:pt idx="84">
                  <c:v>1.9711428919340159</c:v>
                </c:pt>
                <c:pt idx="85">
                  <c:v>1.9691001880762953</c:v>
                </c:pt>
                <c:pt idx="86">
                  <c:v>1.9480534929837332</c:v>
                </c:pt>
                <c:pt idx="87">
                  <c:v>1.9837501080567697</c:v>
                </c:pt>
                <c:pt idx="88">
                  <c:v>1.9605363214551117</c:v>
                </c:pt>
                <c:pt idx="89">
                  <c:v>1.9783175590198494</c:v>
                </c:pt>
                <c:pt idx="90">
                  <c:v>1.9623453900062779</c:v>
                </c:pt>
                <c:pt idx="91">
                  <c:v>1.9683651642826794</c:v>
                </c:pt>
                <c:pt idx="92">
                  <c:v>1.9985596730152861</c:v>
                </c:pt>
                <c:pt idx="93">
                  <c:v>1.9895200134477546</c:v>
                </c:pt>
                <c:pt idx="94">
                  <c:v>1.9422872447441351</c:v>
                </c:pt>
                <c:pt idx="95">
                  <c:v>1.9771247803487682</c:v>
                </c:pt>
                <c:pt idx="96">
                  <c:v>1.964152865319158</c:v>
                </c:pt>
                <c:pt idx="97">
                  <c:v>1.9302171491595654</c:v>
                </c:pt>
                <c:pt idx="98">
                  <c:v>1.9405913371296142</c:v>
                </c:pt>
                <c:pt idx="99">
                  <c:v>1.9349360610618738</c:v>
                </c:pt>
                <c:pt idx="100">
                  <c:v>1.9243016077460899</c:v>
                </c:pt>
                <c:pt idx="101">
                  <c:v>1.928656626543638</c:v>
                </c:pt>
                <c:pt idx="102">
                  <c:v>1.9336380148597951</c:v>
                </c:pt>
                <c:pt idx="103">
                  <c:v>1.9496728385923339</c:v>
                </c:pt>
                <c:pt idx="104">
                  <c:v>1.9418713413952866</c:v>
                </c:pt>
                <c:pt idx="105">
                  <c:v>1.967668787041992</c:v>
                </c:pt>
                <c:pt idx="106">
                  <c:v>1.9849804842567069</c:v>
                </c:pt>
                <c:pt idx="107">
                  <c:v>1.9667717429917868</c:v>
                </c:pt>
                <c:pt idx="108">
                  <c:v>1.9787851628493018</c:v>
                </c:pt>
                <c:pt idx="109">
                  <c:v>1.9466345681786528</c:v>
                </c:pt>
                <c:pt idx="110">
                  <c:v>1.9803870981589966</c:v>
                </c:pt>
                <c:pt idx="111">
                  <c:v>1.9791879755142654</c:v>
                </c:pt>
                <c:pt idx="112">
                  <c:v>1.942806997360393</c:v>
                </c:pt>
                <c:pt idx="113">
                  <c:v>1.925572777255685</c:v>
                </c:pt>
                <c:pt idx="114">
                  <c:v>1.9351560792716225</c:v>
                </c:pt>
                <c:pt idx="115">
                  <c:v>1.9696748094253844</c:v>
                </c:pt>
                <c:pt idx="116">
                  <c:v>1.9601074006287069</c:v>
                </c:pt>
                <c:pt idx="117">
                  <c:v>2.0082971950286526</c:v>
                </c:pt>
                <c:pt idx="118">
                  <c:v>1.9659802379676399</c:v>
                </c:pt>
                <c:pt idx="119">
                  <c:v>1.9554858305212974</c:v>
                </c:pt>
                <c:pt idx="120">
                  <c:v>1.9852777932371988</c:v>
                </c:pt>
                <c:pt idx="121">
                  <c:v>1.9964905241542736</c:v>
                </c:pt>
                <c:pt idx="122">
                  <c:v>1.9764901115938145</c:v>
                </c:pt>
                <c:pt idx="123">
                  <c:v>2.0043999322627135</c:v>
                </c:pt>
                <c:pt idx="124">
                  <c:v>1.9609273412132022</c:v>
                </c:pt>
                <c:pt idx="125">
                  <c:v>2.0143679755532751</c:v>
                </c:pt>
                <c:pt idx="126">
                  <c:v>1.9794733115035008</c:v>
                </c:pt>
                <c:pt idx="127">
                  <c:v>1.9737353850487476</c:v>
                </c:pt>
                <c:pt idx="128">
                  <c:v>1.9959841921947408</c:v>
                </c:pt>
                <c:pt idx="129">
                  <c:v>1.9722819664975271</c:v>
                </c:pt>
                <c:pt idx="130">
                  <c:v>1.985542377234895</c:v>
                </c:pt>
                <c:pt idx="131">
                  <c:v>2.014678949966739</c:v>
                </c:pt>
                <c:pt idx="132">
                  <c:v>2.040900351922355</c:v>
                </c:pt>
                <c:pt idx="133">
                  <c:v>2.0104315883455515</c:v>
                </c:pt>
                <c:pt idx="134">
                  <c:v>1.9919649204915122</c:v>
                </c:pt>
                <c:pt idx="135">
                  <c:v>2.0002266087991409</c:v>
                </c:pt>
                <c:pt idx="136">
                  <c:v>1.9960301722599116</c:v>
                </c:pt>
                <c:pt idx="137">
                  <c:v>1.996378888936541</c:v>
                </c:pt>
                <c:pt idx="138">
                  <c:v>2.0226133960807178</c:v>
                </c:pt>
                <c:pt idx="139">
                  <c:v>2.0039930050453405</c:v>
                </c:pt>
                <c:pt idx="140">
                  <c:v>2.0063683313698122</c:v>
                </c:pt>
                <c:pt idx="141">
                  <c:v>2.012448587441285</c:v>
                </c:pt>
                <c:pt idx="142">
                  <c:v>2.0307759547500117</c:v>
                </c:pt>
                <c:pt idx="143">
                  <c:v>2.046249971914043</c:v>
                </c:pt>
                <c:pt idx="144">
                  <c:v>2.0662270906862452</c:v>
                </c:pt>
                <c:pt idx="145">
                  <c:v>2.070851053716086</c:v>
                </c:pt>
                <c:pt idx="146">
                  <c:v>2.0348334201084408</c:v>
                </c:pt>
                <c:pt idx="147">
                  <c:v>2.0643825323426905</c:v>
                </c:pt>
                <c:pt idx="148">
                  <c:v>2.0394291395154305</c:v>
                </c:pt>
                <c:pt idx="149">
                  <c:v>2.0312948195199612</c:v>
                </c:pt>
                <c:pt idx="150">
                  <c:v>2.0642937302111579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FE-4DAA-814F-8570D94F6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49430912"/>
        <c:axId val="-449427520"/>
      </c:scatterChart>
      <c:valAx>
        <c:axId val="-449430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427520"/>
        <c:crossesAt val="0"/>
        <c:crossBetween val="midCat"/>
        <c:majorUnit val="10"/>
      </c:valAx>
      <c:valAx>
        <c:axId val="-449427520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430912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'7060'!$L$1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'7060'!$A$2:$A$141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'7060'!$L$2:$L$141</c:f>
              <c:numCache>
                <c:formatCode>0.00</c:formatCode>
                <c:ptCount val="140"/>
                <c:pt idx="0">
                  <c:v>1.7577481596396312</c:v>
                </c:pt>
                <c:pt idx="1">
                  <c:v>1.7687745115051916</c:v>
                </c:pt>
                <c:pt idx="2">
                  <c:v>1.7807288936378285</c:v>
                </c:pt>
                <c:pt idx="3">
                  <c:v>1.8218597252806326</c:v>
                </c:pt>
                <c:pt idx="4">
                  <c:v>1.7330989943133341</c:v>
                </c:pt>
                <c:pt idx="5">
                  <c:v>1.8064465639673177</c:v>
                </c:pt>
                <c:pt idx="6">
                  <c:v>1.8355995978860826</c:v>
                </c:pt>
                <c:pt idx="7">
                  <c:v>1.8208814892496794</c:v>
                </c:pt>
                <c:pt idx="8">
                  <c:v>1.8046962921130048</c:v>
                </c:pt>
                <c:pt idx="9">
                  <c:v>1.8227075284744432</c:v>
                </c:pt>
                <c:pt idx="10">
                  <c:v>1.7433301089595294</c:v>
                </c:pt>
                <c:pt idx="11">
                  <c:v>1.8102870668203954</c:v>
                </c:pt>
                <c:pt idx="12">
                  <c:v>1.8098243973714971</c:v>
                </c:pt>
                <c:pt idx="13">
                  <c:v>1.7429022736183133</c:v>
                </c:pt>
                <c:pt idx="14">
                  <c:v>1.7607490803609462</c:v>
                </c:pt>
                <c:pt idx="15">
                  <c:v>1.8070514217348479</c:v>
                </c:pt>
                <c:pt idx="16">
                  <c:v>1.7640115038526309</c:v>
                </c:pt>
                <c:pt idx="17">
                  <c:v>1.7325953613383167</c:v>
                </c:pt>
                <c:pt idx="18">
                  <c:v>1.7580299624588449</c:v>
                </c:pt>
                <c:pt idx="19">
                  <c:v>1.7165904129079985</c:v>
                </c:pt>
                <c:pt idx="20">
                  <c:v>1.6631980872975007</c:v>
                </c:pt>
                <c:pt idx="21">
                  <c:v>1.674918237334355</c:v>
                </c:pt>
                <c:pt idx="22">
                  <c:v>1.6935853975080992</c:v>
                </c:pt>
                <c:pt idx="23">
                  <c:v>1.7815222055539115</c:v>
                </c:pt>
                <c:pt idx="24">
                  <c:v>1.9215956183890588</c:v>
                </c:pt>
                <c:pt idx="25">
                  <c:v>1.9456838933362504</c:v>
                </c:pt>
                <c:pt idx="26">
                  <c:v>1.9250792194502191</c:v>
                </c:pt>
                <c:pt idx="27">
                  <c:v>1.9206235693915494</c:v>
                </c:pt>
                <c:pt idx="28">
                  <c:v>1.9052953626631306</c:v>
                </c:pt>
                <c:pt idx="29">
                  <c:v>1.8615251839936737</c:v>
                </c:pt>
                <c:pt idx="30">
                  <c:v>1.88019996015316</c:v>
                </c:pt>
                <c:pt idx="31">
                  <c:v>1.9475353580403125</c:v>
                </c:pt>
                <c:pt idx="32">
                  <c:v>1.896608419204683</c:v>
                </c:pt>
                <c:pt idx="33">
                  <c:v>1.9171658070718416</c:v>
                </c:pt>
                <c:pt idx="34">
                  <c:v>1.8760926613498417</c:v>
                </c:pt>
                <c:pt idx="35">
                  <c:v>1.8807289524100561</c:v>
                </c:pt>
                <c:pt idx="36">
                  <c:v>1.9024668798538145</c:v>
                </c:pt>
                <c:pt idx="37">
                  <c:v>1.8754166885206316</c:v>
                </c:pt>
                <c:pt idx="38">
                  <c:v>1.8486645234514929</c:v>
                </c:pt>
                <c:pt idx="39">
                  <c:v>1.8418412619733784</c:v>
                </c:pt>
                <c:pt idx="40">
                  <c:v>1.863161477251511</c:v>
                </c:pt>
                <c:pt idx="41">
                  <c:v>1.8503521321810126</c:v>
                </c:pt>
                <c:pt idx="42">
                  <c:v>1.8683164800154595</c:v>
                </c:pt>
                <c:pt idx="43">
                  <c:v>1.8349884190485541</c:v>
                </c:pt>
                <c:pt idx="44">
                  <c:v>1.7520244942697181</c:v>
                </c:pt>
                <c:pt idx="45">
                  <c:v>1.7410122685207219</c:v>
                </c:pt>
                <c:pt idx="46">
                  <c:v>1.6998065819040589</c:v>
                </c:pt>
                <c:pt idx="47">
                  <c:v>1.6464686755845717</c:v>
                </c:pt>
                <c:pt idx="48">
                  <c:v>1.5777601368023084</c:v>
                </c:pt>
                <c:pt idx="49">
                  <c:v>1.5440286894260296</c:v>
                </c:pt>
                <c:pt idx="50">
                  <c:v>1.4824956032018364</c:v>
                </c:pt>
                <c:pt idx="51">
                  <c:v>1.4691168837502131</c:v>
                </c:pt>
                <c:pt idx="52">
                  <c:v>1.5886448544921239</c:v>
                </c:pt>
                <c:pt idx="53">
                  <c:v>1.6684769423901871</c:v>
                </c:pt>
                <c:pt idx="54">
                  <c:v>1.6909179099408262</c:v>
                </c:pt>
                <c:pt idx="55">
                  <c:v>1.6803811721581514</c:v>
                </c:pt>
                <c:pt idx="56">
                  <c:v>1.7101418886445932</c:v>
                </c:pt>
                <c:pt idx="57">
                  <c:v>1.7274719468824375</c:v>
                </c:pt>
                <c:pt idx="58">
                  <c:v>1.7048899862619902</c:v>
                </c:pt>
                <c:pt idx="59">
                  <c:v>1.6801824137030017</c:v>
                </c:pt>
                <c:pt idx="60">
                  <c:v>1.7102317947937933</c:v>
                </c:pt>
                <c:pt idx="61">
                  <c:v>1.682724297759437</c:v>
                </c:pt>
                <c:pt idx="62">
                  <c:v>1.6742247016464595</c:v>
                </c:pt>
                <c:pt idx="63">
                  <c:v>1.6556735245623482</c:v>
                </c:pt>
                <c:pt idx="64">
                  <c:v>1.6604489841595533</c:v>
                </c:pt>
                <c:pt idx="65">
                  <c:v>1.5860390483747153</c:v>
                </c:pt>
                <c:pt idx="66">
                  <c:v>1.5521681012955781</c:v>
                </c:pt>
                <c:pt idx="67">
                  <c:v>1.6177299451397813</c:v>
                </c:pt>
                <c:pt idx="68">
                  <c:v>1.5632861583503843</c:v>
                </c:pt>
                <c:pt idx="69">
                  <c:v>1.5512183934625563</c:v>
                </c:pt>
                <c:pt idx="70">
                  <c:v>1.4985894413552119</c:v>
                </c:pt>
                <c:pt idx="71">
                  <c:v>1.4969164291967156</c:v>
                </c:pt>
                <c:pt idx="72">
                  <c:v>1.4294265166027451</c:v>
                </c:pt>
                <c:pt idx="73">
                  <c:v>1.4432022532847608</c:v>
                </c:pt>
                <c:pt idx="74">
                  <c:v>1.4191502837545935</c:v>
                </c:pt>
                <c:pt idx="75">
                  <c:v>1.3669013467345661</c:v>
                </c:pt>
                <c:pt idx="76">
                  <c:v>1.3650730271181086</c:v>
                </c:pt>
                <c:pt idx="77">
                  <c:v>1.338194043010783</c:v>
                </c:pt>
                <c:pt idx="78">
                  <c:v>1.354685683388922</c:v>
                </c:pt>
                <c:pt idx="79">
                  <c:v>1.295851566579453</c:v>
                </c:pt>
                <c:pt idx="80">
                  <c:v>1.2980608147849035</c:v>
                </c:pt>
                <c:pt idx="81">
                  <c:v>1.2930170725987489</c:v>
                </c:pt>
                <c:pt idx="82">
                  <c:v>1.3251948783517</c:v>
                </c:pt>
                <c:pt idx="83">
                  <c:v>1.3279618234991228</c:v>
                </c:pt>
                <c:pt idx="84">
                  <c:v>1.2986431034563357</c:v>
                </c:pt>
                <c:pt idx="85">
                  <c:v>1.3068172481856233</c:v>
                </c:pt>
                <c:pt idx="86">
                  <c:v>1.2731489191085887</c:v>
                </c:pt>
                <c:pt idx="87">
                  <c:v>1.2740382383458606</c:v>
                </c:pt>
                <c:pt idx="88">
                  <c:v>1.2788015946763989</c:v>
                </c:pt>
                <c:pt idx="89">
                  <c:v>1.2367932023591308</c:v>
                </c:pt>
                <c:pt idx="90">
                  <c:v>1.2703418886172708</c:v>
                </c:pt>
                <c:pt idx="91">
                  <c:v>1.2710693453631157</c:v>
                </c:pt>
                <c:pt idx="92">
                  <c:v>1.2510111981538403</c:v>
                </c:pt>
                <c:pt idx="93">
                  <c:v>1.2741242530599106</c:v>
                </c:pt>
                <c:pt idx="94">
                  <c:v>1.2963783649843472</c:v>
                </c:pt>
                <c:pt idx="95">
                  <c:v>1.2751355963190711</c:v>
                </c:pt>
                <c:pt idx="96">
                  <c:v>1.2665380633488248</c:v>
                </c:pt>
                <c:pt idx="97">
                  <c:v>1.2643274444592778</c:v>
                </c:pt>
                <c:pt idx="98">
                  <c:v>1.2584957357950646</c:v>
                </c:pt>
                <c:pt idx="99">
                  <c:v>1.2135358104751268</c:v>
                </c:pt>
                <c:pt idx="100">
                  <c:v>1.2231182575654362</c:v>
                </c:pt>
                <c:pt idx="101">
                  <c:v>1.2426581378441885</c:v>
                </c:pt>
                <c:pt idx="102">
                  <c:v>1.2421145681744232</c:v>
                </c:pt>
                <c:pt idx="103">
                  <c:v>1.2159127515969743</c:v>
                </c:pt>
                <c:pt idx="104">
                  <c:v>1.2046099090075209</c:v>
                </c:pt>
                <c:pt idx="105">
                  <c:v>1.2268122424908676</c:v>
                </c:pt>
                <c:pt idx="106">
                  <c:v>1.2218227391796963</c:v>
                </c:pt>
                <c:pt idx="107">
                  <c:v>1.2657279443603651</c:v>
                </c:pt>
                <c:pt idx="108">
                  <c:v>1.2419231197651934</c:v>
                </c:pt>
                <c:pt idx="109">
                  <c:v>1.2642094221057707</c:v>
                </c:pt>
                <c:pt idx="110">
                  <c:v>1.2698122487984354</c:v>
                </c:pt>
                <c:pt idx="111">
                  <c:v>1.2723369352557019</c:v>
                </c:pt>
                <c:pt idx="112">
                  <c:v>1.2512560353296167</c:v>
                </c:pt>
                <c:pt idx="113">
                  <c:v>1.2405804644817817</c:v>
                </c:pt>
                <c:pt idx="114">
                  <c:v>1.2979600570939722</c:v>
                </c:pt>
                <c:pt idx="115">
                  <c:v>1.278494054683335</c:v>
                </c:pt>
                <c:pt idx="116">
                  <c:v>1.272874975781251</c:v>
                </c:pt>
                <c:pt idx="117">
                  <c:v>1.2005548630167797</c:v>
                </c:pt>
                <c:pt idx="118">
                  <c:v>1.184738998233863</c:v>
                </c:pt>
                <c:pt idx="119">
                  <c:v>1.2334115118493296</c:v>
                </c:pt>
                <c:pt idx="120">
                  <c:v>1.2167395492423358</c:v>
                </c:pt>
                <c:pt idx="121">
                  <c:v>1.2272802190598371</c:v>
                </c:pt>
                <c:pt idx="122">
                  <c:v>1.1980522906533997</c:v>
                </c:pt>
                <c:pt idx="123">
                  <c:v>1.1787778018991895</c:v>
                </c:pt>
                <c:pt idx="124">
                  <c:v>1.1793206064789896</c:v>
                </c:pt>
                <c:pt idx="125">
                  <c:v>1.1982065940026865</c:v>
                </c:pt>
                <c:pt idx="126">
                  <c:v>1.241141686160901</c:v>
                </c:pt>
                <c:pt idx="127">
                  <c:v>1.1781247368528289</c:v>
                </c:pt>
                <c:pt idx="128">
                  <c:v>1.2245163645577353</c:v>
                </c:pt>
                <c:pt idx="129">
                  <c:v>1.2024281754609465</c:v>
                </c:pt>
                <c:pt idx="130">
                  <c:v>1.165850532747216</c:v>
                </c:pt>
                <c:pt idx="131">
                  <c:v>1.1775399296211764</c:v>
                </c:pt>
                <c:pt idx="132">
                  <c:v>1.1941383925408684</c:v>
                </c:pt>
                <c:pt idx="133">
                  <c:v>1.2237383645698543</c:v>
                </c:pt>
                <c:pt idx="134">
                  <c:v>1.250042150099536</c:v>
                </c:pt>
                <c:pt idx="135">
                  <c:v>1.2269817084445676</c:v>
                </c:pt>
                <c:pt idx="136">
                  <c:v>1.2251110901219113</c:v>
                </c:pt>
                <c:pt idx="137">
                  <c:v>1.25175477914402</c:v>
                </c:pt>
                <c:pt idx="138">
                  <c:v>1.2228674657875165</c:v>
                </c:pt>
                <c:pt idx="139">
                  <c:v>1.272465348905232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3C-0240-A86E-3196D7FB8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49274000"/>
        <c:axId val="-449270608"/>
      </c:scatterChart>
      <c:valAx>
        <c:axId val="-449274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270608"/>
        <c:crossesAt val="0"/>
        <c:crossBetween val="midCat"/>
        <c:majorUnit val="10"/>
      </c:valAx>
      <c:valAx>
        <c:axId val="-44927060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27400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'7060'!$A$2:$A$179</c:f>
              <c:numCache>
                <c:formatCode>General</c:formatCode>
                <c:ptCount val="178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</c:numCache>
            </c:numRef>
          </c:xVal>
          <c:yVal>
            <c:numRef>
              <c:f>'7060'!$P$2:$P$177</c:f>
              <c:numCache>
                <c:formatCode>General</c:formatCode>
                <c:ptCount val="176"/>
                <c:pt idx="4">
                  <c:v>-16.335355833698561</c:v>
                </c:pt>
                <c:pt idx="5">
                  <c:v>-12.566132760324411</c:v>
                </c:pt>
                <c:pt idx="6">
                  <c:v>-10.893445288555913</c:v>
                </c:pt>
                <c:pt idx="7">
                  <c:v>-11.301952035029442</c:v>
                </c:pt>
                <c:pt idx="8">
                  <c:v>-11.780055694794536</c:v>
                </c:pt>
                <c:pt idx="9">
                  <c:v>-10.63592169363538</c:v>
                </c:pt>
                <c:pt idx="10">
                  <c:v>-14.111788351846977</c:v>
                </c:pt>
                <c:pt idx="11">
                  <c:v>-10.645728212926613</c:v>
                </c:pt>
                <c:pt idx="12">
                  <c:v>-10.377974076104753</c:v>
                </c:pt>
                <c:pt idx="13">
                  <c:v>-13.262976489255724</c:v>
                </c:pt>
                <c:pt idx="14">
                  <c:v>-12.12664283137542</c:v>
                </c:pt>
                <c:pt idx="15">
                  <c:v>-9.6404128475193076</c:v>
                </c:pt>
                <c:pt idx="16">
                  <c:v>-11.392472148577427</c:v>
                </c:pt>
                <c:pt idx="17">
                  <c:v>-12.593113531595165</c:v>
                </c:pt>
                <c:pt idx="18">
                  <c:v>-11.096824037857003</c:v>
                </c:pt>
                <c:pt idx="19">
                  <c:v>-12.772963790794892</c:v>
                </c:pt>
                <c:pt idx="20">
                  <c:v>-15.016128858744962</c:v>
                </c:pt>
                <c:pt idx="21">
                  <c:v>-14.170436423558726</c:v>
                </c:pt>
                <c:pt idx="22">
                  <c:v>-12.995186185933621</c:v>
                </c:pt>
                <c:pt idx="23">
                  <c:v>-8.5338671966291475</c:v>
                </c:pt>
                <c:pt idx="24">
                  <c:v>-1.599250405474955</c:v>
                </c:pt>
                <c:pt idx="25">
                  <c:v>-0.16682900553656141</c:v>
                </c:pt>
                <c:pt idx="26">
                  <c:v>-0.85458732489592448</c:v>
                </c:pt>
                <c:pt idx="27">
                  <c:v>-0.77625538395506166</c:v>
                </c:pt>
                <c:pt idx="28">
                  <c:v>-1.2137044498602469</c:v>
                </c:pt>
                <c:pt idx="29">
                  <c:v>-3.0004064440349385</c:v>
                </c:pt>
                <c:pt idx="30">
                  <c:v>-1.8247949132095869</c:v>
                </c:pt>
                <c:pt idx="31">
                  <c:v>1.65921796522898</c:v>
                </c:pt>
                <c:pt idx="32">
                  <c:v>-0.46699212040819515</c:v>
                </c:pt>
                <c:pt idx="33">
                  <c:v>0.79792824472153101</c:v>
                </c:pt>
                <c:pt idx="34">
                  <c:v>-0.86082975142309537</c:v>
                </c:pt>
                <c:pt idx="35">
                  <c:v>-0.35118706298062996</c:v>
                </c:pt>
                <c:pt idx="36">
                  <c:v>0.96973667926961071</c:v>
                </c:pt>
                <c:pt idx="37">
                  <c:v>-2.3789232709941415E-2</c:v>
                </c:pt>
                <c:pt idx="38">
                  <c:v>-1.0031771373003773</c:v>
                </c:pt>
                <c:pt idx="39">
                  <c:v>-1.0371618334518136</c:v>
                </c:pt>
                <c:pt idx="40">
                  <c:v>0.26394614624117391</c:v>
                </c:pt>
                <c:pt idx="41">
                  <c:v>-5.4011153238661569E-2</c:v>
                </c:pt>
                <c:pt idx="42">
                  <c:v>1.0878985126150251</c:v>
                </c:pt>
                <c:pt idx="43">
                  <c:v>-0.20344198142493181</c:v>
                </c:pt>
                <c:pt idx="44">
                  <c:v>-3.849448134170629</c:v>
                </c:pt>
                <c:pt idx="45">
                  <c:v>-4.0821522552838809</c:v>
                </c:pt>
                <c:pt idx="46">
                  <c:v>-5.747197832001695</c:v>
                </c:pt>
                <c:pt idx="47">
                  <c:v>-7.9877813142620369</c:v>
                </c:pt>
                <c:pt idx="48">
                  <c:v>-10.957529107026176</c:v>
                </c:pt>
                <c:pt idx="49">
                  <c:v>-12.268005766983169</c:v>
                </c:pt>
                <c:pt idx="50">
                  <c:v>-14.897358723703391</c:v>
                </c:pt>
                <c:pt idx="51">
                  <c:v>-15.242326458767893</c:v>
                </c:pt>
                <c:pt idx="52">
                  <c:v>-9.2823607207952019</c:v>
                </c:pt>
                <c:pt idx="53">
                  <c:v>-5.2055199039193152</c:v>
                </c:pt>
                <c:pt idx="54">
                  <c:v>-3.8512447848775277</c:v>
                </c:pt>
                <c:pt idx="55">
                  <c:v>-4.0613923289627882</c:v>
                </c:pt>
                <c:pt idx="56">
                  <c:v>-2.3598771273309729</c:v>
                </c:pt>
                <c:pt idx="57">
                  <c:v>-1.2480573967799784</c:v>
                </c:pt>
                <c:pt idx="58">
                  <c:v>-2.0296158198019967</c:v>
                </c:pt>
                <c:pt idx="59">
                  <c:v>-2.9120107157094659</c:v>
                </c:pt>
                <c:pt idx="60">
                  <c:v>-1.196801612560769</c:v>
                </c:pt>
                <c:pt idx="61">
                  <c:v>-2.212021556786095</c:v>
                </c:pt>
                <c:pt idx="62">
                  <c:v>-2.3255295510948106</c:v>
                </c:pt>
                <c:pt idx="63">
                  <c:v>-2.9158724528830562</c:v>
                </c:pt>
                <c:pt idx="64">
                  <c:v>-2.3996277764895919</c:v>
                </c:pt>
                <c:pt idx="65">
                  <c:v>-5.6398429832888182</c:v>
                </c:pt>
                <c:pt idx="66">
                  <c:v>-6.9569373413071416</c:v>
                </c:pt>
                <c:pt idx="67">
                  <c:v>-3.5570597327737228</c:v>
                </c:pt>
                <c:pt idx="68">
                  <c:v>-5.8501048539610379</c:v>
                </c:pt>
                <c:pt idx="69">
                  <c:v>-6.1328824818242458</c:v>
                </c:pt>
                <c:pt idx="70">
                  <c:v>-8.3398340292551261</c:v>
                </c:pt>
                <c:pt idx="71">
                  <c:v>-8.1294970943248881</c:v>
                </c:pt>
                <c:pt idx="72">
                  <c:v>-11.041434726934574</c:v>
                </c:pt>
                <c:pt idx="73">
                  <c:v>-10.098227734528276</c:v>
                </c:pt>
                <c:pt idx="74">
                  <c:v>-10.949521611552356</c:v>
                </c:pt>
                <c:pt idx="75">
                  <c:v>-13.138445700464807</c:v>
                </c:pt>
                <c:pt idx="76">
                  <c:v>-12.935476364478507</c:v>
                </c:pt>
                <c:pt idx="77">
                  <c:v>-13.920880411655304</c:v>
                </c:pt>
                <c:pt idx="78">
                  <c:v>-12.848834215606983</c:v>
                </c:pt>
                <c:pt idx="79">
                  <c:v>-15.35015131061988</c:v>
                </c:pt>
                <c:pt idx="80">
                  <c:v>-14.955644615054938</c:v>
                </c:pt>
                <c:pt idx="81">
                  <c:v>-14.905211057065394</c:v>
                </c:pt>
                <c:pt idx="82">
                  <c:v>-13.08903204880697</c:v>
                </c:pt>
                <c:pt idx="83">
                  <c:v>-12.66806888132078</c:v>
                </c:pt>
                <c:pt idx="84">
                  <c:v>-13.769211065851414</c:v>
                </c:pt>
                <c:pt idx="85">
                  <c:v>-13.091736855998231</c:v>
                </c:pt>
                <c:pt idx="86">
                  <c:v>-14.399219259781306</c:v>
                </c:pt>
                <c:pt idx="87">
                  <c:v>-14.067328406363849</c:v>
                </c:pt>
                <c:pt idx="88">
                  <c:v>-13.551657894378739</c:v>
                </c:pt>
                <c:pt idx="89">
                  <c:v>-15.254782863739411</c:v>
                </c:pt>
                <c:pt idx="90">
                  <c:v>-13.373570933721268</c:v>
                </c:pt>
                <c:pt idx="91">
                  <c:v>-13.049358642148515</c:v>
                </c:pt>
                <c:pt idx="92">
                  <c:v>-13.711190393528749</c:v>
                </c:pt>
                <c:pt idx="93">
                  <c:v>-12.325032258982684</c:v>
                </c:pt>
                <c:pt idx="94">
                  <c:v>-10.97962134602831</c:v>
                </c:pt>
                <c:pt idx="95">
                  <c:v>-11.697650113976634</c:v>
                </c:pt>
                <c:pt idx="96">
                  <c:v>-11.815804114959199</c:v>
                </c:pt>
                <c:pt idx="97">
                  <c:v>-11.630970596516093</c:v>
                </c:pt>
                <c:pt idx="98">
                  <c:v>-11.617917220185628</c:v>
                </c:pt>
                <c:pt idx="99">
                  <c:v>-13.46105936398807</c:v>
                </c:pt>
                <c:pt idx="100">
                  <c:v>-12.71677698455942</c:v>
                </c:pt>
                <c:pt idx="101">
                  <c:v>-11.500125955186004</c:v>
                </c:pt>
                <c:pt idx="102">
                  <c:v>-11.236209627505103</c:v>
                </c:pt>
                <c:pt idx="103">
                  <c:v>-12.189489661814253</c:v>
                </c:pt>
                <c:pt idx="104">
                  <c:v>-12.435980296176446</c:v>
                </c:pt>
                <c:pt idx="105">
                  <c:v>-11.093025690168949</c:v>
                </c:pt>
                <c:pt idx="106">
                  <c:v>-11.040019105208934</c:v>
                </c:pt>
                <c:pt idx="107">
                  <c:v>-8.667506378190204</c:v>
                </c:pt>
                <c:pt idx="108">
                  <c:v>-9.507075996856198</c:v>
                </c:pt>
                <c:pt idx="109">
                  <c:v>-8.1601380092907494</c:v>
                </c:pt>
                <c:pt idx="110">
                  <c:v>-7.6046440333544556</c:v>
                </c:pt>
                <c:pt idx="111">
                  <c:v>-7.1951733266501687</c:v>
                </c:pt>
                <c:pt idx="112">
                  <c:v>-7.9055232363673777</c:v>
                </c:pt>
                <c:pt idx="113">
                  <c:v>-8.122256854023636</c:v>
                </c:pt>
                <c:pt idx="114">
                  <c:v>-5.1105353992729485</c:v>
                </c:pt>
                <c:pt idx="115">
                  <c:v>-5.7442765138584395</c:v>
                </c:pt>
                <c:pt idx="116">
                  <c:v>-5.7211362374429564</c:v>
                </c:pt>
                <c:pt idx="117">
                  <c:v>-8.862212754574653</c:v>
                </c:pt>
                <c:pt idx="118">
                  <c:v>-9.3227957318482026</c:v>
                </c:pt>
                <c:pt idx="119">
                  <c:v>-6.7241276285795477</c:v>
                </c:pt>
                <c:pt idx="120">
                  <c:v>-7.2253228565935066</c:v>
                </c:pt>
                <c:pt idx="121">
                  <c:v>-6.4355835438945981</c:v>
                </c:pt>
                <c:pt idx="122">
                  <c:v>-7.5324186824348383</c:v>
                </c:pt>
                <c:pt idx="123">
                  <c:v>-8.1570746195834971</c:v>
                </c:pt>
                <c:pt idx="124">
                  <c:v>-7.8416220045993983</c:v>
                </c:pt>
                <c:pt idx="125">
                  <c:v>-6.6559908607797036</c:v>
                </c:pt>
                <c:pt idx="126">
                  <c:v>-4.3294991283323849</c:v>
                </c:pt>
                <c:pt idx="127">
                  <c:v>-7.0292447644077942</c:v>
                </c:pt>
                <c:pt idx="128">
                  <c:v>-4.5387791444357246</c:v>
                </c:pt>
                <c:pt idx="129">
                  <c:v>-5.2969136404679658</c:v>
                </c:pt>
                <c:pt idx="130">
                  <c:v>-6.7424103827682202</c:v>
                </c:pt>
                <c:pt idx="131">
                  <c:v>-5.8981768406283033</c:v>
                </c:pt>
                <c:pt idx="132">
                  <c:v>-4.8210631117347065</c:v>
                </c:pt>
                <c:pt idx="133">
                  <c:v>-3.1271734337612025</c:v>
                </c:pt>
                <c:pt idx="134">
                  <c:v>-1.5896508774320177</c:v>
                </c:pt>
                <c:pt idx="135">
                  <c:v>-2.3939078650362546</c:v>
                </c:pt>
                <c:pt idx="136">
                  <c:v>-2.1929451287793706</c:v>
                </c:pt>
                <c:pt idx="137">
                  <c:v>-0.63929795973216275</c:v>
                </c:pt>
                <c:pt idx="138">
                  <c:v>-1.7199747301223793</c:v>
                </c:pt>
                <c:pt idx="139">
                  <c:v>0.92259178895333216</c:v>
                </c:pt>
                <c:pt idx="140">
                  <c:v>2.0019677202628712</c:v>
                </c:pt>
                <c:pt idx="141">
                  <c:v>2.0638634535886617</c:v>
                </c:pt>
                <c:pt idx="142">
                  <c:v>1.5554659332919629</c:v>
                </c:pt>
                <c:pt idx="143">
                  <c:v>1.5259669736647912</c:v>
                </c:pt>
                <c:pt idx="144">
                  <c:v>1.2549707679739328</c:v>
                </c:pt>
                <c:pt idx="145">
                  <c:v>1.5667516591508546</c:v>
                </c:pt>
                <c:pt idx="146">
                  <c:v>1.5774037925605573</c:v>
                </c:pt>
                <c:pt idx="147">
                  <c:v>1.1704352859218332</c:v>
                </c:pt>
                <c:pt idx="148">
                  <c:v>1.4620869110931012</c:v>
                </c:pt>
                <c:pt idx="149">
                  <c:v>2.7541674904657887</c:v>
                </c:pt>
                <c:pt idx="150">
                  <c:v>1.9328074284021131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2C-3443-A702-C45C587F8CC9}"/>
            </c:ext>
          </c:extLst>
        </c:ser>
        <c:ser>
          <c:idx val="1"/>
          <c:order val="1"/>
          <c:tx>
            <c:v>CO2 pulse</c:v>
          </c:tx>
          <c:spPr>
            <a:ln w="3810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summary!$A$46:$A$86</c:f>
              <c:numCache>
                <c:formatCode>General</c:formatCode>
                <c:ptCount val="41"/>
                <c:pt idx="0">
                  <c:v>22.5</c:v>
                </c:pt>
                <c:pt idx="1">
                  <c:v>23</c:v>
                </c:pt>
                <c:pt idx="2">
                  <c:v>23.5</c:v>
                </c:pt>
                <c:pt idx="3">
                  <c:v>24</c:v>
                </c:pt>
                <c:pt idx="4">
                  <c:v>24.5</c:v>
                </c:pt>
                <c:pt idx="5">
                  <c:v>25</c:v>
                </c:pt>
                <c:pt idx="6">
                  <c:v>25.5</c:v>
                </c:pt>
                <c:pt idx="7">
                  <c:v>26</c:v>
                </c:pt>
                <c:pt idx="8">
                  <c:v>26.5</c:v>
                </c:pt>
                <c:pt idx="9">
                  <c:v>27</c:v>
                </c:pt>
                <c:pt idx="10">
                  <c:v>27.5</c:v>
                </c:pt>
                <c:pt idx="11">
                  <c:v>28</c:v>
                </c:pt>
                <c:pt idx="12">
                  <c:v>28.5</c:v>
                </c:pt>
                <c:pt idx="13">
                  <c:v>29</c:v>
                </c:pt>
                <c:pt idx="14">
                  <c:v>29.5</c:v>
                </c:pt>
                <c:pt idx="15">
                  <c:v>30</c:v>
                </c:pt>
                <c:pt idx="16">
                  <c:v>30.5</c:v>
                </c:pt>
                <c:pt idx="17">
                  <c:v>31</c:v>
                </c:pt>
                <c:pt idx="18">
                  <c:v>31.5</c:v>
                </c:pt>
                <c:pt idx="19">
                  <c:v>32</c:v>
                </c:pt>
                <c:pt idx="20">
                  <c:v>32.5</c:v>
                </c:pt>
                <c:pt idx="21">
                  <c:v>33</c:v>
                </c:pt>
                <c:pt idx="22">
                  <c:v>33.5</c:v>
                </c:pt>
                <c:pt idx="23">
                  <c:v>34</c:v>
                </c:pt>
                <c:pt idx="24">
                  <c:v>34.5</c:v>
                </c:pt>
                <c:pt idx="25">
                  <c:v>35</c:v>
                </c:pt>
                <c:pt idx="26">
                  <c:v>35.5</c:v>
                </c:pt>
                <c:pt idx="27">
                  <c:v>36</c:v>
                </c:pt>
                <c:pt idx="28">
                  <c:v>36.5</c:v>
                </c:pt>
                <c:pt idx="29">
                  <c:v>37</c:v>
                </c:pt>
                <c:pt idx="30">
                  <c:v>37.5</c:v>
                </c:pt>
                <c:pt idx="31">
                  <c:v>38</c:v>
                </c:pt>
                <c:pt idx="32">
                  <c:v>38.5</c:v>
                </c:pt>
                <c:pt idx="33">
                  <c:v>39</c:v>
                </c:pt>
                <c:pt idx="34">
                  <c:v>39.5</c:v>
                </c:pt>
                <c:pt idx="35">
                  <c:v>40</c:v>
                </c:pt>
                <c:pt idx="36">
                  <c:v>40.5</c:v>
                </c:pt>
                <c:pt idx="37">
                  <c:v>41</c:v>
                </c:pt>
                <c:pt idx="38">
                  <c:v>41.5</c:v>
                </c:pt>
                <c:pt idx="39">
                  <c:v>42</c:v>
                </c:pt>
                <c:pt idx="40">
                  <c:v>42.5</c:v>
                </c:pt>
              </c:numCache>
            </c:numRef>
          </c:xVal>
          <c:yVal>
            <c:numRef>
              <c:f>summary!$X$46:$X$86</c:f>
              <c:numCache>
                <c:formatCode>General</c:formatCode>
                <c:ptCount val="4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2C-3443-A702-C45C587F8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49454800"/>
        <c:axId val="-449451408"/>
      </c:scatterChart>
      <c:valAx>
        <c:axId val="-449454800"/>
        <c:scaling>
          <c:orientation val="minMax"/>
          <c:max val="7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451408"/>
        <c:crossesAt val="0"/>
        <c:crossBetween val="midCat"/>
        <c:majorUnit val="10"/>
      </c:valAx>
      <c:valAx>
        <c:axId val="-449451408"/>
        <c:scaling>
          <c:orientation val="minMax"/>
          <c:max val="20"/>
          <c:min val="-15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454800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'7060'!$L$1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'7060'!$A$2:$A$141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'7060'!$M$2:$M$177</c:f>
              <c:numCache>
                <c:formatCode>0.00</c:formatCode>
                <c:ptCount val="176"/>
                <c:pt idx="4">
                  <c:v>1.7636333499656101</c:v>
                </c:pt>
                <c:pt idx="5">
                  <c:v>1.8430877907500487</c:v>
                </c:pt>
                <c:pt idx="6">
                  <c:v>1.8783476957992689</c:v>
                </c:pt>
                <c:pt idx="7">
                  <c:v>1.8697364582933207</c:v>
                </c:pt>
                <c:pt idx="8">
                  <c:v>1.8596581322871013</c:v>
                </c:pt>
                <c:pt idx="9">
                  <c:v>1.8837762397789948</c:v>
                </c:pt>
                <c:pt idx="10">
                  <c:v>1.8105056913945363</c:v>
                </c:pt>
                <c:pt idx="11">
                  <c:v>1.8835695203858576</c:v>
                </c:pt>
                <c:pt idx="12">
                  <c:v>1.8892137220674143</c:v>
                </c:pt>
                <c:pt idx="13">
                  <c:v>1.8283984694446858</c:v>
                </c:pt>
                <c:pt idx="14">
                  <c:v>1.8523521473177738</c:v>
                </c:pt>
                <c:pt idx="15">
                  <c:v>1.9047613598221307</c:v>
                </c:pt>
                <c:pt idx="16">
                  <c:v>1.8678283130703688</c:v>
                </c:pt>
                <c:pt idx="17">
                  <c:v>1.8425190416865098</c:v>
                </c:pt>
                <c:pt idx="18">
                  <c:v>1.8740605139374931</c:v>
                </c:pt>
                <c:pt idx="19">
                  <c:v>1.8387278355171019</c:v>
                </c:pt>
                <c:pt idx="20">
                  <c:v>1.7914423810370592</c:v>
                </c:pt>
                <c:pt idx="21">
                  <c:v>1.8092694022043687</c:v>
                </c:pt>
                <c:pt idx="22">
                  <c:v>1.834043433508568</c:v>
                </c:pt>
                <c:pt idx="23">
                  <c:v>1.9280871126848356</c:v>
                </c:pt>
                <c:pt idx="24">
                  <c:v>2.0742673966504381</c:v>
                </c:pt>
                <c:pt idx="25">
                  <c:v>2.1044625427280845</c:v>
                </c:pt>
                <c:pt idx="26">
                  <c:v>2.0899647399725088</c:v>
                </c:pt>
                <c:pt idx="27">
                  <c:v>2.0916159610442944</c:v>
                </c:pt>
                <c:pt idx="28">
                  <c:v>2.0823946254463306</c:v>
                </c:pt>
                <c:pt idx="29">
                  <c:v>2.044731317907329</c:v>
                </c:pt>
                <c:pt idx="30">
                  <c:v>2.0695129651972701</c:v>
                </c:pt>
                <c:pt idx="31">
                  <c:v>2.1429552342148779</c:v>
                </c:pt>
                <c:pt idx="32">
                  <c:v>2.0981351665097034</c:v>
                </c:pt>
                <c:pt idx="33">
                  <c:v>2.1247994255073173</c:v>
                </c:pt>
                <c:pt idx="34">
                  <c:v>2.0898331509157724</c:v>
                </c:pt>
                <c:pt idx="35">
                  <c:v>2.1005763131064423</c:v>
                </c:pt>
                <c:pt idx="36">
                  <c:v>2.1284211116806557</c:v>
                </c:pt>
                <c:pt idx="37">
                  <c:v>2.1074777914779279</c:v>
                </c:pt>
                <c:pt idx="38">
                  <c:v>2.0868324975392447</c:v>
                </c:pt>
                <c:pt idx="39">
                  <c:v>2.086116107191585</c:v>
                </c:pt>
                <c:pt idx="40">
                  <c:v>2.1135431936001732</c:v>
                </c:pt>
                <c:pt idx="41">
                  <c:v>2.1068407196601298</c:v>
                </c:pt>
                <c:pt idx="42">
                  <c:v>2.1309119386250317</c:v>
                </c:pt>
                <c:pt idx="43">
                  <c:v>2.1036907487885816</c:v>
                </c:pt>
                <c:pt idx="44">
                  <c:v>2.0268336951402008</c:v>
                </c:pt>
                <c:pt idx="45">
                  <c:v>2.0219283405216597</c:v>
                </c:pt>
                <c:pt idx="46">
                  <c:v>1.9868295250354517</c:v>
                </c:pt>
                <c:pt idx="47">
                  <c:v>1.9395984898464198</c:v>
                </c:pt>
                <c:pt idx="48">
                  <c:v>1.8769968221946116</c:v>
                </c:pt>
                <c:pt idx="49">
                  <c:v>1.849372245948788</c:v>
                </c:pt>
                <c:pt idx="50">
                  <c:v>1.7939460308550501</c:v>
                </c:pt>
                <c:pt idx="51">
                  <c:v>1.7866741825338819</c:v>
                </c:pt>
                <c:pt idx="52">
                  <c:v>1.9123090244062477</c:v>
                </c:pt>
                <c:pt idx="53">
                  <c:v>1.9982479834347662</c:v>
                </c:pt>
                <c:pt idx="54">
                  <c:v>2.0267958221158606</c:v>
                </c:pt>
                <c:pt idx="55">
                  <c:v>2.0223659554636408</c:v>
                </c:pt>
                <c:pt idx="56">
                  <c:v>2.0582335430805379</c:v>
                </c:pt>
                <c:pt idx="57">
                  <c:v>2.0816704724488373</c:v>
                </c:pt>
                <c:pt idx="58">
                  <c:v>2.0651953829588452</c:v>
                </c:pt>
                <c:pt idx="59">
                  <c:v>2.046594681530312</c:v>
                </c:pt>
                <c:pt idx="60">
                  <c:v>2.0827509337515586</c:v>
                </c:pt>
                <c:pt idx="61">
                  <c:v>2.0613503078476576</c:v>
                </c:pt>
                <c:pt idx="62">
                  <c:v>2.0589575828651352</c:v>
                </c:pt>
                <c:pt idx="63">
                  <c:v>2.0465132769114791</c:v>
                </c:pt>
                <c:pt idx="64">
                  <c:v>2.0573956076391395</c:v>
                </c:pt>
                <c:pt idx="65">
                  <c:v>1.9890925429847566</c:v>
                </c:pt>
                <c:pt idx="66">
                  <c:v>1.9613284670360744</c:v>
                </c:pt>
                <c:pt idx="67">
                  <c:v>2.0329971820107327</c:v>
                </c:pt>
                <c:pt idx="68">
                  <c:v>1.9846602663517909</c:v>
                </c:pt>
                <c:pt idx="69">
                  <c:v>1.9786993725944182</c:v>
                </c:pt>
                <c:pt idx="70">
                  <c:v>1.9321772916175288</c:v>
                </c:pt>
                <c:pt idx="71">
                  <c:v>1.9366111505894879</c:v>
                </c:pt>
                <c:pt idx="72">
                  <c:v>1.8752281091259724</c:v>
                </c:pt>
                <c:pt idx="73">
                  <c:v>1.8951107169384434</c:v>
                </c:pt>
                <c:pt idx="74">
                  <c:v>1.8771656185387311</c:v>
                </c:pt>
                <c:pt idx="75">
                  <c:v>1.8310235526491589</c:v>
                </c:pt>
                <c:pt idx="76">
                  <c:v>1.8353021041631568</c:v>
                </c:pt>
                <c:pt idx="77">
                  <c:v>1.8145299911862862</c:v>
                </c:pt>
                <c:pt idx="78">
                  <c:v>1.8371285026948803</c:v>
                </c:pt>
                <c:pt idx="79">
                  <c:v>1.7844012570158665</c:v>
                </c:pt>
                <c:pt idx="80">
                  <c:v>1.7927173763517723</c:v>
                </c:pt>
                <c:pt idx="81">
                  <c:v>1.7937805052960727</c:v>
                </c:pt>
                <c:pt idx="82">
                  <c:v>1.8320651821794791</c:v>
                </c:pt>
                <c:pt idx="83">
                  <c:v>1.8409389984573572</c:v>
                </c:pt>
                <c:pt idx="84">
                  <c:v>1.8177271495450251</c:v>
                </c:pt>
                <c:pt idx="85">
                  <c:v>1.8320081654047677</c:v>
                </c:pt>
                <c:pt idx="86">
                  <c:v>1.8044467074581885</c:v>
                </c:pt>
                <c:pt idx="87">
                  <c:v>1.8114428978259154</c:v>
                </c:pt>
                <c:pt idx="88">
                  <c:v>1.8223131252869089</c:v>
                </c:pt>
                <c:pt idx="89">
                  <c:v>1.7864116041000959</c:v>
                </c:pt>
                <c:pt idx="90">
                  <c:v>1.8260671614886912</c:v>
                </c:pt>
                <c:pt idx="91">
                  <c:v>1.8329014893649913</c:v>
                </c:pt>
                <c:pt idx="92">
                  <c:v>1.818950213286171</c:v>
                </c:pt>
                <c:pt idx="93">
                  <c:v>1.8481701393226966</c:v>
                </c:pt>
                <c:pt idx="94">
                  <c:v>1.8765311223775882</c:v>
                </c:pt>
                <c:pt idx="95">
                  <c:v>1.8613952248427674</c:v>
                </c:pt>
                <c:pt idx="96">
                  <c:v>1.8589045630029761</c:v>
                </c:pt>
                <c:pt idx="97">
                  <c:v>1.8628008152438844</c:v>
                </c:pt>
                <c:pt idx="98">
                  <c:v>1.8630759777101265</c:v>
                </c:pt>
                <c:pt idx="99">
                  <c:v>1.8242229235206437</c:v>
                </c:pt>
                <c:pt idx="100">
                  <c:v>1.8399122417414082</c:v>
                </c:pt>
                <c:pt idx="101">
                  <c:v>1.8655589931506158</c:v>
                </c:pt>
                <c:pt idx="102">
                  <c:v>1.8711222946113057</c:v>
                </c:pt>
                <c:pt idx="103">
                  <c:v>1.8510273491643119</c:v>
                </c:pt>
                <c:pt idx="104">
                  <c:v>1.8458313777053137</c:v>
                </c:pt>
                <c:pt idx="105">
                  <c:v>1.8741405823191155</c:v>
                </c:pt>
                <c:pt idx="106">
                  <c:v>1.8752579501383995</c:v>
                </c:pt>
                <c:pt idx="107">
                  <c:v>1.9252700264495233</c:v>
                </c:pt>
                <c:pt idx="108">
                  <c:v>1.9075720729848069</c:v>
                </c:pt>
                <c:pt idx="109">
                  <c:v>1.9359652464558392</c:v>
                </c:pt>
                <c:pt idx="110">
                  <c:v>1.9476749442789592</c:v>
                </c:pt>
                <c:pt idx="111">
                  <c:v>1.9563065018666808</c:v>
                </c:pt>
                <c:pt idx="112">
                  <c:v>1.9413324730710508</c:v>
                </c:pt>
                <c:pt idx="113">
                  <c:v>1.9367637733536709</c:v>
                </c:pt>
                <c:pt idx="114">
                  <c:v>2.0002502370963167</c:v>
                </c:pt>
                <c:pt idx="115">
                  <c:v>1.9868911058161345</c:v>
                </c:pt>
                <c:pt idx="116">
                  <c:v>1.9873788980445057</c:v>
                </c:pt>
                <c:pt idx="117">
                  <c:v>1.9211656564104898</c:v>
                </c:pt>
                <c:pt idx="118">
                  <c:v>1.9114566627580281</c:v>
                </c:pt>
                <c:pt idx="119">
                  <c:v>1.96623604750395</c:v>
                </c:pt>
                <c:pt idx="120">
                  <c:v>1.9556709560274113</c:v>
                </c:pt>
                <c:pt idx="121">
                  <c:v>1.9723184969753678</c:v>
                </c:pt>
                <c:pt idx="122">
                  <c:v>1.9491974396993856</c:v>
                </c:pt>
                <c:pt idx="123">
                  <c:v>1.9360298220756305</c:v>
                </c:pt>
                <c:pt idx="124">
                  <c:v>1.9426794977858859</c:v>
                </c:pt>
                <c:pt idx="125">
                  <c:v>1.9676723564400378</c:v>
                </c:pt>
                <c:pt idx="126">
                  <c:v>2.0167143197287074</c:v>
                </c:pt>
                <c:pt idx="127">
                  <c:v>1.9598042415510906</c:v>
                </c:pt>
                <c:pt idx="128">
                  <c:v>2.0123027403864522</c:v>
                </c:pt>
                <c:pt idx="129">
                  <c:v>1.9963214224201185</c:v>
                </c:pt>
                <c:pt idx="130">
                  <c:v>1.9658506508368432</c:v>
                </c:pt>
                <c:pt idx="131">
                  <c:v>1.9836469188412587</c:v>
                </c:pt>
                <c:pt idx="132">
                  <c:v>2.0063522528914057</c:v>
                </c:pt>
                <c:pt idx="133">
                  <c:v>2.0420590960508469</c:v>
                </c:pt>
                <c:pt idx="134">
                  <c:v>2.0744697527109839</c:v>
                </c:pt>
                <c:pt idx="135">
                  <c:v>2.0575161821864705</c:v>
                </c:pt>
                <c:pt idx="136">
                  <c:v>2.0617524349942693</c:v>
                </c:pt>
                <c:pt idx="137">
                  <c:v>2.0945029951468332</c:v>
                </c:pt>
                <c:pt idx="138">
                  <c:v>2.071722552920785</c:v>
                </c:pt>
                <c:pt idx="139">
                  <c:v>2.1274273071689556</c:v>
                </c:pt>
                <c:pt idx="140">
                  <c:v>2.1501803279769307</c:v>
                </c:pt>
                <c:pt idx="141">
                  <c:v>2.1514850772004732</c:v>
                </c:pt>
                <c:pt idx="142">
                  <c:v>2.1407681628961126</c:v>
                </c:pt>
                <c:pt idx="143">
                  <c:v>2.1401463309442028</c:v>
                </c:pt>
                <c:pt idx="144">
                  <c:v>2.1344337871231769</c:v>
                </c:pt>
                <c:pt idx="145">
                  <c:v>2.1410060636569614</c:v>
                </c:pt>
                <c:pt idx="146">
                  <c:v>2.1412306084203658</c:v>
                </c:pt>
                <c:pt idx="147">
                  <c:v>2.1326517966911593</c:v>
                </c:pt>
                <c:pt idx="148">
                  <c:v>2.1387997524716358</c:v>
                </c:pt>
                <c:pt idx="149">
                  <c:v>2.1660365431534325</c:v>
                </c:pt>
                <c:pt idx="150">
                  <c:v>2.1487224433658811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11-6249-B297-5289AE91E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49430912"/>
        <c:axId val="-449427520"/>
      </c:scatterChart>
      <c:valAx>
        <c:axId val="-449430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427520"/>
        <c:crossesAt val="0"/>
        <c:crossBetween val="midCat"/>
        <c:majorUnit val="10"/>
      </c:valAx>
      <c:valAx>
        <c:axId val="-449427520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430912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'x10 (3)'!$L$1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'x10 (3)'!$A$2:$A$141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'x10 (3)'!$L$2:$L$141</c:f>
              <c:numCache>
                <c:formatCode>0.00</c:formatCode>
                <c:ptCount val="1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92-9A46-ABEB-6CBEF7E79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49274000"/>
        <c:axId val="-449270608"/>
      </c:scatterChart>
      <c:valAx>
        <c:axId val="-449274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270608"/>
        <c:crossesAt val="0"/>
        <c:crossBetween val="midCat"/>
        <c:majorUnit val="10"/>
      </c:valAx>
      <c:valAx>
        <c:axId val="-44927060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27400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'x10 (3)'!$A$2:$A$179</c:f>
              <c:numCache>
                <c:formatCode>General</c:formatCode>
                <c:ptCount val="178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</c:numCache>
            </c:numRef>
          </c:xVal>
          <c:yVal>
            <c:numRef>
              <c:f>'x10 (3)'!$P$2:$P$177</c:f>
              <c:numCache>
                <c:formatCode>General</c:formatCode>
                <c:ptCount val="176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91-174E-A9B8-3AA31B74F859}"/>
            </c:ext>
          </c:extLst>
        </c:ser>
        <c:ser>
          <c:idx val="1"/>
          <c:order val="1"/>
          <c:tx>
            <c:v>CO2 pulse</c:v>
          </c:tx>
          <c:spPr>
            <a:ln w="3810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summary!$A$46:$A$86</c:f>
              <c:numCache>
                <c:formatCode>General</c:formatCode>
                <c:ptCount val="41"/>
                <c:pt idx="0">
                  <c:v>22.5</c:v>
                </c:pt>
                <c:pt idx="1">
                  <c:v>23</c:v>
                </c:pt>
                <c:pt idx="2">
                  <c:v>23.5</c:v>
                </c:pt>
                <c:pt idx="3">
                  <c:v>24</c:v>
                </c:pt>
                <c:pt idx="4">
                  <c:v>24.5</c:v>
                </c:pt>
                <c:pt idx="5">
                  <c:v>25</c:v>
                </c:pt>
                <c:pt idx="6">
                  <c:v>25.5</c:v>
                </c:pt>
                <c:pt idx="7">
                  <c:v>26</c:v>
                </c:pt>
                <c:pt idx="8">
                  <c:v>26.5</c:v>
                </c:pt>
                <c:pt idx="9">
                  <c:v>27</c:v>
                </c:pt>
                <c:pt idx="10">
                  <c:v>27.5</c:v>
                </c:pt>
                <c:pt idx="11">
                  <c:v>28</c:v>
                </c:pt>
                <c:pt idx="12">
                  <c:v>28.5</c:v>
                </c:pt>
                <c:pt idx="13">
                  <c:v>29</c:v>
                </c:pt>
                <c:pt idx="14">
                  <c:v>29.5</c:v>
                </c:pt>
                <c:pt idx="15">
                  <c:v>30</c:v>
                </c:pt>
                <c:pt idx="16">
                  <c:v>30.5</c:v>
                </c:pt>
                <c:pt idx="17">
                  <c:v>31</c:v>
                </c:pt>
                <c:pt idx="18">
                  <c:v>31.5</c:v>
                </c:pt>
                <c:pt idx="19">
                  <c:v>32</c:v>
                </c:pt>
                <c:pt idx="20">
                  <c:v>32.5</c:v>
                </c:pt>
                <c:pt idx="21">
                  <c:v>33</c:v>
                </c:pt>
                <c:pt idx="22">
                  <c:v>33.5</c:v>
                </c:pt>
                <c:pt idx="23">
                  <c:v>34</c:v>
                </c:pt>
                <c:pt idx="24">
                  <c:v>34.5</c:v>
                </c:pt>
                <c:pt idx="25">
                  <c:v>35</c:v>
                </c:pt>
                <c:pt idx="26">
                  <c:v>35.5</c:v>
                </c:pt>
                <c:pt idx="27">
                  <c:v>36</c:v>
                </c:pt>
                <c:pt idx="28">
                  <c:v>36.5</c:v>
                </c:pt>
                <c:pt idx="29">
                  <c:v>37</c:v>
                </c:pt>
                <c:pt idx="30">
                  <c:v>37.5</c:v>
                </c:pt>
                <c:pt idx="31">
                  <c:v>38</c:v>
                </c:pt>
                <c:pt idx="32">
                  <c:v>38.5</c:v>
                </c:pt>
                <c:pt idx="33">
                  <c:v>39</c:v>
                </c:pt>
                <c:pt idx="34">
                  <c:v>39.5</c:v>
                </c:pt>
                <c:pt idx="35">
                  <c:v>40</c:v>
                </c:pt>
                <c:pt idx="36">
                  <c:v>40.5</c:v>
                </c:pt>
                <c:pt idx="37">
                  <c:v>41</c:v>
                </c:pt>
                <c:pt idx="38">
                  <c:v>41.5</c:v>
                </c:pt>
                <c:pt idx="39">
                  <c:v>42</c:v>
                </c:pt>
                <c:pt idx="40">
                  <c:v>42.5</c:v>
                </c:pt>
              </c:numCache>
            </c:numRef>
          </c:xVal>
          <c:yVal>
            <c:numRef>
              <c:f>summary!$X$46:$X$86</c:f>
              <c:numCache>
                <c:formatCode>General</c:formatCode>
                <c:ptCount val="4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91-174E-A9B8-3AA31B74F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49454800"/>
        <c:axId val="-449451408"/>
      </c:scatterChart>
      <c:valAx>
        <c:axId val="-449454800"/>
        <c:scaling>
          <c:orientation val="minMax"/>
          <c:max val="7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451408"/>
        <c:crossesAt val="0"/>
        <c:crossBetween val="midCat"/>
        <c:majorUnit val="10"/>
      </c:valAx>
      <c:valAx>
        <c:axId val="-449451408"/>
        <c:scaling>
          <c:orientation val="minMax"/>
          <c:max val="20"/>
          <c:min val="-15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454800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'x10 (3)'!$L$1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'x10 (3)'!$A$2:$A$141</c:f>
              <c:numCache>
                <c:formatCode>General</c:formatCode>
                <c:ptCount val="1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</c:numCache>
            </c:numRef>
          </c:xVal>
          <c:yVal>
            <c:numRef>
              <c:f>'x10 (3)'!$M$2:$M$177</c:f>
              <c:numCache>
                <c:formatCode>0.00</c:formatCode>
                <c:ptCount val="176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97-4F49-A288-A0553A415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49430912"/>
        <c:axId val="-449427520"/>
      </c:scatterChart>
      <c:valAx>
        <c:axId val="-449430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427520"/>
        <c:crossesAt val="0"/>
        <c:crossBetween val="midCat"/>
        <c:majorUnit val="10"/>
      </c:valAx>
      <c:valAx>
        <c:axId val="-449427520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449430912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2000" b="1">
                <a:latin typeface="Arial" panose="020B0604020202020204" pitchFamily="34" charset="0"/>
                <a:cs typeface="Arial" panose="020B0604020202020204" pitchFamily="34" charset="0"/>
              </a:rPr>
              <a:t>AIB</a:t>
            </a:r>
            <a:r>
              <a:rPr lang="en-US" sz="2000" b="1" baseline="0">
                <a:latin typeface="Arial" panose="020B0604020202020204" pitchFamily="34" charset="0"/>
                <a:cs typeface="Arial" panose="020B0604020202020204" pitchFamily="34" charset="0"/>
              </a:rPr>
              <a:t> (che-7) dauers</a:t>
            </a:r>
            <a:endParaRPr lang="en-US" sz="2000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9322585961085299"/>
          <c:y val="5.67663232693094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09595889374199"/>
          <c:y val="0.13703792091814901"/>
          <c:w val="0.83286089720627299"/>
          <c:h val="0.71361610647894103"/>
        </c:manualLayout>
      </c:layout>
      <c:scatterChart>
        <c:scatterStyle val="lineMarker"/>
        <c:varyColors val="0"/>
        <c:ser>
          <c:idx val="1"/>
          <c:order val="0"/>
          <c:tx>
            <c:v>trace 1</c:v>
          </c:tx>
          <c:spPr>
            <a:ln w="12700" cap="rnd">
              <a:solidFill>
                <a:schemeClr val="accent4">
                  <a:tint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summary!$E$26:$E$146</c:f>
              <c:numCache>
                <c:formatCode>General</c:formatCode>
                <c:ptCount val="121"/>
                <c:pt idx="0">
                  <c:v>1.685556779407424</c:v>
                </c:pt>
                <c:pt idx="1">
                  <c:v>3.0040769106698697</c:v>
                </c:pt>
                <c:pt idx="2">
                  <c:v>1.3193184418691299</c:v>
                </c:pt>
                <c:pt idx="3">
                  <c:v>0.71132164217558036</c:v>
                </c:pt>
                <c:pt idx="4">
                  <c:v>2.2745588913403769</c:v>
                </c:pt>
                <c:pt idx="5">
                  <c:v>1.8879479069991676</c:v>
                </c:pt>
                <c:pt idx="6">
                  <c:v>0.89790797069605444</c:v>
                </c:pt>
                <c:pt idx="7">
                  <c:v>1.3589355631060795</c:v>
                </c:pt>
                <c:pt idx="8">
                  <c:v>2.799140372031176</c:v>
                </c:pt>
                <c:pt idx="9">
                  <c:v>0.35374438853786855</c:v>
                </c:pt>
                <c:pt idx="10">
                  <c:v>5.0223178108242984E-2</c:v>
                </c:pt>
                <c:pt idx="11">
                  <c:v>2.1402900498871178</c:v>
                </c:pt>
                <c:pt idx="12">
                  <c:v>-0.42633432120585113</c:v>
                </c:pt>
                <c:pt idx="13">
                  <c:v>-0.11302591300396808</c:v>
                </c:pt>
                <c:pt idx="14">
                  <c:v>2.2872435228933101</c:v>
                </c:pt>
                <c:pt idx="15">
                  <c:v>0.28515459149261679</c:v>
                </c:pt>
                <c:pt idx="16">
                  <c:v>-0.81232458161795229</c:v>
                </c:pt>
                <c:pt idx="17">
                  <c:v>0.3398216482998187</c:v>
                </c:pt>
                <c:pt idx="18">
                  <c:v>0.22691398628666032</c:v>
                </c:pt>
                <c:pt idx="19">
                  <c:v>-1.7874489331445982</c:v>
                </c:pt>
                <c:pt idx="20">
                  <c:v>-0.39044532557072936</c:v>
                </c:pt>
                <c:pt idx="21">
                  <c:v>5.2337178969659122E-2</c:v>
                </c:pt>
                <c:pt idx="22">
                  <c:v>-0.62835951658169453</c:v>
                </c:pt>
                <c:pt idx="23">
                  <c:v>-1.3874141666270439</c:v>
                </c:pt>
                <c:pt idx="24">
                  <c:v>-1.3207591430694274</c:v>
                </c:pt>
                <c:pt idx="25">
                  <c:v>-2.6502940927938741</c:v>
                </c:pt>
                <c:pt idx="26">
                  <c:v>9.0481742244684749E-2</c:v>
                </c:pt>
                <c:pt idx="27">
                  <c:v>-1.2486396978944916</c:v>
                </c:pt>
                <c:pt idx="28">
                  <c:v>-3.2277757220719008</c:v>
                </c:pt>
                <c:pt idx="29">
                  <c:v>-3.7246585058016932</c:v>
                </c:pt>
                <c:pt idx="30">
                  <c:v>-5.9675883324826771</c:v>
                </c:pt>
                <c:pt idx="31">
                  <c:v>-4.2054099511048317</c:v>
                </c:pt>
                <c:pt idx="32">
                  <c:v>-4.3102662978792488</c:v>
                </c:pt>
                <c:pt idx="33">
                  <c:v>-6.6525274360242097</c:v>
                </c:pt>
                <c:pt idx="34">
                  <c:v>-8.0555795960423549</c:v>
                </c:pt>
                <c:pt idx="35">
                  <c:v>-7.5617753720692349</c:v>
                </c:pt>
                <c:pt idx="36">
                  <c:v>-9.2853540791035449</c:v>
                </c:pt>
                <c:pt idx="37">
                  <c:v>-9.1496020851829627</c:v>
                </c:pt>
                <c:pt idx="38">
                  <c:v>-10.048213553383064</c:v>
                </c:pt>
                <c:pt idx="39">
                  <c:v>-10.767601909662879</c:v>
                </c:pt>
                <c:pt idx="40">
                  <c:v>-11.137599805332901</c:v>
                </c:pt>
                <c:pt idx="41">
                  <c:v>-11.95782767736798</c:v>
                </c:pt>
                <c:pt idx="42">
                  <c:v>-12.90173266056642</c:v>
                </c:pt>
                <c:pt idx="43">
                  <c:v>-14.5264179197328</c:v>
                </c:pt>
                <c:pt idx="44">
                  <c:v>-13.007807423283859</c:v>
                </c:pt>
                <c:pt idx="45">
                  <c:v>-13.873190843653621</c:v>
                </c:pt>
                <c:pt idx="46">
                  <c:v>-13.109448201950972</c:v>
                </c:pt>
                <c:pt idx="47">
                  <c:v>-13.878438727967154</c:v>
                </c:pt>
                <c:pt idx="48">
                  <c:v>-13.634937177226488</c:v>
                </c:pt>
                <c:pt idx="49">
                  <c:v>-12.435790703319368</c:v>
                </c:pt>
                <c:pt idx="50">
                  <c:v>-13.001087811888715</c:v>
                </c:pt>
                <c:pt idx="51">
                  <c:v>-13.148232559577211</c:v>
                </c:pt>
                <c:pt idx="52">
                  <c:v>-15.521308193923128</c:v>
                </c:pt>
                <c:pt idx="53">
                  <c:v>-14.972577502480187</c:v>
                </c:pt>
                <c:pt idx="54">
                  <c:v>-14.572399152151041</c:v>
                </c:pt>
                <c:pt idx="55">
                  <c:v>-16.04183925926425</c:v>
                </c:pt>
                <c:pt idx="56">
                  <c:v>-14.718223747316269</c:v>
                </c:pt>
                <c:pt idx="57">
                  <c:v>-14.41186571402546</c:v>
                </c:pt>
                <c:pt idx="58">
                  <c:v>-14.796622281826401</c:v>
                </c:pt>
                <c:pt idx="59">
                  <c:v>-14.78103979715689</c:v>
                </c:pt>
                <c:pt idx="60">
                  <c:v>-14.648452173605234</c:v>
                </c:pt>
                <c:pt idx="61">
                  <c:v>-14.605452243833659</c:v>
                </c:pt>
                <c:pt idx="62">
                  <c:v>-15.370574657036421</c:v>
                </c:pt>
                <c:pt idx="63">
                  <c:v>-13.878001639696297</c:v>
                </c:pt>
                <c:pt idx="64">
                  <c:v>-13.271974780470174</c:v>
                </c:pt>
                <c:pt idx="65">
                  <c:v>-14.057496658877918</c:v>
                </c:pt>
                <c:pt idx="66">
                  <c:v>-15.117574609696435</c:v>
                </c:pt>
                <c:pt idx="67">
                  <c:v>-15.335875654423461</c:v>
                </c:pt>
                <c:pt idx="68">
                  <c:v>-14.497135954765017</c:v>
                </c:pt>
                <c:pt idx="69">
                  <c:v>-14.458759978778371</c:v>
                </c:pt>
                <c:pt idx="70">
                  <c:v>-13.726263344144057</c:v>
                </c:pt>
                <c:pt idx="71">
                  <c:v>-14.006806770956464</c:v>
                </c:pt>
                <c:pt idx="72">
                  <c:v>-13.405900918130035</c:v>
                </c:pt>
                <c:pt idx="73">
                  <c:v>-14.486699487864943</c:v>
                </c:pt>
                <c:pt idx="74">
                  <c:v>-13.861032684713271</c:v>
                </c:pt>
                <c:pt idx="75">
                  <c:v>-12.738339023396172</c:v>
                </c:pt>
                <c:pt idx="76">
                  <c:v>-12.877725612747479</c:v>
                </c:pt>
                <c:pt idx="77">
                  <c:v>-12.971506374243377</c:v>
                </c:pt>
                <c:pt idx="78">
                  <c:v>-13.012926633385884</c:v>
                </c:pt>
                <c:pt idx="79">
                  <c:v>-13.198466861513246</c:v>
                </c:pt>
                <c:pt idx="80">
                  <c:v>-13.796057634232058</c:v>
                </c:pt>
                <c:pt idx="81">
                  <c:v>-12.985955596090184</c:v>
                </c:pt>
                <c:pt idx="82">
                  <c:v>-14.021212691497775</c:v>
                </c:pt>
                <c:pt idx="83">
                  <c:v>-13.125980101675887</c:v>
                </c:pt>
                <c:pt idx="84">
                  <c:v>-12.816246727048213</c:v>
                </c:pt>
                <c:pt idx="85">
                  <c:v>-13.248430214071135</c:v>
                </c:pt>
                <c:pt idx="86">
                  <c:v>-12.573424748704634</c:v>
                </c:pt>
                <c:pt idx="87">
                  <c:v>-13.088966829131637</c:v>
                </c:pt>
                <c:pt idx="88">
                  <c:v>-12.635195966124924</c:v>
                </c:pt>
                <c:pt idx="89">
                  <c:v>-11.674811454245457</c:v>
                </c:pt>
                <c:pt idx="90">
                  <c:v>-11.142592724521716</c:v>
                </c:pt>
                <c:pt idx="91">
                  <c:v>-12.244183276308872</c:v>
                </c:pt>
                <c:pt idx="92">
                  <c:v>-12.062215998035096</c:v>
                </c:pt>
                <c:pt idx="93">
                  <c:v>-11.440841899152964</c:v>
                </c:pt>
                <c:pt idx="94">
                  <c:v>-10.471124536515019</c:v>
                </c:pt>
                <c:pt idx="95">
                  <c:v>-10.823902996903225</c:v>
                </c:pt>
                <c:pt idx="96">
                  <c:v>-10.135226674635835</c:v>
                </c:pt>
                <c:pt idx="97">
                  <c:v>-9.1613309793820434</c:v>
                </c:pt>
                <c:pt idx="98">
                  <c:v>-9.3660045617548615</c:v>
                </c:pt>
                <c:pt idx="99">
                  <c:v>-7.8277139294152862</c:v>
                </c:pt>
                <c:pt idx="100">
                  <c:v>-8.8733343581696289</c:v>
                </c:pt>
                <c:pt idx="101">
                  <c:v>-9.3767176875591396</c:v>
                </c:pt>
                <c:pt idx="102">
                  <c:v>-7.7215008035154309</c:v>
                </c:pt>
                <c:pt idx="103">
                  <c:v>-7.6193854867545259</c:v>
                </c:pt>
                <c:pt idx="104">
                  <c:v>-7.5337571405135142</c:v>
                </c:pt>
                <c:pt idx="105">
                  <c:v>-7.2495727960385796</c:v>
                </c:pt>
                <c:pt idx="106">
                  <c:v>-6.573264451977197</c:v>
                </c:pt>
                <c:pt idx="107">
                  <c:v>-5.9867129273385729</c:v>
                </c:pt>
                <c:pt idx="108">
                  <c:v>-5.8392439263473426</c:v>
                </c:pt>
                <c:pt idx="109">
                  <c:v>-5.3351441289463777</c:v>
                </c:pt>
                <c:pt idx="110">
                  <c:v>-4.5908008236514215</c:v>
                </c:pt>
                <c:pt idx="111">
                  <c:v>-3.8408130808086951</c:v>
                </c:pt>
                <c:pt idx="112">
                  <c:v>-2.333920509662831</c:v>
                </c:pt>
                <c:pt idx="113">
                  <c:v>-1.9330979277532114</c:v>
                </c:pt>
                <c:pt idx="114">
                  <c:v>-0.75526229987490312</c:v>
                </c:pt>
                <c:pt idx="115">
                  <c:v>1.4710836443583701</c:v>
                </c:pt>
                <c:pt idx="116">
                  <c:v>2.1931546048229191</c:v>
                </c:pt>
                <c:pt idx="117">
                  <c:v>2.8751028974287398</c:v>
                </c:pt>
                <c:pt idx="118">
                  <c:v>3.551546522534156</c:v>
                </c:pt>
                <c:pt idx="119">
                  <c:v>3.653560967022969</c:v>
                </c:pt>
                <c:pt idx="120">
                  <c:v>3.981093485727337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39-4DAA-8257-73A853F6E469}"/>
            </c:ext>
          </c:extLst>
        </c:ser>
        <c:ser>
          <c:idx val="2"/>
          <c:order val="1"/>
          <c:tx>
            <c:v>trace 2</c:v>
          </c:tx>
          <c:spPr>
            <a:ln w="12700" cap="rnd">
              <a:solidFill>
                <a:schemeClr val="accent4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summary!$F$26:$F$146</c:f>
              <c:numCache>
                <c:formatCode>General</c:formatCode>
                <c:ptCount val="121"/>
                <c:pt idx="0">
                  <c:v>-2.7025708809622291</c:v>
                </c:pt>
                <c:pt idx="1">
                  <c:v>-1.8901713246609577</c:v>
                </c:pt>
                <c:pt idx="2">
                  <c:v>-0.41408349323141586</c:v>
                </c:pt>
                <c:pt idx="3">
                  <c:v>-0.14508583941167638</c:v>
                </c:pt>
                <c:pt idx="4">
                  <c:v>-0.69951954996364651</c:v>
                </c:pt>
                <c:pt idx="5">
                  <c:v>0.37255022631001711</c:v>
                </c:pt>
                <c:pt idx="6">
                  <c:v>1.0935815226811378</c:v>
                </c:pt>
                <c:pt idx="7">
                  <c:v>-0.74077167863248539</c:v>
                </c:pt>
                <c:pt idx="8">
                  <c:v>-1.1455195273603778</c:v>
                </c:pt>
                <c:pt idx="9">
                  <c:v>0.20480892103501305</c:v>
                </c:pt>
                <c:pt idx="10">
                  <c:v>-1.363600996310768</c:v>
                </c:pt>
                <c:pt idx="11">
                  <c:v>-1.1670096267893504</c:v>
                </c:pt>
                <c:pt idx="12">
                  <c:v>-1.9114564333348447</c:v>
                </c:pt>
                <c:pt idx="13">
                  <c:v>-0.6272000498451582</c:v>
                </c:pt>
                <c:pt idx="14">
                  <c:v>-0.79103882389380753</c:v>
                </c:pt>
                <c:pt idx="15">
                  <c:v>0.55480945098902934</c:v>
                </c:pt>
                <c:pt idx="16">
                  <c:v>-0.51486457173431965</c:v>
                </c:pt>
                <c:pt idx="17">
                  <c:v>0.50134002017896717</c:v>
                </c:pt>
                <c:pt idx="18">
                  <c:v>2.0432117701919097</c:v>
                </c:pt>
                <c:pt idx="19">
                  <c:v>0.74519863744828108</c:v>
                </c:pt>
                <c:pt idx="20">
                  <c:v>0.42891792814970886</c:v>
                </c:pt>
                <c:pt idx="21">
                  <c:v>-0.14500122195124665</c:v>
                </c:pt>
                <c:pt idx="22">
                  <c:v>-0.26650745364984652</c:v>
                </c:pt>
                <c:pt idx="23">
                  <c:v>-0.41648556440729384</c:v>
                </c:pt>
                <c:pt idx="24">
                  <c:v>4.2975073368640426E-2</c:v>
                </c:pt>
                <c:pt idx="25">
                  <c:v>-1.4311263786200727</c:v>
                </c:pt>
                <c:pt idx="26">
                  <c:v>0.7840008103975733</c:v>
                </c:pt>
                <c:pt idx="27">
                  <c:v>0.942935260234948</c:v>
                </c:pt>
                <c:pt idx="28">
                  <c:v>-1.3988875680029225</c:v>
                </c:pt>
                <c:pt idx="29">
                  <c:v>-5.6748232921559767</c:v>
                </c:pt>
                <c:pt idx="30">
                  <c:v>-11.603609392682083</c:v>
                </c:pt>
                <c:pt idx="31">
                  <c:v>-13.982138351812557</c:v>
                </c:pt>
                <c:pt idx="32">
                  <c:v>-16.389836877284786</c:v>
                </c:pt>
                <c:pt idx="33">
                  <c:v>-18.660370556343565</c:v>
                </c:pt>
                <c:pt idx="34">
                  <c:v>-18.133426091983665</c:v>
                </c:pt>
                <c:pt idx="35">
                  <c:v>-19.254676380000078</c:v>
                </c:pt>
                <c:pt idx="36">
                  <c:v>-20.053748052229409</c:v>
                </c:pt>
                <c:pt idx="37">
                  <c:v>-19.398757123506879</c:v>
                </c:pt>
                <c:pt idx="38">
                  <c:v>-20.332693963951119</c:v>
                </c:pt>
                <c:pt idx="39">
                  <c:v>-19.661826783479963</c:v>
                </c:pt>
                <c:pt idx="40">
                  <c:v>-18.69374275663754</c:v>
                </c:pt>
                <c:pt idx="41">
                  <c:v>-19.468753075411545</c:v>
                </c:pt>
                <c:pt idx="42">
                  <c:v>-19.245645836189524</c:v>
                </c:pt>
                <c:pt idx="43">
                  <c:v>-19.042562961639014</c:v>
                </c:pt>
                <c:pt idx="44">
                  <c:v>-18.713292612282959</c:v>
                </c:pt>
                <c:pt idx="45">
                  <c:v>-18.220462814403749</c:v>
                </c:pt>
                <c:pt idx="46">
                  <c:v>-17.511656722600915</c:v>
                </c:pt>
                <c:pt idx="47">
                  <c:v>-18.191899631298845</c:v>
                </c:pt>
                <c:pt idx="48">
                  <c:v>-18.632188088495919</c:v>
                </c:pt>
                <c:pt idx="49">
                  <c:v>-17.598530050172862</c:v>
                </c:pt>
                <c:pt idx="50">
                  <c:v>-17.377648977799563</c:v>
                </c:pt>
                <c:pt idx="51">
                  <c:v>-17.487843208821229</c:v>
                </c:pt>
                <c:pt idx="52">
                  <c:v>-17.898940506128156</c:v>
                </c:pt>
                <c:pt idx="53">
                  <c:v>-17.874848746029105</c:v>
                </c:pt>
                <c:pt idx="54">
                  <c:v>-16.757249197365201</c:v>
                </c:pt>
                <c:pt idx="55">
                  <c:v>-17.107129119362654</c:v>
                </c:pt>
                <c:pt idx="56">
                  <c:v>-16.68164709425724</c:v>
                </c:pt>
                <c:pt idx="57">
                  <c:v>-17.129788007901698</c:v>
                </c:pt>
                <c:pt idx="58">
                  <c:v>-16.23594784817519</c:v>
                </c:pt>
                <c:pt idx="59">
                  <c:v>-16.843607413481845</c:v>
                </c:pt>
                <c:pt idx="60">
                  <c:v>-16.419804652330384</c:v>
                </c:pt>
                <c:pt idx="61">
                  <c:v>-16.273453611689874</c:v>
                </c:pt>
                <c:pt idx="62">
                  <c:v>-16.316523461123751</c:v>
                </c:pt>
                <c:pt idx="63">
                  <c:v>-16.269506545294028</c:v>
                </c:pt>
                <c:pt idx="64">
                  <c:v>-16.571722228102473</c:v>
                </c:pt>
                <c:pt idx="65">
                  <c:v>-14.844666749369692</c:v>
                </c:pt>
                <c:pt idx="66">
                  <c:v>-15.672861211932446</c:v>
                </c:pt>
                <c:pt idx="67">
                  <c:v>-15.053544803629265</c:v>
                </c:pt>
                <c:pt idx="68">
                  <c:v>-15.260338752846318</c:v>
                </c:pt>
                <c:pt idx="69">
                  <c:v>-15.092545164764928</c:v>
                </c:pt>
                <c:pt idx="70">
                  <c:v>-14.882605254740966</c:v>
                </c:pt>
                <c:pt idx="71">
                  <c:v>-14.250580495751949</c:v>
                </c:pt>
                <c:pt idx="72">
                  <c:v>-14.95235088751779</c:v>
                </c:pt>
                <c:pt idx="73">
                  <c:v>-14.79090760050055</c:v>
                </c:pt>
                <c:pt idx="74">
                  <c:v>-14.842048487687181</c:v>
                </c:pt>
                <c:pt idx="75">
                  <c:v>-14.594900201783807</c:v>
                </c:pt>
                <c:pt idx="76">
                  <c:v>-13.682559880903531</c:v>
                </c:pt>
                <c:pt idx="77">
                  <c:v>-12.356470050242452</c:v>
                </c:pt>
                <c:pt idx="78">
                  <c:v>-12.450389525371479</c:v>
                </c:pt>
                <c:pt idx="79">
                  <c:v>-12.029642636946932</c:v>
                </c:pt>
                <c:pt idx="80">
                  <c:v>-12.596177946049858</c:v>
                </c:pt>
                <c:pt idx="81">
                  <c:v>-12.556797247091806</c:v>
                </c:pt>
                <c:pt idx="82">
                  <c:v>-12.548256149968454</c:v>
                </c:pt>
                <c:pt idx="83">
                  <c:v>-12.182483636615997</c:v>
                </c:pt>
                <c:pt idx="84">
                  <c:v>-11.496626104432517</c:v>
                </c:pt>
                <c:pt idx="85">
                  <c:v>-10.174913855480446</c:v>
                </c:pt>
                <c:pt idx="86">
                  <c:v>-9.6351489499135212</c:v>
                </c:pt>
                <c:pt idx="87">
                  <c:v>-10.159204666475432</c:v>
                </c:pt>
                <c:pt idx="88">
                  <c:v>-10.239586817909784</c:v>
                </c:pt>
                <c:pt idx="89">
                  <c:v>-9.9300307310326303</c:v>
                </c:pt>
                <c:pt idx="90">
                  <c:v>-10.283124482776191</c:v>
                </c:pt>
                <c:pt idx="91">
                  <c:v>-8.7731688891622657</c:v>
                </c:pt>
                <c:pt idx="92">
                  <c:v>-9.0234865600422047</c:v>
                </c:pt>
                <c:pt idx="93">
                  <c:v>-8.5220078478233745</c:v>
                </c:pt>
                <c:pt idx="94">
                  <c:v>-8.4466413737461075</c:v>
                </c:pt>
                <c:pt idx="95">
                  <c:v>-7.9189244668968763</c:v>
                </c:pt>
                <c:pt idx="96">
                  <c:v>-7.5581796453573613</c:v>
                </c:pt>
                <c:pt idx="97">
                  <c:v>-6.9907596167249038</c:v>
                </c:pt>
                <c:pt idx="98">
                  <c:v>-6.9044618536465023</c:v>
                </c:pt>
                <c:pt idx="99">
                  <c:v>-6.7701399169536591</c:v>
                </c:pt>
                <c:pt idx="100">
                  <c:v>-5.8253161911601836</c:v>
                </c:pt>
                <c:pt idx="101">
                  <c:v>-5.7949296861607955</c:v>
                </c:pt>
                <c:pt idx="102">
                  <c:v>-4.8396319710119107</c:v>
                </c:pt>
                <c:pt idx="103">
                  <c:v>-4.8327488923921296</c:v>
                </c:pt>
                <c:pt idx="104">
                  <c:v>-5.0245893424478636</c:v>
                </c:pt>
                <c:pt idx="105">
                  <c:v>-4.2029951063402748</c:v>
                </c:pt>
                <c:pt idx="106">
                  <c:v>-4.352223264612582</c:v>
                </c:pt>
                <c:pt idx="107">
                  <c:v>-3.3326026045579509</c:v>
                </c:pt>
                <c:pt idx="108">
                  <c:v>-3.9191414663312782</c:v>
                </c:pt>
                <c:pt idx="109">
                  <c:v>-2.8302897447832134</c:v>
                </c:pt>
                <c:pt idx="110">
                  <c:v>-2.5599903087927474</c:v>
                </c:pt>
                <c:pt idx="111">
                  <c:v>-2.4689542340040607</c:v>
                </c:pt>
                <c:pt idx="112">
                  <c:v>-2.1116456029417225</c:v>
                </c:pt>
                <c:pt idx="113">
                  <c:v>-0.93668067769824148</c:v>
                </c:pt>
                <c:pt idx="114">
                  <c:v>-1.5477383256161534</c:v>
                </c:pt>
                <c:pt idx="115">
                  <c:v>-0.78192518029749547</c:v>
                </c:pt>
                <c:pt idx="116">
                  <c:v>-0.87281014123032696</c:v>
                </c:pt>
                <c:pt idx="117">
                  <c:v>-0.13100567250032771</c:v>
                </c:pt>
                <c:pt idx="118">
                  <c:v>-0.17041346306040481</c:v>
                </c:pt>
                <c:pt idx="119">
                  <c:v>0.58708590834553431</c:v>
                </c:pt>
                <c:pt idx="120">
                  <c:v>1.5812762276888395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39-4DAA-8257-73A853F6E469}"/>
            </c:ext>
          </c:extLst>
        </c:ser>
        <c:ser>
          <c:idx val="3"/>
          <c:order val="2"/>
          <c:tx>
            <c:v>trace 3</c:v>
          </c:tx>
          <c:spPr>
            <a:ln w="12700" cap="rnd">
              <a:solidFill>
                <a:schemeClr val="accent4">
                  <a:tint val="49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summary!$G$26:$G$146</c:f>
              <c:numCache>
                <c:formatCode>General</c:formatCode>
                <c:ptCount val="121"/>
                <c:pt idx="0">
                  <c:v>7.1224426233021525</c:v>
                </c:pt>
                <c:pt idx="1">
                  <c:v>7.5470567218139095</c:v>
                </c:pt>
                <c:pt idx="2">
                  <c:v>4.4460826625259138</c:v>
                </c:pt>
                <c:pt idx="3">
                  <c:v>5.5816725665409646</c:v>
                </c:pt>
                <c:pt idx="4">
                  <c:v>3.2084656045725239</c:v>
                </c:pt>
                <c:pt idx="5">
                  <c:v>2.4126722480670351</c:v>
                </c:pt>
                <c:pt idx="6">
                  <c:v>-0.40521424198227529</c:v>
                </c:pt>
                <c:pt idx="7">
                  <c:v>0.72319975580639795</c:v>
                </c:pt>
                <c:pt idx="8">
                  <c:v>-1.7710479853607703</c:v>
                </c:pt>
                <c:pt idx="9">
                  <c:v>-0.30465471539258943</c:v>
                </c:pt>
                <c:pt idx="10">
                  <c:v>-0.25792442674454119</c:v>
                </c:pt>
                <c:pt idx="11">
                  <c:v>-1.8305402244112718</c:v>
                </c:pt>
                <c:pt idx="12">
                  <c:v>-1.1590685655375097</c:v>
                </c:pt>
                <c:pt idx="13">
                  <c:v>-0.88088538148118711</c:v>
                </c:pt>
                <c:pt idx="14">
                  <c:v>-1.0983594912734618</c:v>
                </c:pt>
                <c:pt idx="15">
                  <c:v>0.99978999685967318</c:v>
                </c:pt>
                <c:pt idx="16">
                  <c:v>-0.24864852031947793</c:v>
                </c:pt>
                <c:pt idx="17">
                  <c:v>-5.6395243255961819E-2</c:v>
                </c:pt>
                <c:pt idx="18">
                  <c:v>1.7081740632918379</c:v>
                </c:pt>
                <c:pt idx="19">
                  <c:v>0.73539314171604553</c:v>
                </c:pt>
                <c:pt idx="20">
                  <c:v>2.4408519815277354</c:v>
                </c:pt>
                <c:pt idx="21">
                  <c:v>0.93027996575103467</c:v>
                </c:pt>
                <c:pt idx="22">
                  <c:v>1.1455303752509223</c:v>
                </c:pt>
                <c:pt idx="23">
                  <c:v>2.1295133034315032</c:v>
                </c:pt>
                <c:pt idx="24">
                  <c:v>0.87600016273739612</c:v>
                </c:pt>
                <c:pt idx="25">
                  <c:v>0.3049501627779444</c:v>
                </c:pt>
                <c:pt idx="26">
                  <c:v>0.94930389501618251</c:v>
                </c:pt>
                <c:pt idx="27">
                  <c:v>1.756129755430037</c:v>
                </c:pt>
                <c:pt idx="28">
                  <c:v>3.3940160198865073</c:v>
                </c:pt>
                <c:pt idx="29">
                  <c:v>5.1290423454460177</c:v>
                </c:pt>
                <c:pt idx="30">
                  <c:v>7.4636739381751731</c:v>
                </c:pt>
                <c:pt idx="31">
                  <c:v>10.304271679551363</c:v>
                </c:pt>
                <c:pt idx="32">
                  <c:v>11.659644330376656</c:v>
                </c:pt>
                <c:pt idx="33">
                  <c:v>13.371225786756421</c:v>
                </c:pt>
                <c:pt idx="34">
                  <c:v>15.361313887129862</c:v>
                </c:pt>
                <c:pt idx="35">
                  <c:v>18.198743197004195</c:v>
                </c:pt>
                <c:pt idx="36">
                  <c:v>20.981074640532892</c:v>
                </c:pt>
                <c:pt idx="37">
                  <c:v>21.37407923419147</c:v>
                </c:pt>
                <c:pt idx="38">
                  <c:v>22.497614748938545</c:v>
                </c:pt>
                <c:pt idx="39">
                  <c:v>23.123583416400251</c:v>
                </c:pt>
                <c:pt idx="40">
                  <c:v>22.608346415918163</c:v>
                </c:pt>
                <c:pt idx="41">
                  <c:v>25.009946586879195</c:v>
                </c:pt>
                <c:pt idx="42">
                  <c:v>23.726568416869</c:v>
                </c:pt>
                <c:pt idx="43">
                  <c:v>19.791092683899905</c:v>
                </c:pt>
                <c:pt idx="44">
                  <c:v>20.114576896502605</c:v>
                </c:pt>
                <c:pt idx="45">
                  <c:v>21.332256241503529</c:v>
                </c:pt>
                <c:pt idx="46">
                  <c:v>22.64641363403004</c:v>
                </c:pt>
                <c:pt idx="47">
                  <c:v>19.92943375737854</c:v>
                </c:pt>
                <c:pt idx="48">
                  <c:v>18.256005982350175</c:v>
                </c:pt>
                <c:pt idx="49">
                  <c:v>14.720436195844538</c:v>
                </c:pt>
                <c:pt idx="50">
                  <c:v>14.737542652485946</c:v>
                </c:pt>
                <c:pt idx="51">
                  <c:v>15.347260282793441</c:v>
                </c:pt>
                <c:pt idx="52">
                  <c:v>17.653309013726808</c:v>
                </c:pt>
                <c:pt idx="53">
                  <c:v>21.99348507052364</c:v>
                </c:pt>
                <c:pt idx="54">
                  <c:v>21.90136573737551</c:v>
                </c:pt>
                <c:pt idx="55">
                  <c:v>25.208030032049333</c:v>
                </c:pt>
                <c:pt idx="56">
                  <c:v>24.510876762638674</c:v>
                </c:pt>
                <c:pt idx="57">
                  <c:v>28.180999014481813</c:v>
                </c:pt>
                <c:pt idx="58">
                  <c:v>27.57169355405853</c:v>
                </c:pt>
                <c:pt idx="59">
                  <c:v>29.47747160170654</c:v>
                </c:pt>
                <c:pt idx="60">
                  <c:v>27.64509847923954</c:v>
                </c:pt>
                <c:pt idx="61">
                  <c:v>28.760284442927368</c:v>
                </c:pt>
                <c:pt idx="62">
                  <c:v>28.208090907149764</c:v>
                </c:pt>
                <c:pt idx="63">
                  <c:v>26.527374431201771</c:v>
                </c:pt>
                <c:pt idx="64">
                  <c:v>27.063893802979479</c:v>
                </c:pt>
                <c:pt idx="65">
                  <c:v>24.217077165449048</c:v>
                </c:pt>
                <c:pt idx="66">
                  <c:v>21.589496835775201</c:v>
                </c:pt>
                <c:pt idx="67">
                  <c:v>20.140167085845491</c:v>
                </c:pt>
                <c:pt idx="68">
                  <c:v>16.84399405569199</c:v>
                </c:pt>
                <c:pt idx="69">
                  <c:v>14.123427172786268</c:v>
                </c:pt>
                <c:pt idx="70">
                  <c:v>12.311552134016797</c:v>
                </c:pt>
                <c:pt idx="71">
                  <c:v>10.227608333445907</c:v>
                </c:pt>
                <c:pt idx="72">
                  <c:v>8.3125225136748302</c:v>
                </c:pt>
                <c:pt idx="73">
                  <c:v>6.9685523551831716</c:v>
                </c:pt>
                <c:pt idx="74">
                  <c:v>5.3165160684246997</c:v>
                </c:pt>
                <c:pt idx="75">
                  <c:v>4.3358352576807757</c:v>
                </c:pt>
                <c:pt idx="76">
                  <c:v>4.4220084965664954</c:v>
                </c:pt>
                <c:pt idx="77">
                  <c:v>3.9711273413418255</c:v>
                </c:pt>
                <c:pt idx="78">
                  <c:v>2.4991261945774039</c:v>
                </c:pt>
                <c:pt idx="79">
                  <c:v>2.3703434563933938</c:v>
                </c:pt>
                <c:pt idx="80">
                  <c:v>0.65277894459754904</c:v>
                </c:pt>
                <c:pt idx="81">
                  <c:v>6.839790458323855E-2</c:v>
                </c:pt>
                <c:pt idx="82">
                  <c:v>0.56882946653392408</c:v>
                </c:pt>
                <c:pt idx="83">
                  <c:v>-0.20639192411982915</c:v>
                </c:pt>
                <c:pt idx="84">
                  <c:v>-1.8057989831525456</c:v>
                </c:pt>
                <c:pt idx="85">
                  <c:v>-0.90852422173918945</c:v>
                </c:pt>
                <c:pt idx="86">
                  <c:v>-0.9455003052567974</c:v>
                </c:pt>
                <c:pt idx="87">
                  <c:v>-0.70919121887143088</c:v>
                </c:pt>
                <c:pt idx="88">
                  <c:v>-1.7025789341836843</c:v>
                </c:pt>
                <c:pt idx="89">
                  <c:v>-3.0114383302848262</c:v>
                </c:pt>
                <c:pt idx="90">
                  <c:v>-1.2261754413314654</c:v>
                </c:pt>
                <c:pt idx="91">
                  <c:v>-1.1052142586550131</c:v>
                </c:pt>
                <c:pt idx="92">
                  <c:v>-0.83994658977929715</c:v>
                </c:pt>
                <c:pt idx="93">
                  <c:v>0.60595156976061504</c:v>
                </c:pt>
                <c:pt idx="94">
                  <c:v>-0.44047113374101904</c:v>
                </c:pt>
                <c:pt idx="95">
                  <c:v>1.8977116567330914</c:v>
                </c:pt>
                <c:pt idx="96">
                  <c:v>5.0945996748399001</c:v>
                </c:pt>
                <c:pt idx="97">
                  <c:v>5.1170847877182908</c:v>
                </c:pt>
                <c:pt idx="98">
                  <c:v>5.6268122640988443</c:v>
                </c:pt>
                <c:pt idx="99">
                  <c:v>6.3584926677556899</c:v>
                </c:pt>
                <c:pt idx="100">
                  <c:v>6.7368790937816243</c:v>
                </c:pt>
                <c:pt idx="101">
                  <c:v>6.2946872490815657</c:v>
                </c:pt>
                <c:pt idx="102">
                  <c:v>6.3093471622177137</c:v>
                </c:pt>
                <c:pt idx="103">
                  <c:v>7.7052692159484053</c:v>
                </c:pt>
                <c:pt idx="104">
                  <c:v>5.4816418533783171</c:v>
                </c:pt>
                <c:pt idx="105">
                  <c:v>5.5321579129214324</c:v>
                </c:pt>
                <c:pt idx="106">
                  <c:v>3.6869665149802313</c:v>
                </c:pt>
                <c:pt idx="107">
                  <c:v>2.2581543350834838</c:v>
                </c:pt>
                <c:pt idx="108">
                  <c:v>1.8849921214099163</c:v>
                </c:pt>
                <c:pt idx="109">
                  <c:v>1.2925285270558755</c:v>
                </c:pt>
                <c:pt idx="110">
                  <c:v>1.7309775858756125</c:v>
                </c:pt>
                <c:pt idx="111">
                  <c:v>0.83008820929505478</c:v>
                </c:pt>
                <c:pt idx="112">
                  <c:v>-0.42903345506926588</c:v>
                </c:pt>
                <c:pt idx="113">
                  <c:v>0.63350063855543604</c:v>
                </c:pt>
                <c:pt idx="114">
                  <c:v>0.44201927782331746</c:v>
                </c:pt>
                <c:pt idx="115">
                  <c:v>1.0221507150166165</c:v>
                </c:pt>
                <c:pt idx="116">
                  <c:v>1.922790621999471</c:v>
                </c:pt>
                <c:pt idx="117">
                  <c:v>0.48081608093305223</c:v>
                </c:pt>
                <c:pt idx="118">
                  <c:v>0.97550719623553384</c:v>
                </c:pt>
                <c:pt idx="119">
                  <c:v>1.7272367541134919</c:v>
                </c:pt>
                <c:pt idx="120">
                  <c:v>1.1622564564773676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39-4DAA-8257-73A853F6E469}"/>
            </c:ext>
          </c:extLst>
        </c:ser>
        <c:ser>
          <c:idx val="4"/>
          <c:order val="3"/>
          <c:tx>
            <c:v>trace 4</c:v>
          </c:tx>
          <c:spPr>
            <a:ln w="28575" cap="rnd">
              <a:solidFill>
                <a:schemeClr val="accent4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summary!$H$26:$H$146</c:f>
              <c:numCache>
                <c:formatCode>General</c:formatCode>
                <c:ptCount val="121"/>
                <c:pt idx="0">
                  <c:v>6.9425253866214662</c:v>
                </c:pt>
                <c:pt idx="1">
                  <c:v>5.7814586560335632</c:v>
                </c:pt>
                <c:pt idx="2">
                  <c:v>4.6807101585235618</c:v>
                </c:pt>
                <c:pt idx="3">
                  <c:v>2.8463388675879946</c:v>
                </c:pt>
                <c:pt idx="4">
                  <c:v>0.71930010308150161</c:v>
                </c:pt>
                <c:pt idx="5">
                  <c:v>-0.54896153292931538</c:v>
                </c:pt>
                <c:pt idx="6">
                  <c:v>-0.52243053747725665</c:v>
                </c:pt>
                <c:pt idx="7">
                  <c:v>-0.38165869208262265</c:v>
                </c:pt>
                <c:pt idx="8">
                  <c:v>0.76830795596524337</c:v>
                </c:pt>
                <c:pt idx="9">
                  <c:v>-0.29577276622870824</c:v>
                </c:pt>
                <c:pt idx="10">
                  <c:v>-0.3337126478576975</c:v>
                </c:pt>
                <c:pt idx="11">
                  <c:v>1.3213856005764649E-2</c:v>
                </c:pt>
                <c:pt idx="12">
                  <c:v>-0.28480988938809726</c:v>
                </c:pt>
                <c:pt idx="13">
                  <c:v>0.21703823665829383</c:v>
                </c:pt>
                <c:pt idx="14">
                  <c:v>-0.43851174526720238</c:v>
                </c:pt>
                <c:pt idx="15">
                  <c:v>3.6291407440893056E-2</c:v>
                </c:pt>
                <c:pt idx="16">
                  <c:v>-5.6470716776243962E-2</c:v>
                </c:pt>
                <c:pt idx="17">
                  <c:v>-0.29994293922458876</c:v>
                </c:pt>
                <c:pt idx="18">
                  <c:v>0.60234103169693765</c:v>
                </c:pt>
                <c:pt idx="19">
                  <c:v>0.22406461486010804</c:v>
                </c:pt>
                <c:pt idx="20">
                  <c:v>-0.96733550270597357</c:v>
                </c:pt>
                <c:pt idx="21">
                  <c:v>-0.8753164570403944</c:v>
                </c:pt>
                <c:pt idx="22">
                  <c:v>-0.26793486705728387</c:v>
                </c:pt>
                <c:pt idx="23">
                  <c:v>1.0190196819259483</c:v>
                </c:pt>
                <c:pt idx="24">
                  <c:v>0.42466166657068499</c:v>
                </c:pt>
                <c:pt idx="25">
                  <c:v>-0.19094203326392967</c:v>
                </c:pt>
                <c:pt idx="26">
                  <c:v>-0.20389075396562303</c:v>
                </c:pt>
                <c:pt idx="27">
                  <c:v>-0.39836742901238958</c:v>
                </c:pt>
                <c:pt idx="28">
                  <c:v>0.57140481165776136</c:v>
                </c:pt>
                <c:pt idx="29">
                  <c:v>1.7759069962132736</c:v>
                </c:pt>
                <c:pt idx="30">
                  <c:v>0.14072340610491033</c:v>
                </c:pt>
                <c:pt idx="31">
                  <c:v>0.61686338566961374</c:v>
                </c:pt>
                <c:pt idx="32">
                  <c:v>0.39569141840333594</c:v>
                </c:pt>
                <c:pt idx="33">
                  <c:v>1.3869785258596836</c:v>
                </c:pt>
                <c:pt idx="34">
                  <c:v>1.7129357855121157</c:v>
                </c:pt>
                <c:pt idx="35">
                  <c:v>1.0808012831814275</c:v>
                </c:pt>
                <c:pt idx="36">
                  <c:v>1.2221631816113043</c:v>
                </c:pt>
                <c:pt idx="37">
                  <c:v>0.92350225756284376</c:v>
                </c:pt>
                <c:pt idx="38">
                  <c:v>-0.22898600764629301</c:v>
                </c:pt>
                <c:pt idx="39">
                  <c:v>5.6492491980840713E-2</c:v>
                </c:pt>
                <c:pt idx="40">
                  <c:v>1.0016604253286661</c:v>
                </c:pt>
                <c:pt idx="41">
                  <c:v>1.1085713868125557</c:v>
                </c:pt>
                <c:pt idx="42">
                  <c:v>1.2968866480377241</c:v>
                </c:pt>
                <c:pt idx="43">
                  <c:v>2.3474105800462235</c:v>
                </c:pt>
                <c:pt idx="44">
                  <c:v>1.9083079513459964</c:v>
                </c:pt>
                <c:pt idx="45">
                  <c:v>2.0972221536657623</c:v>
                </c:pt>
                <c:pt idx="46">
                  <c:v>0.81330051556848615</c:v>
                </c:pt>
                <c:pt idx="47">
                  <c:v>1.0228541339271635</c:v>
                </c:pt>
                <c:pt idx="48">
                  <c:v>-0.31078127985400261</c:v>
                </c:pt>
                <c:pt idx="49">
                  <c:v>1.8646366245633927</c:v>
                </c:pt>
                <c:pt idx="50">
                  <c:v>2.0461910216121342</c:v>
                </c:pt>
                <c:pt idx="51">
                  <c:v>1.4087111668627272</c:v>
                </c:pt>
                <c:pt idx="52">
                  <c:v>1.6142059380647316</c:v>
                </c:pt>
                <c:pt idx="53">
                  <c:v>1.278702046676337</c:v>
                </c:pt>
                <c:pt idx="54">
                  <c:v>2.3164294666744025</c:v>
                </c:pt>
                <c:pt idx="55">
                  <c:v>1.3165853515430901</c:v>
                </c:pt>
                <c:pt idx="56">
                  <c:v>0.64311067358057439</c:v>
                </c:pt>
                <c:pt idx="57">
                  <c:v>1.3414183074763437</c:v>
                </c:pt>
                <c:pt idx="58">
                  <c:v>1.3891771042149292</c:v>
                </c:pt>
                <c:pt idx="59">
                  <c:v>0.85918015863628416</c:v>
                </c:pt>
                <c:pt idx="60">
                  <c:v>0.54868130159508743</c:v>
                </c:pt>
                <c:pt idx="61">
                  <c:v>1.0512672268449348</c:v>
                </c:pt>
                <c:pt idx="62">
                  <c:v>0.70119307032305778</c:v>
                </c:pt>
                <c:pt idx="63">
                  <c:v>0.54348144051425462</c:v>
                </c:pt>
                <c:pt idx="64">
                  <c:v>0.45429048609545891</c:v>
                </c:pt>
                <c:pt idx="65">
                  <c:v>0.45749368377459931</c:v>
                </c:pt>
                <c:pt idx="66">
                  <c:v>0.2737721695336211</c:v>
                </c:pt>
                <c:pt idx="67">
                  <c:v>-0.80350039466045697</c:v>
                </c:pt>
                <c:pt idx="68">
                  <c:v>0.83963301899644838</c:v>
                </c:pt>
                <c:pt idx="69">
                  <c:v>1.4745503851349952E-2</c:v>
                </c:pt>
                <c:pt idx="70">
                  <c:v>1.6296862865393655</c:v>
                </c:pt>
                <c:pt idx="71">
                  <c:v>-1.0814358853647577</c:v>
                </c:pt>
                <c:pt idx="72">
                  <c:v>-1.2421784634567472</c:v>
                </c:pt>
                <c:pt idx="73">
                  <c:v>-0.50075623789747359</c:v>
                </c:pt>
                <c:pt idx="74">
                  <c:v>0.28719555162055793</c:v>
                </c:pt>
                <c:pt idx="75">
                  <c:v>-0.95808377663970068</c:v>
                </c:pt>
                <c:pt idx="76">
                  <c:v>-0.72658698073063821</c:v>
                </c:pt>
                <c:pt idx="77">
                  <c:v>9.1786432325754522E-2</c:v>
                </c:pt>
                <c:pt idx="78">
                  <c:v>-0.62189154267528723</c:v>
                </c:pt>
                <c:pt idx="79">
                  <c:v>-0.51765640503552746</c:v>
                </c:pt>
                <c:pt idx="80">
                  <c:v>-0.49957706401403568</c:v>
                </c:pt>
                <c:pt idx="81">
                  <c:v>1.2521484158320948</c:v>
                </c:pt>
                <c:pt idx="82">
                  <c:v>-0.97006709806803582</c:v>
                </c:pt>
                <c:pt idx="83">
                  <c:v>-0.28411517336387915</c:v>
                </c:pt>
                <c:pt idx="84">
                  <c:v>-1.0515942967756748</c:v>
                </c:pt>
                <c:pt idx="85">
                  <c:v>-0.24608158055445775</c:v>
                </c:pt>
                <c:pt idx="86">
                  <c:v>-0.37035377061183028</c:v>
                </c:pt>
                <c:pt idx="87">
                  <c:v>3.1744300003150275E-2</c:v>
                </c:pt>
                <c:pt idx="88">
                  <c:v>-7.9298858417146234E-2</c:v>
                </c:pt>
                <c:pt idx="89">
                  <c:v>-0.85470851826968219</c:v>
                </c:pt>
                <c:pt idx="90">
                  <c:v>-1.48959379210078</c:v>
                </c:pt>
                <c:pt idx="91">
                  <c:v>-1.7421555617340168</c:v>
                </c:pt>
                <c:pt idx="92">
                  <c:v>-0.99516043814254318</c:v>
                </c:pt>
                <c:pt idx="93">
                  <c:v>-0.51400893242111168</c:v>
                </c:pt>
                <c:pt idx="94">
                  <c:v>-0.2665672814789713</c:v>
                </c:pt>
                <c:pt idx="95">
                  <c:v>-0.3091054869550241</c:v>
                </c:pt>
                <c:pt idx="96">
                  <c:v>-0.54430474345466984</c:v>
                </c:pt>
                <c:pt idx="97">
                  <c:v>-0.38270129253086227</c:v>
                </c:pt>
                <c:pt idx="98">
                  <c:v>-0.21065546306698954</c:v>
                </c:pt>
                <c:pt idx="99">
                  <c:v>0.15522406394173854</c:v>
                </c:pt>
                <c:pt idx="100">
                  <c:v>-0.43937261582083881</c:v>
                </c:pt>
                <c:pt idx="101">
                  <c:v>0.75882776281846287</c:v>
                </c:pt>
                <c:pt idx="102">
                  <c:v>0.67146025122896857</c:v>
                </c:pt>
                <c:pt idx="103">
                  <c:v>0.35435332984619961</c:v>
                </c:pt>
                <c:pt idx="104">
                  <c:v>0.92780290488181738</c:v>
                </c:pt>
                <c:pt idx="105">
                  <c:v>-0.42078733052522321</c:v>
                </c:pt>
                <c:pt idx="106">
                  <c:v>-0.67839659083269921</c:v>
                </c:pt>
                <c:pt idx="107">
                  <c:v>0.143547129275506</c:v>
                </c:pt>
                <c:pt idx="108">
                  <c:v>0.87567922353137073</c:v>
                </c:pt>
                <c:pt idx="109">
                  <c:v>-6.6096755305947885E-2</c:v>
                </c:pt>
                <c:pt idx="110">
                  <c:v>0.64712693126941079</c:v>
                </c:pt>
                <c:pt idx="111">
                  <c:v>0.20915670657681434</c:v>
                </c:pt>
                <c:pt idx="112">
                  <c:v>0.62186722118882831</c:v>
                </c:pt>
                <c:pt idx="113">
                  <c:v>1.9334375505574635</c:v>
                </c:pt>
                <c:pt idx="114">
                  <c:v>1.0871789030741983</c:v>
                </c:pt>
                <c:pt idx="115">
                  <c:v>1.154113153475314</c:v>
                </c:pt>
                <c:pt idx="116">
                  <c:v>0.11542654127889675</c:v>
                </c:pt>
                <c:pt idx="117">
                  <c:v>1.579098914988422</c:v>
                </c:pt>
                <c:pt idx="118">
                  <c:v>1.6572757518660015</c:v>
                </c:pt>
                <c:pt idx="119">
                  <c:v>0.86652850475078758</c:v>
                </c:pt>
                <c:pt idx="120">
                  <c:v>1.694649374626471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139-4DAA-8257-73A853F6E469}"/>
            </c:ext>
          </c:extLst>
        </c:ser>
        <c:ser>
          <c:idx val="5"/>
          <c:order val="4"/>
          <c:tx>
            <c:v>trace 5</c:v>
          </c:tx>
          <c:spPr>
            <a:ln w="28575" cap="rnd">
              <a:solidFill>
                <a:schemeClr val="accent4">
                  <a:tint val="58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summary!$I$26:$I$146</c:f>
              <c:numCache>
                <c:formatCode>General</c:formatCode>
                <c:ptCount val="121"/>
                <c:pt idx="0">
                  <c:v>2.3253283245586056</c:v>
                </c:pt>
                <c:pt idx="1">
                  <c:v>2.9960061294429963</c:v>
                </c:pt>
                <c:pt idx="2">
                  <c:v>4.528524960967772</c:v>
                </c:pt>
                <c:pt idx="3">
                  <c:v>3.6559473145120496</c:v>
                </c:pt>
                <c:pt idx="4">
                  <c:v>2.4853149217530861</c:v>
                </c:pt>
                <c:pt idx="5">
                  <c:v>2.8098332130730079</c:v>
                </c:pt>
                <c:pt idx="6">
                  <c:v>3.233879680260042</c:v>
                </c:pt>
                <c:pt idx="7">
                  <c:v>3.2424982002954184</c:v>
                </c:pt>
                <c:pt idx="8">
                  <c:v>0.82584461879311644</c:v>
                </c:pt>
                <c:pt idx="9">
                  <c:v>2.5155967265758754</c:v>
                </c:pt>
                <c:pt idx="10">
                  <c:v>2.6685689120329892</c:v>
                </c:pt>
                <c:pt idx="11">
                  <c:v>2.1416182718906946</c:v>
                </c:pt>
                <c:pt idx="12">
                  <c:v>-0.95031650515064126</c:v>
                </c:pt>
                <c:pt idx="13">
                  <c:v>-0.7378370469123281</c:v>
                </c:pt>
                <c:pt idx="14">
                  <c:v>-1.5351469721483446</c:v>
                </c:pt>
                <c:pt idx="15">
                  <c:v>-1.0330580419272017</c:v>
                </c:pt>
                <c:pt idx="16">
                  <c:v>0.80520725676087723</c:v>
                </c:pt>
                <c:pt idx="17">
                  <c:v>-0.10582935596233614</c:v>
                </c:pt>
                <c:pt idx="18">
                  <c:v>1.0162723110057521</c:v>
                </c:pt>
                <c:pt idx="19">
                  <c:v>2.5407083543342224</c:v>
                </c:pt>
                <c:pt idx="20">
                  <c:v>1.6405422858444663</c:v>
                </c:pt>
                <c:pt idx="21">
                  <c:v>-0.35990647378730811</c:v>
                </c:pt>
                <c:pt idx="22">
                  <c:v>1.0855250702183834</c:v>
                </c:pt>
                <c:pt idx="23">
                  <c:v>1.0053517648229162</c:v>
                </c:pt>
                <c:pt idx="24">
                  <c:v>1.4775940083159242</c:v>
                </c:pt>
                <c:pt idx="25">
                  <c:v>1.6987585462978529</c:v>
                </c:pt>
                <c:pt idx="26">
                  <c:v>0.15697669333766454</c:v>
                </c:pt>
                <c:pt idx="27">
                  <c:v>-2.9062203538963341E-2</c:v>
                </c:pt>
                <c:pt idx="28">
                  <c:v>-2.3669572181963843</c:v>
                </c:pt>
                <c:pt idx="29">
                  <c:v>-1.5871099902003982</c:v>
                </c:pt>
                <c:pt idx="30">
                  <c:v>-3.3652272822313667</c:v>
                </c:pt>
                <c:pt idx="31">
                  <c:v>-1.2119858194222304</c:v>
                </c:pt>
                <c:pt idx="32">
                  <c:v>-2.1557513130026824</c:v>
                </c:pt>
                <c:pt idx="33">
                  <c:v>-0.92564082115837898</c:v>
                </c:pt>
                <c:pt idx="34">
                  <c:v>-3.162486376873312</c:v>
                </c:pt>
                <c:pt idx="35">
                  <c:v>-2.7871396432507312</c:v>
                </c:pt>
                <c:pt idx="36">
                  <c:v>-2.203341922858113</c:v>
                </c:pt>
                <c:pt idx="37">
                  <c:v>-4.5375992004543582</c:v>
                </c:pt>
                <c:pt idx="38">
                  <c:v>-5.5624123032225938</c:v>
                </c:pt>
                <c:pt idx="39">
                  <c:v>-4.8442753964068661</c:v>
                </c:pt>
                <c:pt idx="40">
                  <c:v>-6.349345294159586</c:v>
                </c:pt>
                <c:pt idx="41">
                  <c:v>-6.6955292847737855</c:v>
                </c:pt>
                <c:pt idx="42">
                  <c:v>-8.5212355780184463</c:v>
                </c:pt>
                <c:pt idx="43">
                  <c:v>-8.2818750324000359</c:v>
                </c:pt>
                <c:pt idx="44">
                  <c:v>-9.8760331558549392</c:v>
                </c:pt>
                <c:pt idx="45">
                  <c:v>-8.9838832440426533</c:v>
                </c:pt>
                <c:pt idx="46">
                  <c:v>-10.340227006285261</c:v>
                </c:pt>
                <c:pt idx="47">
                  <c:v>-9.7056719923163151</c:v>
                </c:pt>
                <c:pt idx="48">
                  <c:v>-9.6303479899119289</c:v>
                </c:pt>
                <c:pt idx="49">
                  <c:v>-8.7380155004819091</c:v>
                </c:pt>
                <c:pt idx="50">
                  <c:v>-10.092221421371061</c:v>
                </c:pt>
                <c:pt idx="51">
                  <c:v>-10.815058108342058</c:v>
                </c:pt>
                <c:pt idx="52">
                  <c:v>-12.258563407965536</c:v>
                </c:pt>
                <c:pt idx="53">
                  <c:v>-13.728408782869476</c:v>
                </c:pt>
                <c:pt idx="54">
                  <c:v>-13.297181353435153</c:v>
                </c:pt>
                <c:pt idx="55">
                  <c:v>-10.647795737445891</c:v>
                </c:pt>
                <c:pt idx="56">
                  <c:v>-11.392594885082911</c:v>
                </c:pt>
                <c:pt idx="57">
                  <c:v>-11.448275857287102</c:v>
                </c:pt>
                <c:pt idx="58">
                  <c:v>-13.231963831302137</c:v>
                </c:pt>
                <c:pt idx="59">
                  <c:v>-13.535063589022814</c:v>
                </c:pt>
                <c:pt idx="60">
                  <c:v>-13.648960180563035</c:v>
                </c:pt>
                <c:pt idx="61">
                  <c:v>-14.950208794646569</c:v>
                </c:pt>
                <c:pt idx="62">
                  <c:v>-15.855301945239312</c:v>
                </c:pt>
                <c:pt idx="63">
                  <c:v>-16.106599470146683</c:v>
                </c:pt>
                <c:pt idx="64">
                  <c:v>-14.142968594421438</c:v>
                </c:pt>
                <c:pt idx="65">
                  <c:v>-15.807527879297417</c:v>
                </c:pt>
                <c:pt idx="66">
                  <c:v>-15.439362661673023</c:v>
                </c:pt>
                <c:pt idx="67">
                  <c:v>-15.443028331707717</c:v>
                </c:pt>
                <c:pt idx="68">
                  <c:v>-15.990793389317234</c:v>
                </c:pt>
                <c:pt idx="69">
                  <c:v>-16.298028912543028</c:v>
                </c:pt>
                <c:pt idx="70">
                  <c:v>-17.079967030913998</c:v>
                </c:pt>
                <c:pt idx="71">
                  <c:v>-17.000954594702431</c:v>
                </c:pt>
                <c:pt idx="72">
                  <c:v>-16.820429376757293</c:v>
                </c:pt>
                <c:pt idx="73">
                  <c:v>-15.850788612136919</c:v>
                </c:pt>
                <c:pt idx="74">
                  <c:v>-15.934699839138075</c:v>
                </c:pt>
                <c:pt idx="75">
                  <c:v>-15.51441325718258</c:v>
                </c:pt>
                <c:pt idx="76">
                  <c:v>-15.394459534642291</c:v>
                </c:pt>
                <c:pt idx="77">
                  <c:v>-15.5832865207024</c:v>
                </c:pt>
                <c:pt idx="78">
                  <c:v>-16.139910830517938</c:v>
                </c:pt>
                <c:pt idx="79">
                  <c:v>-14.663575235487366</c:v>
                </c:pt>
                <c:pt idx="80">
                  <c:v>-12.96162039218736</c:v>
                </c:pt>
                <c:pt idx="81">
                  <c:v>-11.08787636998777</c:v>
                </c:pt>
                <c:pt idx="82">
                  <c:v>-9.2677620276581631</c:v>
                </c:pt>
                <c:pt idx="83">
                  <c:v>-7.1412724802169762</c:v>
                </c:pt>
                <c:pt idx="84">
                  <c:v>-6.2406464415348282</c:v>
                </c:pt>
                <c:pt idx="85">
                  <c:v>-5.0027275426125648</c:v>
                </c:pt>
                <c:pt idx="86">
                  <c:v>-3.1973821176284507</c:v>
                </c:pt>
                <c:pt idx="87">
                  <c:v>-4.1215284129763017</c:v>
                </c:pt>
                <c:pt idx="88">
                  <c:v>-3.6497231414484808</c:v>
                </c:pt>
                <c:pt idx="89">
                  <c:v>-3.6717227746628263</c:v>
                </c:pt>
                <c:pt idx="90">
                  <c:v>-2.6052966446342278</c:v>
                </c:pt>
                <c:pt idx="91">
                  <c:v>-2.4373035122732234</c:v>
                </c:pt>
                <c:pt idx="92">
                  <c:v>-2.3664540934562392</c:v>
                </c:pt>
                <c:pt idx="93">
                  <c:v>-2.0988489420976144</c:v>
                </c:pt>
                <c:pt idx="94">
                  <c:v>-2.1954721498287246</c:v>
                </c:pt>
                <c:pt idx="95">
                  <c:v>-2.3931238640539352</c:v>
                </c:pt>
                <c:pt idx="96">
                  <c:v>-1.6904740588319673</c:v>
                </c:pt>
                <c:pt idx="97">
                  <c:v>-1.0678695735713564</c:v>
                </c:pt>
                <c:pt idx="98">
                  <c:v>-0.61776275122832103</c:v>
                </c:pt>
                <c:pt idx="99">
                  <c:v>-0.79367447924028989</c:v>
                </c:pt>
                <c:pt idx="100">
                  <c:v>-0.51833493568353595</c:v>
                </c:pt>
                <c:pt idx="101">
                  <c:v>-0.29570399735990682</c:v>
                </c:pt>
                <c:pt idx="102">
                  <c:v>-0.36361273855837717</c:v>
                </c:pt>
                <c:pt idx="103">
                  <c:v>-0.47918525920476751</c:v>
                </c:pt>
                <c:pt idx="104">
                  <c:v>7.7493055220152526E-2</c:v>
                </c:pt>
                <c:pt idx="105">
                  <c:v>0.155548365777058</c:v>
                </c:pt>
                <c:pt idx="106">
                  <c:v>-4.1339549191114565E-2</c:v>
                </c:pt>
                <c:pt idx="107">
                  <c:v>0.53931537221939463</c:v>
                </c:pt>
                <c:pt idx="108">
                  <c:v>1.4724534844004364</c:v>
                </c:pt>
                <c:pt idx="109">
                  <c:v>1.6309441929168629</c:v>
                </c:pt>
                <c:pt idx="110">
                  <c:v>1.4767331549132854</c:v>
                </c:pt>
                <c:pt idx="111">
                  <c:v>1.0179726767261561</c:v>
                </c:pt>
                <c:pt idx="112">
                  <c:v>1.2183487007943297</c:v>
                </c:pt>
                <c:pt idx="113">
                  <c:v>0.66037309639075925</c:v>
                </c:pt>
                <c:pt idx="114">
                  <c:v>-0.36475199144995768</c:v>
                </c:pt>
                <c:pt idx="115">
                  <c:v>-1.4876293436352181</c:v>
                </c:pt>
                <c:pt idx="116">
                  <c:v>-2.2106835544071664</c:v>
                </c:pt>
                <c:pt idx="117">
                  <c:v>-0.82227513382464645</c:v>
                </c:pt>
                <c:pt idx="118">
                  <c:v>-8.2930900072587299E-2</c:v>
                </c:pt>
                <c:pt idx="119">
                  <c:v>1.674345075040826</c:v>
                </c:pt>
                <c:pt idx="120">
                  <c:v>2.8062139206722758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139-4DAA-8257-73A853F6E469}"/>
            </c:ext>
          </c:extLst>
        </c:ser>
        <c:ser>
          <c:idx val="6"/>
          <c:order val="5"/>
          <c:tx>
            <c:v>trace 6</c:v>
          </c:tx>
          <c:spPr>
            <a:ln w="12700" cap="rnd">
              <a:solidFill>
                <a:schemeClr val="accent4">
                  <a:tint val="63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summary!$J$26:$J$146</c:f>
              <c:numCache>
                <c:formatCode>General</c:formatCode>
                <c:ptCount val="121"/>
                <c:pt idx="0">
                  <c:v>-2.4565217313197789</c:v>
                </c:pt>
                <c:pt idx="1">
                  <c:v>-3.7050097143043228</c:v>
                </c:pt>
                <c:pt idx="2">
                  <c:v>-3.6976122013411294</c:v>
                </c:pt>
                <c:pt idx="3">
                  <c:v>-4.7360371759001474</c:v>
                </c:pt>
                <c:pt idx="4">
                  <c:v>-4.42858166293016</c:v>
                </c:pt>
                <c:pt idx="5">
                  <c:v>-3.2717959772767693</c:v>
                </c:pt>
                <c:pt idx="6">
                  <c:v>-3.1068506911688902</c:v>
                </c:pt>
                <c:pt idx="7">
                  <c:v>-3.3807519307760452</c:v>
                </c:pt>
                <c:pt idx="8">
                  <c:v>-2.0492506871206255</c:v>
                </c:pt>
                <c:pt idx="9">
                  <c:v>-2.3208112033535038</c:v>
                </c:pt>
                <c:pt idx="10">
                  <c:v>-2.423416013179613</c:v>
                </c:pt>
                <c:pt idx="11">
                  <c:v>-2.0240679860229855</c:v>
                </c:pt>
                <c:pt idx="12">
                  <c:v>-3.5317968003082107</c:v>
                </c:pt>
                <c:pt idx="13">
                  <c:v>-1.8903297318617927</c:v>
                </c:pt>
                <c:pt idx="14">
                  <c:v>-0.27747844509102382</c:v>
                </c:pt>
                <c:pt idx="15">
                  <c:v>-0.257525996860061</c:v>
                </c:pt>
                <c:pt idx="16">
                  <c:v>0.89017198795193431</c:v>
                </c:pt>
                <c:pt idx="17">
                  <c:v>2.1853873666861516</c:v>
                </c:pt>
                <c:pt idx="18">
                  <c:v>1.4320175533536594</c:v>
                </c:pt>
                <c:pt idx="19">
                  <c:v>1.4495540661292439</c:v>
                </c:pt>
                <c:pt idx="20">
                  <c:v>1.5116071219414267</c:v>
                </c:pt>
                <c:pt idx="21">
                  <c:v>0.40535989663988353</c:v>
                </c:pt>
                <c:pt idx="22">
                  <c:v>1.1494723681919403</c:v>
                </c:pt>
                <c:pt idx="23">
                  <c:v>0.21792138133094741</c:v>
                </c:pt>
                <c:pt idx="24">
                  <c:v>-0.95667442750873488</c:v>
                </c:pt>
                <c:pt idx="25">
                  <c:v>-2.5187938023158094</c:v>
                </c:pt>
                <c:pt idx="26">
                  <c:v>-1.804730996057198</c:v>
                </c:pt>
                <c:pt idx="27">
                  <c:v>-2.5381915209353867</c:v>
                </c:pt>
                <c:pt idx="28">
                  <c:v>-2.6795372517876208</c:v>
                </c:pt>
                <c:pt idx="29">
                  <c:v>-2.0085978888666975</c:v>
                </c:pt>
                <c:pt idx="30">
                  <c:v>-1.7002197958883352</c:v>
                </c:pt>
                <c:pt idx="31">
                  <c:v>-1.7201699472529857</c:v>
                </c:pt>
                <c:pt idx="32">
                  <c:v>-1.1239631696946413</c:v>
                </c:pt>
                <c:pt idx="33">
                  <c:v>-1.9531302372210544</c:v>
                </c:pt>
                <c:pt idx="34">
                  <c:v>-1.6613002261161118</c:v>
                </c:pt>
                <c:pt idx="35">
                  <c:v>0.30968815869324073</c:v>
                </c:pt>
                <c:pt idx="36">
                  <c:v>-0.66839629805848411</c:v>
                </c:pt>
                <c:pt idx="37">
                  <c:v>1.1151906041849484</c:v>
                </c:pt>
                <c:pt idx="38">
                  <c:v>0.70692667701223633</c:v>
                </c:pt>
                <c:pt idx="39">
                  <c:v>2.8661167968249317</c:v>
                </c:pt>
                <c:pt idx="40">
                  <c:v>4.1866305438163769</c:v>
                </c:pt>
                <c:pt idx="41">
                  <c:v>5.8148836240172894</c:v>
                </c:pt>
                <c:pt idx="42">
                  <c:v>5.9359231252570313</c:v>
                </c:pt>
                <c:pt idx="43">
                  <c:v>5.9441334894148223</c:v>
                </c:pt>
                <c:pt idx="44">
                  <c:v>7.1821023560536865</c:v>
                </c:pt>
                <c:pt idx="45">
                  <c:v>6.7533064641393512</c:v>
                </c:pt>
                <c:pt idx="46">
                  <c:v>6.4946904626413184</c:v>
                </c:pt>
                <c:pt idx="47">
                  <c:v>6.3559617610713506</c:v>
                </c:pt>
                <c:pt idx="48">
                  <c:v>5.9493424445701057</c:v>
                </c:pt>
                <c:pt idx="49">
                  <c:v>7.2402731874289668</c:v>
                </c:pt>
                <c:pt idx="50">
                  <c:v>8.0339852259090385</c:v>
                </c:pt>
                <c:pt idx="51">
                  <c:v>7.9030125999168348</c:v>
                </c:pt>
                <c:pt idx="52">
                  <c:v>7.907347043901507</c:v>
                </c:pt>
                <c:pt idx="53">
                  <c:v>9.1705694581110215</c:v>
                </c:pt>
                <c:pt idx="54">
                  <c:v>9.2567400220799776</c:v>
                </c:pt>
                <c:pt idx="55">
                  <c:v>9.1962563948437168</c:v>
                </c:pt>
                <c:pt idx="56">
                  <c:v>8.587337758157739</c:v>
                </c:pt>
                <c:pt idx="57">
                  <c:v>8.3110592532383887</c:v>
                </c:pt>
                <c:pt idx="58">
                  <c:v>7.1480227675205015</c:v>
                </c:pt>
                <c:pt idx="59">
                  <c:v>7.1599519060528181</c:v>
                </c:pt>
                <c:pt idx="60">
                  <c:v>6.7730337998708174</c:v>
                </c:pt>
                <c:pt idx="61">
                  <c:v>7.165985410308469</c:v>
                </c:pt>
                <c:pt idx="62">
                  <c:v>7.11047188908592</c:v>
                </c:pt>
                <c:pt idx="63">
                  <c:v>7.0687466124389449</c:v>
                </c:pt>
                <c:pt idx="64">
                  <c:v>4.8699284548490374</c:v>
                </c:pt>
                <c:pt idx="65">
                  <c:v>4.4152005299278052</c:v>
                </c:pt>
                <c:pt idx="66">
                  <c:v>4.1087066823562211</c:v>
                </c:pt>
                <c:pt idx="67">
                  <c:v>4.5158306500531724</c:v>
                </c:pt>
                <c:pt idx="68">
                  <c:v>4.175070505870365</c:v>
                </c:pt>
                <c:pt idx="69">
                  <c:v>4.9281300199870079</c:v>
                </c:pt>
                <c:pt idx="70">
                  <c:v>3.5364137862989038</c:v>
                </c:pt>
                <c:pt idx="71">
                  <c:v>4.5820534884818143</c:v>
                </c:pt>
                <c:pt idx="72">
                  <c:v>4.5047498819350835</c:v>
                </c:pt>
                <c:pt idx="73">
                  <c:v>3.2781744366940946</c:v>
                </c:pt>
                <c:pt idx="74">
                  <c:v>2.9130506949841481</c:v>
                </c:pt>
                <c:pt idx="75">
                  <c:v>3.4433308227890853</c:v>
                </c:pt>
                <c:pt idx="76">
                  <c:v>2.6742263290668653</c:v>
                </c:pt>
                <c:pt idx="77">
                  <c:v>3.1113514449043862</c:v>
                </c:pt>
                <c:pt idx="78">
                  <c:v>0.81956988878379899</c:v>
                </c:pt>
                <c:pt idx="79">
                  <c:v>0.32838643744433288</c:v>
                </c:pt>
                <c:pt idx="80">
                  <c:v>0.30380188791669849</c:v>
                </c:pt>
                <c:pt idx="81">
                  <c:v>-0.41997501520933428</c:v>
                </c:pt>
                <c:pt idx="82">
                  <c:v>-1.8345334579027792</c:v>
                </c:pt>
                <c:pt idx="83">
                  <c:v>-1.8513754197466579</c:v>
                </c:pt>
                <c:pt idx="84">
                  <c:v>3.5184274494669238E-2</c:v>
                </c:pt>
                <c:pt idx="85">
                  <c:v>-0.37019077619099117</c:v>
                </c:pt>
                <c:pt idx="86">
                  <c:v>-0.39040183890883706</c:v>
                </c:pt>
                <c:pt idx="87">
                  <c:v>-0.31653462609902905</c:v>
                </c:pt>
                <c:pt idx="88">
                  <c:v>1.4231437741698199</c:v>
                </c:pt>
                <c:pt idx="89">
                  <c:v>1.6285377875246014</c:v>
                </c:pt>
                <c:pt idx="90">
                  <c:v>1.4132460009711065</c:v>
                </c:pt>
                <c:pt idx="91">
                  <c:v>0.93542735072651795</c:v>
                </c:pt>
                <c:pt idx="92">
                  <c:v>1.3934759009938296</c:v>
                </c:pt>
                <c:pt idx="93">
                  <c:v>0.96947457556846117</c:v>
                </c:pt>
                <c:pt idx="94">
                  <c:v>1.1206428864124645</c:v>
                </c:pt>
                <c:pt idx="95">
                  <c:v>1.0095453230237785</c:v>
                </c:pt>
                <c:pt idx="96">
                  <c:v>7.8624980249580118E-2</c:v>
                </c:pt>
                <c:pt idx="97">
                  <c:v>0.15796522865403104</c:v>
                </c:pt>
                <c:pt idx="98">
                  <c:v>-0.56485205426434304</c:v>
                </c:pt>
                <c:pt idx="99">
                  <c:v>-1.0639965749843596</c:v>
                </c:pt>
                <c:pt idx="100">
                  <c:v>-1.7756255051401424</c:v>
                </c:pt>
                <c:pt idx="101">
                  <c:v>-1.422495772193304</c:v>
                </c:pt>
                <c:pt idx="102">
                  <c:v>-2.0499873333047551</c:v>
                </c:pt>
                <c:pt idx="103">
                  <c:v>-3.2140573522681093</c:v>
                </c:pt>
                <c:pt idx="104">
                  <c:v>-2.1901639275134848</c:v>
                </c:pt>
                <c:pt idx="105">
                  <c:v>-2.6558669609481789</c:v>
                </c:pt>
                <c:pt idx="106">
                  <c:v>-2.7086188310834256</c:v>
                </c:pt>
                <c:pt idx="107">
                  <c:v>-2.9929586445374454</c:v>
                </c:pt>
                <c:pt idx="108">
                  <c:v>-2.6655387723584494</c:v>
                </c:pt>
                <c:pt idx="109">
                  <c:v>-3.401768935978104</c:v>
                </c:pt>
                <c:pt idx="110">
                  <c:v>-3.5316105413800085</c:v>
                </c:pt>
                <c:pt idx="111">
                  <c:v>-3.6643751432468563</c:v>
                </c:pt>
                <c:pt idx="112">
                  <c:v>-4.6252113653038514</c:v>
                </c:pt>
                <c:pt idx="113">
                  <c:v>-4.9406131344687365</c:v>
                </c:pt>
                <c:pt idx="114">
                  <c:v>-5.3472733484912567</c:v>
                </c:pt>
                <c:pt idx="115">
                  <c:v>-4.4917934019260786</c:v>
                </c:pt>
                <c:pt idx="116">
                  <c:v>-4.4924194223539038</c:v>
                </c:pt>
                <c:pt idx="117">
                  <c:v>-3.7581119250471402</c:v>
                </c:pt>
                <c:pt idx="118">
                  <c:v>-2.9908487951330032</c:v>
                </c:pt>
                <c:pt idx="119">
                  <c:v>-2.0661451812266431</c:v>
                </c:pt>
                <c:pt idx="120">
                  <c:v>-0.66005238673315647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139-4DAA-8257-73A853F6E469}"/>
            </c:ext>
          </c:extLst>
        </c:ser>
        <c:ser>
          <c:idx val="7"/>
          <c:order val="6"/>
          <c:tx>
            <c:v>trace 7</c:v>
          </c:tx>
          <c:spPr>
            <a:ln w="12700" cap="rnd">
              <a:solidFill>
                <a:schemeClr val="accent4">
                  <a:tint val="68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summary!$K$26:$K$146</c:f>
              <c:numCache>
                <c:formatCode>General</c:formatCode>
                <c:ptCount val="121"/>
                <c:pt idx="0">
                  <c:v>0.19413420512634336</c:v>
                </c:pt>
                <c:pt idx="1">
                  <c:v>1.9760137429305158</c:v>
                </c:pt>
                <c:pt idx="2">
                  <c:v>3.0521399139257404</c:v>
                </c:pt>
                <c:pt idx="3">
                  <c:v>1.9124181722314129</c:v>
                </c:pt>
                <c:pt idx="4">
                  <c:v>1.296435643027416</c:v>
                </c:pt>
                <c:pt idx="5">
                  <c:v>3.0414483663413923</c:v>
                </c:pt>
                <c:pt idx="6">
                  <c:v>5.0182045209334092</c:v>
                </c:pt>
                <c:pt idx="7">
                  <c:v>5.2747439633426607</c:v>
                </c:pt>
                <c:pt idx="8">
                  <c:v>4.9832130313836247</c:v>
                </c:pt>
                <c:pt idx="9">
                  <c:v>5.0920744039782484</c:v>
                </c:pt>
                <c:pt idx="10">
                  <c:v>3.6779227091263347</c:v>
                </c:pt>
                <c:pt idx="11">
                  <c:v>2.3677394111569834</c:v>
                </c:pt>
                <c:pt idx="12">
                  <c:v>-1.6184600061315606</c:v>
                </c:pt>
                <c:pt idx="13">
                  <c:v>-5.2307326481266722E-2</c:v>
                </c:pt>
                <c:pt idx="14">
                  <c:v>1.1181143179597501</c:v>
                </c:pt>
                <c:pt idx="15">
                  <c:v>1.8713183020245951</c:v>
                </c:pt>
                <c:pt idx="16">
                  <c:v>1.3874372304147911</c:v>
                </c:pt>
                <c:pt idx="17">
                  <c:v>-0.76408379598494869</c:v>
                </c:pt>
                <c:pt idx="18">
                  <c:v>-1.5657003366895541</c:v>
                </c:pt>
                <c:pt idx="19">
                  <c:v>-0.37631838511187438</c:v>
                </c:pt>
                <c:pt idx="20">
                  <c:v>-1.6004633413970883</c:v>
                </c:pt>
                <c:pt idx="21">
                  <c:v>-1.2682906787904797</c:v>
                </c:pt>
                <c:pt idx="22">
                  <c:v>-0.53005195018368312</c:v>
                </c:pt>
                <c:pt idx="23">
                  <c:v>0.28000694265025033</c:v>
                </c:pt>
                <c:pt idx="24">
                  <c:v>1.0121535627047766</c:v>
                </c:pt>
                <c:pt idx="25">
                  <c:v>-1.6237332566430742</c:v>
                </c:pt>
                <c:pt idx="26">
                  <c:v>-2.1801489664591491</c:v>
                </c:pt>
                <c:pt idx="27">
                  <c:v>-4.6239998395249522</c:v>
                </c:pt>
                <c:pt idx="28">
                  <c:v>-4.3663386903491919</c:v>
                </c:pt>
                <c:pt idx="29">
                  <c:v>-3.8127505794588652</c:v>
                </c:pt>
                <c:pt idx="30">
                  <c:v>-2.0923800483339612</c:v>
                </c:pt>
                <c:pt idx="31">
                  <c:v>-3.5576487437726345</c:v>
                </c:pt>
                <c:pt idx="32">
                  <c:v>-3.1411107548633499</c:v>
                </c:pt>
                <c:pt idx="33">
                  <c:v>-3.2567016386428298</c:v>
                </c:pt>
                <c:pt idx="34">
                  <c:v>-4.4607737615739884</c:v>
                </c:pt>
                <c:pt idx="35">
                  <c:v>-3.3484585647191443</c:v>
                </c:pt>
                <c:pt idx="36">
                  <c:v>-4.9117324476335877</c:v>
                </c:pt>
                <c:pt idx="37">
                  <c:v>-6.6781658755899116</c:v>
                </c:pt>
                <c:pt idx="38">
                  <c:v>-4.9135567235616415</c:v>
                </c:pt>
                <c:pt idx="39">
                  <c:v>-4.6677866067399894</c:v>
                </c:pt>
                <c:pt idx="40">
                  <c:v>-5.113973348563035</c:v>
                </c:pt>
                <c:pt idx="41">
                  <c:v>-2.9089573388154251</c:v>
                </c:pt>
                <c:pt idx="42">
                  <c:v>-3.1620012471532815</c:v>
                </c:pt>
                <c:pt idx="43">
                  <c:v>-1.8303615312196886</c:v>
                </c:pt>
                <c:pt idx="44">
                  <c:v>-0.968377355028332</c:v>
                </c:pt>
                <c:pt idx="45">
                  <c:v>-0.2349485683009345</c:v>
                </c:pt>
                <c:pt idx="46">
                  <c:v>-1.4641941298479244</c:v>
                </c:pt>
                <c:pt idx="47">
                  <c:v>-1.2955322827188653</c:v>
                </c:pt>
                <c:pt idx="48">
                  <c:v>-0.43703544479919293</c:v>
                </c:pt>
                <c:pt idx="49">
                  <c:v>-0.84549294406461084</c:v>
                </c:pt>
                <c:pt idx="50">
                  <c:v>0.13851279017721554</c:v>
                </c:pt>
                <c:pt idx="51">
                  <c:v>-1.0208221989898099</c:v>
                </c:pt>
                <c:pt idx="52">
                  <c:v>-0.44624959184204371</c:v>
                </c:pt>
                <c:pt idx="53">
                  <c:v>-0.24395143285369258</c:v>
                </c:pt>
                <c:pt idx="54">
                  <c:v>-0.16549791344985168</c:v>
                </c:pt>
                <c:pt idx="55">
                  <c:v>-8.6440364531235742E-2</c:v>
                </c:pt>
                <c:pt idx="56">
                  <c:v>1.0970031295368317</c:v>
                </c:pt>
                <c:pt idx="57">
                  <c:v>3.3557982043887749</c:v>
                </c:pt>
                <c:pt idx="58">
                  <c:v>1.6012426733501415</c:v>
                </c:pt>
                <c:pt idx="59">
                  <c:v>1.965542995139782</c:v>
                </c:pt>
                <c:pt idx="60">
                  <c:v>-0.53461144516517056</c:v>
                </c:pt>
                <c:pt idx="61">
                  <c:v>0.34337742969509771</c:v>
                </c:pt>
                <c:pt idx="62">
                  <c:v>1.6368132656685568</c:v>
                </c:pt>
                <c:pt idx="63">
                  <c:v>-1.0060452669229292</c:v>
                </c:pt>
                <c:pt idx="64">
                  <c:v>-0.48844209193980315</c:v>
                </c:pt>
                <c:pt idx="65">
                  <c:v>-0.3546287908549155</c:v>
                </c:pt>
                <c:pt idx="66">
                  <c:v>-1.569610188968628</c:v>
                </c:pt>
                <c:pt idx="67">
                  <c:v>0.20645827788366744</c:v>
                </c:pt>
                <c:pt idx="68">
                  <c:v>0.11179844976264709</c:v>
                </c:pt>
                <c:pt idx="69">
                  <c:v>7.1733221707609748E-2</c:v>
                </c:pt>
                <c:pt idx="70">
                  <c:v>-0.47995992561100803</c:v>
                </c:pt>
                <c:pt idx="71">
                  <c:v>0.89565950869499289</c:v>
                </c:pt>
                <c:pt idx="72">
                  <c:v>-0.17566015675191604</c:v>
                </c:pt>
                <c:pt idx="73">
                  <c:v>-0.55695623698020191</c:v>
                </c:pt>
                <c:pt idx="74">
                  <c:v>1.2541670773607634</c:v>
                </c:pt>
                <c:pt idx="75">
                  <c:v>2.0431471169006938</c:v>
                </c:pt>
                <c:pt idx="76">
                  <c:v>2.3273390649575383</c:v>
                </c:pt>
                <c:pt idx="77">
                  <c:v>1.1282067615618647</c:v>
                </c:pt>
                <c:pt idx="78">
                  <c:v>2.5984411768366056</c:v>
                </c:pt>
                <c:pt idx="79">
                  <c:v>0.73850100435714117</c:v>
                </c:pt>
                <c:pt idx="80">
                  <c:v>2.9111472208130526E-2</c:v>
                </c:pt>
                <c:pt idx="81">
                  <c:v>1.4119232839121825</c:v>
                </c:pt>
                <c:pt idx="82">
                  <c:v>0.84533915023042883</c:v>
                </c:pt>
                <c:pt idx="83">
                  <c:v>2.8542199550624003</c:v>
                </c:pt>
                <c:pt idx="84">
                  <c:v>2.6233315355765874</c:v>
                </c:pt>
                <c:pt idx="85">
                  <c:v>1.8369517509064146</c:v>
                </c:pt>
                <c:pt idx="86">
                  <c:v>1.5218144442548933</c:v>
                </c:pt>
                <c:pt idx="87">
                  <c:v>2.6206297451992082</c:v>
                </c:pt>
                <c:pt idx="88">
                  <c:v>1.9393583354067687</c:v>
                </c:pt>
                <c:pt idx="89">
                  <c:v>1.0814551262670751</c:v>
                </c:pt>
                <c:pt idx="90">
                  <c:v>-0.61152460870302883</c:v>
                </c:pt>
                <c:pt idx="91">
                  <c:v>-0.42132087073202446</c:v>
                </c:pt>
                <c:pt idx="92">
                  <c:v>-1.8318977944820296</c:v>
                </c:pt>
                <c:pt idx="93">
                  <c:v>-2.3214432004784991</c:v>
                </c:pt>
                <c:pt idx="94">
                  <c:v>-2.2393489546686141</c:v>
                </c:pt>
                <c:pt idx="95">
                  <c:v>-2.3691138199720725</c:v>
                </c:pt>
                <c:pt idx="96">
                  <c:v>-3.3995709336910771</c:v>
                </c:pt>
                <c:pt idx="97">
                  <c:v>-3.4105532817579269</c:v>
                </c:pt>
                <c:pt idx="98">
                  <c:v>-2.704922990921049</c:v>
                </c:pt>
                <c:pt idx="99">
                  <c:v>-1.7426958893502604</c:v>
                </c:pt>
                <c:pt idx="100">
                  <c:v>-1.5940339395894683</c:v>
                </c:pt>
                <c:pt idx="101">
                  <c:v>-0.89461946260359138</c:v>
                </c:pt>
                <c:pt idx="102">
                  <c:v>-1.6476594743204904</c:v>
                </c:pt>
                <c:pt idx="103">
                  <c:v>-0.44022851482893943</c:v>
                </c:pt>
                <c:pt idx="104">
                  <c:v>-0.9775578768352815</c:v>
                </c:pt>
                <c:pt idx="105">
                  <c:v>-1.1183581711867718</c:v>
                </c:pt>
                <c:pt idx="106">
                  <c:v>0.41747998766687366</c:v>
                </c:pt>
                <c:pt idx="107">
                  <c:v>0.81133759429213703</c:v>
                </c:pt>
                <c:pt idx="108">
                  <c:v>0.42238983230828464</c:v>
                </c:pt>
                <c:pt idx="109">
                  <c:v>-0.63210717225815516</c:v>
                </c:pt>
                <c:pt idx="110">
                  <c:v>-1.4233130082934211</c:v>
                </c:pt>
                <c:pt idx="111">
                  <c:v>-0.94790288675714995</c:v>
                </c:pt>
                <c:pt idx="112">
                  <c:v>9.43839675800488E-2</c:v>
                </c:pt>
                <c:pt idx="113">
                  <c:v>-0.13194773195265275</c:v>
                </c:pt>
                <c:pt idx="114">
                  <c:v>-1.3907237017015179</c:v>
                </c:pt>
                <c:pt idx="115">
                  <c:v>-0.69407010047926909</c:v>
                </c:pt>
                <c:pt idx="116">
                  <c:v>1.8793176454907707</c:v>
                </c:pt>
                <c:pt idx="117">
                  <c:v>-0.83744598628642786</c:v>
                </c:pt>
                <c:pt idx="118">
                  <c:v>-0.50663761850403777</c:v>
                </c:pt>
                <c:pt idx="119">
                  <c:v>-0.33300940035660304</c:v>
                </c:pt>
                <c:pt idx="120">
                  <c:v>0.83023207971963919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139-4DAA-8257-73A853F6E469}"/>
            </c:ext>
          </c:extLst>
        </c:ser>
        <c:ser>
          <c:idx val="8"/>
          <c:order val="7"/>
          <c:tx>
            <c:v>trace 8</c:v>
          </c:tx>
          <c:spPr>
            <a:ln w="12700" cap="rnd">
              <a:solidFill>
                <a:schemeClr val="accent4">
                  <a:tint val="72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summary!$L$26:$L$146</c:f>
              <c:numCache>
                <c:formatCode>General</c:formatCode>
                <c:ptCount val="121"/>
                <c:pt idx="0">
                  <c:v>1.4865135183769682</c:v>
                </c:pt>
                <c:pt idx="1">
                  <c:v>1.0461564991719874</c:v>
                </c:pt>
                <c:pt idx="2">
                  <c:v>2.1039763479573765</c:v>
                </c:pt>
                <c:pt idx="3">
                  <c:v>3.111570270908032</c:v>
                </c:pt>
                <c:pt idx="4">
                  <c:v>2.9537088498812603</c:v>
                </c:pt>
                <c:pt idx="5">
                  <c:v>2.2982143166883664</c:v>
                </c:pt>
                <c:pt idx="6">
                  <c:v>1.2528098107153953</c:v>
                </c:pt>
                <c:pt idx="7">
                  <c:v>2.1774624357992955</c:v>
                </c:pt>
                <c:pt idx="8">
                  <c:v>3.5058416974952782</c:v>
                </c:pt>
                <c:pt idx="9">
                  <c:v>5.11598992808932</c:v>
                </c:pt>
                <c:pt idx="10">
                  <c:v>5.1374250861828274</c:v>
                </c:pt>
                <c:pt idx="11">
                  <c:v>4.2572825921556898</c:v>
                </c:pt>
                <c:pt idx="12">
                  <c:v>2.6675445841241943</c:v>
                </c:pt>
                <c:pt idx="13">
                  <c:v>2.0379122369976947</c:v>
                </c:pt>
                <c:pt idx="14">
                  <c:v>1.5529610945382724</c:v>
                </c:pt>
                <c:pt idx="15">
                  <c:v>-0.35032040151260879</c:v>
                </c:pt>
                <c:pt idx="16">
                  <c:v>0.82079037041667235</c:v>
                </c:pt>
                <c:pt idx="17">
                  <c:v>0.45953506319051668</c:v>
                </c:pt>
                <c:pt idx="18">
                  <c:v>-1.6765614504214963</c:v>
                </c:pt>
                <c:pt idx="19">
                  <c:v>-5.5118614973333058</c:v>
                </c:pt>
                <c:pt idx="20">
                  <c:v>-8.7872690048534317</c:v>
                </c:pt>
                <c:pt idx="21">
                  <c:v>-10.217376178997718</c:v>
                </c:pt>
                <c:pt idx="22">
                  <c:v>-11.902106268421619</c:v>
                </c:pt>
                <c:pt idx="23">
                  <c:v>-14.222986497870529</c:v>
                </c:pt>
                <c:pt idx="24">
                  <c:v>-14.970642397644562</c:v>
                </c:pt>
                <c:pt idx="25">
                  <c:v>-14.782587297802232</c:v>
                </c:pt>
                <c:pt idx="26">
                  <c:v>-15.142504414647329</c:v>
                </c:pt>
                <c:pt idx="27">
                  <c:v>-16.080960077610939</c:v>
                </c:pt>
                <c:pt idx="28">
                  <c:v>-14.802175489206601</c:v>
                </c:pt>
                <c:pt idx="29">
                  <c:v>-15.850818348830368</c:v>
                </c:pt>
                <c:pt idx="30">
                  <c:v>-14.611035892050381</c:v>
                </c:pt>
                <c:pt idx="31">
                  <c:v>-14.875815920901436</c:v>
                </c:pt>
                <c:pt idx="32">
                  <c:v>-14.187800232057054</c:v>
                </c:pt>
                <c:pt idx="33">
                  <c:v>-14.882363157350806</c:v>
                </c:pt>
                <c:pt idx="34">
                  <c:v>-15.068042249533898</c:v>
                </c:pt>
                <c:pt idx="35">
                  <c:v>-16.446787520220738</c:v>
                </c:pt>
                <c:pt idx="36">
                  <c:v>-17.216105337276208</c:v>
                </c:pt>
                <c:pt idx="37">
                  <c:v>-15.460148805947549</c:v>
                </c:pt>
                <c:pt idx="38">
                  <c:v>-16.164401061940257</c:v>
                </c:pt>
                <c:pt idx="39">
                  <c:v>-15.15517227372521</c:v>
                </c:pt>
                <c:pt idx="40">
                  <c:v>-14.035159151197782</c:v>
                </c:pt>
                <c:pt idx="41">
                  <c:v>-14.424022301564445</c:v>
                </c:pt>
                <c:pt idx="42">
                  <c:v>-13.305934397404132</c:v>
                </c:pt>
                <c:pt idx="43">
                  <c:v>-13.125349716835172</c:v>
                </c:pt>
                <c:pt idx="44">
                  <c:v>-13.143772193893868</c:v>
                </c:pt>
                <c:pt idx="45">
                  <c:v>-12.892775974257829</c:v>
                </c:pt>
                <c:pt idx="46">
                  <c:v>-12.809051777520263</c:v>
                </c:pt>
                <c:pt idx="47">
                  <c:v>-10.936201173752542</c:v>
                </c:pt>
                <c:pt idx="48">
                  <c:v>-12.434516038736282</c:v>
                </c:pt>
                <c:pt idx="49">
                  <c:v>-12.802285360150268</c:v>
                </c:pt>
                <c:pt idx="50">
                  <c:v>-11.535016600338732</c:v>
                </c:pt>
                <c:pt idx="51">
                  <c:v>-11.53710837041179</c:v>
                </c:pt>
                <c:pt idx="52">
                  <c:v>-11.758046919461144</c:v>
                </c:pt>
                <c:pt idx="53">
                  <c:v>-10.684734337946178</c:v>
                </c:pt>
                <c:pt idx="54">
                  <c:v>-10.599515888986481</c:v>
                </c:pt>
                <c:pt idx="55">
                  <c:v>-9.8939270614805199</c:v>
                </c:pt>
                <c:pt idx="56">
                  <c:v>-9.2686877961032827</c:v>
                </c:pt>
                <c:pt idx="57">
                  <c:v>-10.102221791515809</c:v>
                </c:pt>
                <c:pt idx="58">
                  <c:v>-10.46252001078796</c:v>
                </c:pt>
                <c:pt idx="59">
                  <c:v>-10.606257552253537</c:v>
                </c:pt>
                <c:pt idx="60">
                  <c:v>-9.4182589295246011</c:v>
                </c:pt>
                <c:pt idx="61">
                  <c:v>-10.671254929156788</c:v>
                </c:pt>
                <c:pt idx="62">
                  <c:v>-10.194047133886547</c:v>
                </c:pt>
                <c:pt idx="63">
                  <c:v>-9.0480831613451791</c:v>
                </c:pt>
                <c:pt idx="64">
                  <c:v>-8.6644368005978087</c:v>
                </c:pt>
                <c:pt idx="65">
                  <c:v>-8.7106834101152728</c:v>
                </c:pt>
                <c:pt idx="66">
                  <c:v>-8.7118718215995496</c:v>
                </c:pt>
                <c:pt idx="67">
                  <c:v>-8.119407109944019</c:v>
                </c:pt>
                <c:pt idx="68">
                  <c:v>-8.0569503219060046</c:v>
                </c:pt>
                <c:pt idx="69">
                  <c:v>-7.1268115519368873</c:v>
                </c:pt>
                <c:pt idx="70">
                  <c:v>-7.7067034945394752</c:v>
                </c:pt>
                <c:pt idx="71">
                  <c:v>-7.855388092796117</c:v>
                </c:pt>
                <c:pt idx="72">
                  <c:v>-7.4821184094542428</c:v>
                </c:pt>
                <c:pt idx="73">
                  <c:v>-6.122595380366386</c:v>
                </c:pt>
                <c:pt idx="74">
                  <c:v>-7.1857844309239987</c:v>
                </c:pt>
                <c:pt idx="75">
                  <c:v>-6.172168156686614</c:v>
                </c:pt>
                <c:pt idx="76">
                  <c:v>-5.8399062976799039</c:v>
                </c:pt>
                <c:pt idx="77">
                  <c:v>-5.7176627546764971</c:v>
                </c:pt>
                <c:pt idx="78">
                  <c:v>-5.6094095672939392</c:v>
                </c:pt>
                <c:pt idx="79">
                  <c:v>-4.5989508553053202</c:v>
                </c:pt>
                <c:pt idx="80">
                  <c:v>-5.1290066333572835</c:v>
                </c:pt>
                <c:pt idx="81">
                  <c:v>-5.5047931131223597</c:v>
                </c:pt>
                <c:pt idx="82">
                  <c:v>-5.0192714464760613</c:v>
                </c:pt>
                <c:pt idx="83">
                  <c:v>-4.6538340755374854</c:v>
                </c:pt>
                <c:pt idx="84">
                  <c:v>-4.1063764492400123</c:v>
                </c:pt>
                <c:pt idx="85">
                  <c:v>-3.9085078834014548</c:v>
                </c:pt>
                <c:pt idx="86">
                  <c:v>-4.739588087809719</c:v>
                </c:pt>
                <c:pt idx="87">
                  <c:v>-5.6221379359893362</c:v>
                </c:pt>
                <c:pt idx="88">
                  <c:v>-5.2205476707309701</c:v>
                </c:pt>
                <c:pt idx="89">
                  <c:v>-5.088045862446168</c:v>
                </c:pt>
                <c:pt idx="90">
                  <c:v>-4.9105679178400692</c:v>
                </c:pt>
                <c:pt idx="91">
                  <c:v>-5.1257312416690644</c:v>
                </c:pt>
                <c:pt idx="92">
                  <c:v>-4.0194881628526513</c:v>
                </c:pt>
                <c:pt idx="93">
                  <c:v>-3.6562409050143065</c:v>
                </c:pt>
                <c:pt idx="94">
                  <c:v>-3.8644955676335648</c:v>
                </c:pt>
                <c:pt idx="95">
                  <c:v>-3.1876379962631698</c:v>
                </c:pt>
                <c:pt idx="96">
                  <c:v>-2.4265071864616718</c:v>
                </c:pt>
                <c:pt idx="97">
                  <c:v>-2.9032371440278486</c:v>
                </c:pt>
                <c:pt idx="98">
                  <c:v>-1.7430584819877148</c:v>
                </c:pt>
                <c:pt idx="99">
                  <c:v>-1.5528705040240574</c:v>
                </c:pt>
                <c:pt idx="100">
                  <c:v>-2.1550884417977607</c:v>
                </c:pt>
                <c:pt idx="101">
                  <c:v>-1.1280120605419841</c:v>
                </c:pt>
                <c:pt idx="102">
                  <c:v>-1.309658837751865</c:v>
                </c:pt>
                <c:pt idx="103">
                  <c:v>-1.0651874440484166</c:v>
                </c:pt>
                <c:pt idx="104">
                  <c:v>-0.9232858493762538</c:v>
                </c:pt>
                <c:pt idx="105">
                  <c:v>-0.84972804898716925</c:v>
                </c:pt>
                <c:pt idx="106">
                  <c:v>-0.22420551679931594</c:v>
                </c:pt>
                <c:pt idx="107">
                  <c:v>-7.7380592540504098E-2</c:v>
                </c:pt>
                <c:pt idx="108">
                  <c:v>-0.27077915141487929</c:v>
                </c:pt>
                <c:pt idx="109">
                  <c:v>-0.97481352039033908</c:v>
                </c:pt>
                <c:pt idx="110">
                  <c:v>1.2353923951094703</c:v>
                </c:pt>
                <c:pt idx="111">
                  <c:v>0.81774691429004065</c:v>
                </c:pt>
                <c:pt idx="112">
                  <c:v>0.77051001539765074</c:v>
                </c:pt>
                <c:pt idx="113">
                  <c:v>0.4546336591571023</c:v>
                </c:pt>
                <c:pt idx="114">
                  <c:v>1.1501519109664662</c:v>
                </c:pt>
                <c:pt idx="115">
                  <c:v>1.3308042839906589</c:v>
                </c:pt>
                <c:pt idx="116">
                  <c:v>1.9585558247991268</c:v>
                </c:pt>
                <c:pt idx="117">
                  <c:v>2.8321267259464853</c:v>
                </c:pt>
                <c:pt idx="118">
                  <c:v>3.0243639604785653</c:v>
                </c:pt>
                <c:pt idx="119">
                  <c:v>2.403697877855401</c:v>
                </c:pt>
                <c:pt idx="120">
                  <c:v>2.623778868058062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139-4DAA-8257-73A853F6E469}"/>
            </c:ext>
          </c:extLst>
        </c:ser>
        <c:ser>
          <c:idx val="9"/>
          <c:order val="8"/>
          <c:tx>
            <c:v>trace 9</c:v>
          </c:tx>
          <c:spPr>
            <a:ln w="12700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summary!$M$26:$M$146</c:f>
              <c:numCache>
                <c:formatCode>General</c:formatCode>
                <c:ptCount val="121"/>
                <c:pt idx="0">
                  <c:v>0.7014185488554443</c:v>
                </c:pt>
                <c:pt idx="1">
                  <c:v>-1.1558891271713989</c:v>
                </c:pt>
                <c:pt idx="2">
                  <c:v>4.7499963742823628E-2</c:v>
                </c:pt>
                <c:pt idx="3">
                  <c:v>1.4951225730240401</c:v>
                </c:pt>
                <c:pt idx="4">
                  <c:v>0.81876673176053405</c:v>
                </c:pt>
                <c:pt idx="5">
                  <c:v>1.0802573947865224</c:v>
                </c:pt>
                <c:pt idx="6">
                  <c:v>1.987786456054647</c:v>
                </c:pt>
                <c:pt idx="7">
                  <c:v>0.82496536124703068</c:v>
                </c:pt>
                <c:pt idx="8">
                  <c:v>2.339343621786472</c:v>
                </c:pt>
                <c:pt idx="9">
                  <c:v>1.7208224233215836</c:v>
                </c:pt>
                <c:pt idx="10">
                  <c:v>-0.1867343691618191</c:v>
                </c:pt>
                <c:pt idx="11">
                  <c:v>-0.40265868517120024</c:v>
                </c:pt>
                <c:pt idx="12">
                  <c:v>-0.78881549479071555</c:v>
                </c:pt>
                <c:pt idx="13">
                  <c:v>1.1978827250464852</c:v>
                </c:pt>
                <c:pt idx="14">
                  <c:v>1.1559050438977216</c:v>
                </c:pt>
                <c:pt idx="15">
                  <c:v>-1.1845888098494035</c:v>
                </c:pt>
                <c:pt idx="16">
                  <c:v>-0.37932106950208605</c:v>
                </c:pt>
                <c:pt idx="17">
                  <c:v>0.60378229439749664</c:v>
                </c:pt>
                <c:pt idx="18">
                  <c:v>-1.4368308157248417</c:v>
                </c:pt>
                <c:pt idx="19">
                  <c:v>0.83198612652524095</c:v>
                </c:pt>
                <c:pt idx="20">
                  <c:v>0.27760557826217891</c:v>
                </c:pt>
                <c:pt idx="21">
                  <c:v>-0.5457637556085897</c:v>
                </c:pt>
                <c:pt idx="22">
                  <c:v>0.27266004961215912</c:v>
                </c:pt>
                <c:pt idx="23">
                  <c:v>4.2780261049758232E-2</c:v>
                </c:pt>
                <c:pt idx="24">
                  <c:v>-0.72367895641661217</c:v>
                </c:pt>
                <c:pt idx="25">
                  <c:v>0.66771732009978291</c:v>
                </c:pt>
                <c:pt idx="26">
                  <c:v>-0.73634901373826489</c:v>
                </c:pt>
                <c:pt idx="27">
                  <c:v>1.0151150409376708</c:v>
                </c:pt>
                <c:pt idx="28">
                  <c:v>0.15300807999879443</c:v>
                </c:pt>
                <c:pt idx="29">
                  <c:v>-1.3883824034593972</c:v>
                </c:pt>
                <c:pt idx="30">
                  <c:v>-0.93543312847922011</c:v>
                </c:pt>
                <c:pt idx="31">
                  <c:v>-0.28026599128437174</c:v>
                </c:pt>
                <c:pt idx="32">
                  <c:v>-0.62456282053535694</c:v>
                </c:pt>
                <c:pt idx="33">
                  <c:v>-0.99524181637129139</c:v>
                </c:pt>
                <c:pt idx="34">
                  <c:v>-0.14593218794733212</c:v>
                </c:pt>
                <c:pt idx="35">
                  <c:v>-0.81491383085817737</c:v>
                </c:pt>
                <c:pt idx="36">
                  <c:v>-0.48761505091537399</c:v>
                </c:pt>
                <c:pt idx="37">
                  <c:v>0.32332702310879058</c:v>
                </c:pt>
                <c:pt idx="38">
                  <c:v>0.17944615187266408</c:v>
                </c:pt>
                <c:pt idx="39">
                  <c:v>-0.52638409370672978</c:v>
                </c:pt>
                <c:pt idx="40">
                  <c:v>0.2844088818914936</c:v>
                </c:pt>
                <c:pt idx="41">
                  <c:v>-2.6171512082667143</c:v>
                </c:pt>
                <c:pt idx="42">
                  <c:v>-2.4078917144397143</c:v>
                </c:pt>
                <c:pt idx="43">
                  <c:v>-1.4705350539559285</c:v>
                </c:pt>
                <c:pt idx="44">
                  <c:v>-3.1962181897310828</c:v>
                </c:pt>
                <c:pt idx="45">
                  <c:v>-3.1343013038925776</c:v>
                </c:pt>
                <c:pt idx="46">
                  <c:v>-3.0666441433791198</c:v>
                </c:pt>
                <c:pt idx="47">
                  <c:v>-2.7996060107557321</c:v>
                </c:pt>
                <c:pt idx="48">
                  <c:v>-1.6698391281475635</c:v>
                </c:pt>
                <c:pt idx="49">
                  <c:v>-1.4290795157320262</c:v>
                </c:pt>
                <c:pt idx="50">
                  <c:v>-2.8511355808541352</c:v>
                </c:pt>
                <c:pt idx="51">
                  <c:v>-3.057459311640081</c:v>
                </c:pt>
                <c:pt idx="52">
                  <c:v>-2.2156671359278435</c:v>
                </c:pt>
                <c:pt idx="53">
                  <c:v>-3.4115232170627312</c:v>
                </c:pt>
                <c:pt idx="54">
                  <c:v>-3.9665385554297217</c:v>
                </c:pt>
                <c:pt idx="55">
                  <c:v>-3.4072519431588852</c:v>
                </c:pt>
                <c:pt idx="56">
                  <c:v>-1.9070844267437235</c:v>
                </c:pt>
                <c:pt idx="57">
                  <c:v>-0.91408306572197329</c:v>
                </c:pt>
                <c:pt idx="58">
                  <c:v>-1.3818378530729751</c:v>
                </c:pt>
                <c:pt idx="59">
                  <c:v>-0.44922094496328713</c:v>
                </c:pt>
                <c:pt idx="60">
                  <c:v>1.2749680251219804</c:v>
                </c:pt>
                <c:pt idx="61">
                  <c:v>1.2974962564197805</c:v>
                </c:pt>
                <c:pt idx="62">
                  <c:v>1.8912228022656801</c:v>
                </c:pt>
                <c:pt idx="63">
                  <c:v>3.7694956665289561</c:v>
                </c:pt>
                <c:pt idx="64">
                  <c:v>5.1841715890049187</c:v>
                </c:pt>
                <c:pt idx="65">
                  <c:v>1.9906876375451621</c:v>
                </c:pt>
                <c:pt idx="66">
                  <c:v>3.7414336432831483</c:v>
                </c:pt>
                <c:pt idx="67">
                  <c:v>3.9425459197416268</c:v>
                </c:pt>
                <c:pt idx="68">
                  <c:v>3.6981295684347666</c:v>
                </c:pt>
                <c:pt idx="69">
                  <c:v>1.2699720888337842</c:v>
                </c:pt>
                <c:pt idx="70">
                  <c:v>0.34850353789676014</c:v>
                </c:pt>
                <c:pt idx="71">
                  <c:v>1.1804301480462271</c:v>
                </c:pt>
                <c:pt idx="72">
                  <c:v>-0.73957168626609482</c:v>
                </c:pt>
                <c:pt idx="73">
                  <c:v>-2.4467991828373497</c:v>
                </c:pt>
                <c:pt idx="74">
                  <c:v>-2.0562679683233522</c:v>
                </c:pt>
                <c:pt idx="75">
                  <c:v>-3.5720013077011172</c:v>
                </c:pt>
                <c:pt idx="76">
                  <c:v>-1.9097061669899207</c:v>
                </c:pt>
                <c:pt idx="77">
                  <c:v>-3.2514003215605638</c:v>
                </c:pt>
                <c:pt idx="78">
                  <c:v>-4.1637162209372152</c:v>
                </c:pt>
                <c:pt idx="79">
                  <c:v>-3.5634188140975005</c:v>
                </c:pt>
                <c:pt idx="80">
                  <c:v>-1.7189320593187261</c:v>
                </c:pt>
                <c:pt idx="81">
                  <c:v>-1.3108789787258053</c:v>
                </c:pt>
                <c:pt idx="82">
                  <c:v>-7.5141414015316788E-3</c:v>
                </c:pt>
                <c:pt idx="83">
                  <c:v>-2.9133993004730052</c:v>
                </c:pt>
                <c:pt idx="84">
                  <c:v>-3.4584575116778566</c:v>
                </c:pt>
                <c:pt idx="85">
                  <c:v>-2.6786603856610953</c:v>
                </c:pt>
                <c:pt idx="86">
                  <c:v>-2.8096027801035937</c:v>
                </c:pt>
                <c:pt idx="87">
                  <c:v>-3.2339574897218912</c:v>
                </c:pt>
                <c:pt idx="88">
                  <c:v>-3.7145564731822471</c:v>
                </c:pt>
                <c:pt idx="89">
                  <c:v>-3.3994180286583706</c:v>
                </c:pt>
                <c:pt idx="90">
                  <c:v>-3.985412635388542</c:v>
                </c:pt>
                <c:pt idx="91">
                  <c:v>-4.6436642941893789</c:v>
                </c:pt>
                <c:pt idx="92">
                  <c:v>-3.3707587778272754</c:v>
                </c:pt>
                <c:pt idx="93">
                  <c:v>-3.1966065587548371</c:v>
                </c:pt>
                <c:pt idx="94">
                  <c:v>-2.576203759960543</c:v>
                </c:pt>
                <c:pt idx="95">
                  <c:v>-2.1236018212102978</c:v>
                </c:pt>
                <c:pt idx="96">
                  <c:v>4.9648663694373957E-2</c:v>
                </c:pt>
                <c:pt idx="97">
                  <c:v>1.2916362857211168</c:v>
                </c:pt>
                <c:pt idx="98">
                  <c:v>0.44788764790567082</c:v>
                </c:pt>
                <c:pt idx="99">
                  <c:v>1.3840809425240899</c:v>
                </c:pt>
                <c:pt idx="100">
                  <c:v>-0.13846536233987874</c:v>
                </c:pt>
                <c:pt idx="101">
                  <c:v>-1.033809240416022</c:v>
                </c:pt>
                <c:pt idx="102">
                  <c:v>-0.64919895563881069</c:v>
                </c:pt>
                <c:pt idx="103">
                  <c:v>-0.30045111729698276</c:v>
                </c:pt>
                <c:pt idx="104">
                  <c:v>-1.1833286662673497</c:v>
                </c:pt>
                <c:pt idx="105">
                  <c:v>-0.90209207013846504</c:v>
                </c:pt>
                <c:pt idx="106">
                  <c:v>-1.1592548010765433</c:v>
                </c:pt>
                <c:pt idx="107">
                  <c:v>-0.84127265180194044</c:v>
                </c:pt>
                <c:pt idx="108">
                  <c:v>-2.5802968713963811E-2</c:v>
                </c:pt>
                <c:pt idx="109">
                  <c:v>-0.56264640967965129</c:v>
                </c:pt>
                <c:pt idx="110">
                  <c:v>-0.62971580122031023</c:v>
                </c:pt>
                <c:pt idx="111">
                  <c:v>-9.5434545526403985E-2</c:v>
                </c:pt>
                <c:pt idx="112">
                  <c:v>-1.3566224828793254</c:v>
                </c:pt>
                <c:pt idx="113">
                  <c:v>-0.59841242970470665</c:v>
                </c:pt>
                <c:pt idx="114">
                  <c:v>-0.11687397396960267</c:v>
                </c:pt>
                <c:pt idx="115">
                  <c:v>-1.0148886369078838</c:v>
                </c:pt>
                <c:pt idx="116">
                  <c:v>-0.88035041730760133</c:v>
                </c:pt>
                <c:pt idx="117">
                  <c:v>0.79024734319758805</c:v>
                </c:pt>
                <c:pt idx="118">
                  <c:v>0.62079310445521274</c:v>
                </c:pt>
                <c:pt idx="119">
                  <c:v>1.6965227917837469</c:v>
                </c:pt>
                <c:pt idx="120">
                  <c:v>1.1132195313398998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139-4DAA-8257-73A853F6E469}"/>
            </c:ext>
          </c:extLst>
        </c:ser>
        <c:ser>
          <c:idx val="10"/>
          <c:order val="9"/>
          <c:tx>
            <c:v>trace 10</c:v>
          </c:tx>
          <c:spPr>
            <a:ln w="12700" cap="rnd">
              <a:solidFill>
                <a:schemeClr val="accent4">
                  <a:tint val="82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summary!$N$26:$N$146</c:f>
              <c:numCache>
                <c:formatCode>General</c:formatCode>
                <c:ptCount val="121"/>
                <c:pt idx="0">
                  <c:v>-2.8195006808765761</c:v>
                </c:pt>
                <c:pt idx="1">
                  <c:v>-1.5914443821823838</c:v>
                </c:pt>
                <c:pt idx="2">
                  <c:v>-4.4146454827229658</c:v>
                </c:pt>
                <c:pt idx="3">
                  <c:v>-5.1676002706924011</c:v>
                </c:pt>
                <c:pt idx="4">
                  <c:v>-4.149970634519935</c:v>
                </c:pt>
                <c:pt idx="5">
                  <c:v>-2.6121178012038464</c:v>
                </c:pt>
                <c:pt idx="6">
                  <c:v>4.2650006477622251E-2</c:v>
                </c:pt>
                <c:pt idx="7">
                  <c:v>9.7928567756653873E-2</c:v>
                </c:pt>
                <c:pt idx="8">
                  <c:v>-0.12032850820731268</c:v>
                </c:pt>
                <c:pt idx="9">
                  <c:v>-2.6729142294111439</c:v>
                </c:pt>
                <c:pt idx="10">
                  <c:v>-2.9059922334082642</c:v>
                </c:pt>
                <c:pt idx="11">
                  <c:v>-2.0494495015816994</c:v>
                </c:pt>
                <c:pt idx="12">
                  <c:v>-1.6659389683485328</c:v>
                </c:pt>
                <c:pt idx="13">
                  <c:v>-0.68051982807285383</c:v>
                </c:pt>
                <c:pt idx="14">
                  <c:v>-2.488870577279271</c:v>
                </c:pt>
                <c:pt idx="15">
                  <c:v>-0.54650005523036949</c:v>
                </c:pt>
                <c:pt idx="16">
                  <c:v>-0.664355239151317</c:v>
                </c:pt>
                <c:pt idx="17">
                  <c:v>2.7724335716259629</c:v>
                </c:pt>
                <c:pt idx="18">
                  <c:v>1.8648934294874877</c:v>
                </c:pt>
                <c:pt idx="19">
                  <c:v>1.4088576669690098</c:v>
                </c:pt>
                <c:pt idx="20">
                  <c:v>2.0414532462129995</c:v>
                </c:pt>
                <c:pt idx="21">
                  <c:v>2.8643589242768699</c:v>
                </c:pt>
                <c:pt idx="22">
                  <c:v>1.1172089404443986</c:v>
                </c:pt>
                <c:pt idx="23">
                  <c:v>0.76430095341040583</c:v>
                </c:pt>
                <c:pt idx="24">
                  <c:v>-1.2618602643176804</c:v>
                </c:pt>
                <c:pt idx="25">
                  <c:v>-4.3315383533013438E-2</c:v>
                </c:pt>
                <c:pt idx="26">
                  <c:v>0.57473785208574768</c:v>
                </c:pt>
                <c:pt idx="27">
                  <c:v>-5.414328505842695E-2</c:v>
                </c:pt>
                <c:pt idx="28">
                  <c:v>-5.4468241168389456E-2</c:v>
                </c:pt>
                <c:pt idx="29">
                  <c:v>0.8510231496486097</c:v>
                </c:pt>
                <c:pt idx="30">
                  <c:v>0.15505280517213541</c:v>
                </c:pt>
                <c:pt idx="31">
                  <c:v>3.3503799731952189</c:v>
                </c:pt>
                <c:pt idx="32">
                  <c:v>5.1686399942952246</c:v>
                </c:pt>
                <c:pt idx="33">
                  <c:v>4.7976116582613617</c:v>
                </c:pt>
                <c:pt idx="34">
                  <c:v>6.1202055250276102</c:v>
                </c:pt>
                <c:pt idx="35">
                  <c:v>6.3586839406315692</c:v>
                </c:pt>
                <c:pt idx="36">
                  <c:v>5.9251718057371976</c:v>
                </c:pt>
                <c:pt idx="37">
                  <c:v>5.6422989468171378</c:v>
                </c:pt>
                <c:pt idx="38">
                  <c:v>2.2133219572073157</c:v>
                </c:pt>
                <c:pt idx="39">
                  <c:v>0.70827464456845257</c:v>
                </c:pt>
                <c:pt idx="40">
                  <c:v>1.8690093998410404</c:v>
                </c:pt>
                <c:pt idx="41">
                  <c:v>0.6711395879416524</c:v>
                </c:pt>
                <c:pt idx="42">
                  <c:v>2.0850829358731451</c:v>
                </c:pt>
                <c:pt idx="43">
                  <c:v>2.2806893088387388</c:v>
                </c:pt>
                <c:pt idx="44">
                  <c:v>2.4077769342094242</c:v>
                </c:pt>
                <c:pt idx="45">
                  <c:v>1.8321802585402045</c:v>
                </c:pt>
                <c:pt idx="46">
                  <c:v>2.9400057980592043</c:v>
                </c:pt>
                <c:pt idx="47">
                  <c:v>2.473360344009492</c:v>
                </c:pt>
                <c:pt idx="48">
                  <c:v>0.31887447218204312</c:v>
                </c:pt>
                <c:pt idx="49">
                  <c:v>0.61315669202807588</c:v>
                </c:pt>
                <c:pt idx="50">
                  <c:v>-0.9060860358055598</c:v>
                </c:pt>
                <c:pt idx="51">
                  <c:v>-0.17119237196185771</c:v>
                </c:pt>
                <c:pt idx="52">
                  <c:v>-1.6121858621489924</c:v>
                </c:pt>
                <c:pt idx="53">
                  <c:v>-0.84704326225274129</c:v>
                </c:pt>
                <c:pt idx="54">
                  <c:v>-1.2417085668920358</c:v>
                </c:pt>
                <c:pt idx="55">
                  <c:v>-2.1805965512905319</c:v>
                </c:pt>
                <c:pt idx="56">
                  <c:v>-2.6641234441183261</c:v>
                </c:pt>
                <c:pt idx="57">
                  <c:v>-1.5477742141031949</c:v>
                </c:pt>
                <c:pt idx="58">
                  <c:v>-1.6379126731436604</c:v>
                </c:pt>
                <c:pt idx="59">
                  <c:v>-1.5883018313464479</c:v>
                </c:pt>
                <c:pt idx="60">
                  <c:v>-1.3378006384078225</c:v>
                </c:pt>
                <c:pt idx="61">
                  <c:v>-2.7013793966848838</c:v>
                </c:pt>
                <c:pt idx="62">
                  <c:v>-2.0980889151359436</c:v>
                </c:pt>
                <c:pt idx="63">
                  <c:v>-1.7723747655365898</c:v>
                </c:pt>
                <c:pt idx="64">
                  <c:v>-1.9753382886638218</c:v>
                </c:pt>
                <c:pt idx="65">
                  <c:v>-3.5973447349471943</c:v>
                </c:pt>
                <c:pt idx="66">
                  <c:v>-3.9131330825297974</c:v>
                </c:pt>
                <c:pt idx="67">
                  <c:v>-1.1784724923292431</c:v>
                </c:pt>
                <c:pt idx="68">
                  <c:v>-1.6865095921401274</c:v>
                </c:pt>
                <c:pt idx="69">
                  <c:v>0.74746171081880952</c:v>
                </c:pt>
                <c:pt idx="70">
                  <c:v>2.9752185827583548</c:v>
                </c:pt>
                <c:pt idx="71">
                  <c:v>3.1120008027858992</c:v>
                </c:pt>
                <c:pt idx="72">
                  <c:v>3.2158457465859032</c:v>
                </c:pt>
                <c:pt idx="73">
                  <c:v>2.3813265239764907</c:v>
                </c:pt>
                <c:pt idx="74">
                  <c:v>2.7124756685651237</c:v>
                </c:pt>
                <c:pt idx="75">
                  <c:v>0.98457469581742196</c:v>
                </c:pt>
                <c:pt idx="76">
                  <c:v>2.2364267230173578</c:v>
                </c:pt>
                <c:pt idx="77">
                  <c:v>-0.4150347936609653</c:v>
                </c:pt>
                <c:pt idx="78">
                  <c:v>0.96192866029403012</c:v>
                </c:pt>
                <c:pt idx="79">
                  <c:v>1.1460426468875977E-2</c:v>
                </c:pt>
                <c:pt idx="80">
                  <c:v>-1.6971084850977658</c:v>
                </c:pt>
                <c:pt idx="81">
                  <c:v>-0.85837378275731224</c:v>
                </c:pt>
                <c:pt idx="82">
                  <c:v>-0.19194028357815515</c:v>
                </c:pt>
                <c:pt idx="83">
                  <c:v>-1.4757742104205192</c:v>
                </c:pt>
                <c:pt idx="84">
                  <c:v>-0.9576608020944436</c:v>
                </c:pt>
                <c:pt idx="85">
                  <c:v>-2.0967749036410552</c:v>
                </c:pt>
                <c:pt idx="86">
                  <c:v>-2.8731432092156846</c:v>
                </c:pt>
                <c:pt idx="87">
                  <c:v>-1.5711602118424484</c:v>
                </c:pt>
                <c:pt idx="88">
                  <c:v>-1.3452713487223611</c:v>
                </c:pt>
                <c:pt idx="89">
                  <c:v>-0.98091476833306945</c:v>
                </c:pt>
                <c:pt idx="90">
                  <c:v>-1.0437190236955438</c:v>
                </c:pt>
                <c:pt idx="91">
                  <c:v>-2.5870737874352385</c:v>
                </c:pt>
                <c:pt idx="92">
                  <c:v>-3.3999987224506909</c:v>
                </c:pt>
                <c:pt idx="93">
                  <c:v>-4.3618655581582733</c:v>
                </c:pt>
                <c:pt idx="94">
                  <c:v>-4.4349507157281005</c:v>
                </c:pt>
                <c:pt idx="95">
                  <c:v>-3.765721749221</c:v>
                </c:pt>
                <c:pt idx="96">
                  <c:v>-3.5531849528086856</c:v>
                </c:pt>
                <c:pt idx="97">
                  <c:v>-2.4588751307688841</c:v>
                </c:pt>
                <c:pt idx="98">
                  <c:v>-2.3131863160228345</c:v>
                </c:pt>
                <c:pt idx="99">
                  <c:v>-2.8414287944366259</c:v>
                </c:pt>
                <c:pt idx="100">
                  <c:v>-2.9727299938951517</c:v>
                </c:pt>
                <c:pt idx="101">
                  <c:v>-1.9641224606272767</c:v>
                </c:pt>
                <c:pt idx="102">
                  <c:v>-2.3060249891773985</c:v>
                </c:pt>
                <c:pt idx="103">
                  <c:v>-3.9452509005462941</c:v>
                </c:pt>
                <c:pt idx="104">
                  <c:v>-2.7823424306690834</c:v>
                </c:pt>
                <c:pt idx="105">
                  <c:v>-2.6655711538076439</c:v>
                </c:pt>
                <c:pt idx="106">
                  <c:v>-1.5816564044755281</c:v>
                </c:pt>
                <c:pt idx="107">
                  <c:v>-2.8663745775154412</c:v>
                </c:pt>
                <c:pt idx="108">
                  <c:v>-1.8026857363358084</c:v>
                </c:pt>
                <c:pt idx="109">
                  <c:v>-0.99701005904212492</c:v>
                </c:pt>
                <c:pt idx="110">
                  <c:v>-1.6989407251725894</c:v>
                </c:pt>
                <c:pt idx="111">
                  <c:v>-1.8952880241062884</c:v>
                </c:pt>
                <c:pt idx="112">
                  <c:v>-1.250022243330646</c:v>
                </c:pt>
                <c:pt idx="113">
                  <c:v>-3.3470444147621703</c:v>
                </c:pt>
                <c:pt idx="114">
                  <c:v>-4.5674698812755565</c:v>
                </c:pt>
                <c:pt idx="115">
                  <c:v>-1.7239372277006786</c:v>
                </c:pt>
                <c:pt idx="116">
                  <c:v>-1.6427124256810743</c:v>
                </c:pt>
                <c:pt idx="117">
                  <c:v>-1.2109940725094963</c:v>
                </c:pt>
                <c:pt idx="118">
                  <c:v>-0.46251941271841246</c:v>
                </c:pt>
                <c:pt idx="119">
                  <c:v>-2.7308079707677626</c:v>
                </c:pt>
                <c:pt idx="120">
                  <c:v>-3.137389634908569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139-4DAA-8257-73A853F6E469}"/>
            </c:ext>
          </c:extLst>
        </c:ser>
        <c:ser>
          <c:idx val="11"/>
          <c:order val="10"/>
          <c:tx>
            <c:v>trace 11</c:v>
          </c:tx>
          <c:spPr>
            <a:ln w="12700" cap="rnd">
              <a:solidFill>
                <a:schemeClr val="accent4">
                  <a:tint val="8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summary!$O$26:$O$146</c:f>
              <c:numCache>
                <c:formatCode>General</c:formatCode>
                <c:ptCount val="121"/>
                <c:pt idx="0">
                  <c:v>-0.23107786539520106</c:v>
                </c:pt>
                <c:pt idx="1">
                  <c:v>-4.4626261756522019E-2</c:v>
                </c:pt>
                <c:pt idx="2">
                  <c:v>-0.33881545995916612</c:v>
                </c:pt>
                <c:pt idx="3">
                  <c:v>0.71309600495706316</c:v>
                </c:pt>
                <c:pt idx="4">
                  <c:v>2.4630403594101384</c:v>
                </c:pt>
                <c:pt idx="5">
                  <c:v>3.0995480399646098</c:v>
                </c:pt>
                <c:pt idx="6">
                  <c:v>4.7985847985189913</c:v>
                </c:pt>
                <c:pt idx="7">
                  <c:v>6.4377634012562943</c:v>
                </c:pt>
                <c:pt idx="8">
                  <c:v>7.0469521334259806</c:v>
                </c:pt>
                <c:pt idx="9">
                  <c:v>4.358298666171569</c:v>
                </c:pt>
                <c:pt idx="10">
                  <c:v>1.2410633496610093</c:v>
                </c:pt>
                <c:pt idx="11">
                  <c:v>0.87532884060870841</c:v>
                </c:pt>
                <c:pt idx="12">
                  <c:v>0.64175724335043949</c:v>
                </c:pt>
                <c:pt idx="13">
                  <c:v>0.89513137302733059</c:v>
                </c:pt>
                <c:pt idx="14">
                  <c:v>-0.79070206086825723</c:v>
                </c:pt>
                <c:pt idx="15">
                  <c:v>0.39344596782839519</c:v>
                </c:pt>
                <c:pt idx="16">
                  <c:v>3.0227855197294165E-2</c:v>
                </c:pt>
                <c:pt idx="17">
                  <c:v>5.9356169756438121E-2</c:v>
                </c:pt>
                <c:pt idx="18">
                  <c:v>-0.64943641668639329</c:v>
                </c:pt>
                <c:pt idx="19">
                  <c:v>-0.5797801316053498</c:v>
                </c:pt>
                <c:pt idx="20">
                  <c:v>-2.5543077847989468</c:v>
                </c:pt>
                <c:pt idx="21">
                  <c:v>-1.5436499874924026</c:v>
                </c:pt>
                <c:pt idx="22">
                  <c:v>-7.746070909933675E-2</c:v>
                </c:pt>
                <c:pt idx="23">
                  <c:v>1.6077891163082572</c:v>
                </c:pt>
                <c:pt idx="24">
                  <c:v>2.4899991935302688</c:v>
                </c:pt>
                <c:pt idx="25">
                  <c:v>4.9210775550662653</c:v>
                </c:pt>
                <c:pt idx="26">
                  <c:v>6.9532014346618789</c:v>
                </c:pt>
                <c:pt idx="27">
                  <c:v>10.043469859328649</c:v>
                </c:pt>
                <c:pt idx="28">
                  <c:v>12.009961420292925</c:v>
                </c:pt>
                <c:pt idx="29">
                  <c:v>12.335976098197939</c:v>
                </c:pt>
                <c:pt idx="30">
                  <c:v>10.261655886552798</c:v>
                </c:pt>
                <c:pt idx="31">
                  <c:v>8.3980916823686744</c:v>
                </c:pt>
                <c:pt idx="32">
                  <c:v>7.1547031465083375</c:v>
                </c:pt>
                <c:pt idx="33">
                  <c:v>6.5424107739824988</c:v>
                </c:pt>
                <c:pt idx="34">
                  <c:v>7.1713763706851594</c:v>
                </c:pt>
                <c:pt idx="35">
                  <c:v>4.5679466866527765</c:v>
                </c:pt>
                <c:pt idx="36">
                  <c:v>5.6919144589946189</c:v>
                </c:pt>
                <c:pt idx="37">
                  <c:v>6.8832524286274674</c:v>
                </c:pt>
                <c:pt idx="38">
                  <c:v>7.3335018584986607</c:v>
                </c:pt>
                <c:pt idx="39">
                  <c:v>5.7018716944887204</c:v>
                </c:pt>
                <c:pt idx="40">
                  <c:v>7.0403161446436604</c:v>
                </c:pt>
                <c:pt idx="41">
                  <c:v>7.4837034177089867</c:v>
                </c:pt>
                <c:pt idx="42">
                  <c:v>7.3934818225383516</c:v>
                </c:pt>
                <c:pt idx="43">
                  <c:v>8.2628311135959205</c:v>
                </c:pt>
                <c:pt idx="44">
                  <c:v>9.6123394874293631</c:v>
                </c:pt>
                <c:pt idx="45">
                  <c:v>10.089131096171867</c:v>
                </c:pt>
                <c:pt idx="46">
                  <c:v>12.517885801623683</c:v>
                </c:pt>
                <c:pt idx="47">
                  <c:v>13.500140415325568</c:v>
                </c:pt>
                <c:pt idx="48">
                  <c:v>13.999432319419736</c:v>
                </c:pt>
                <c:pt idx="49">
                  <c:v>15.393502421163694</c:v>
                </c:pt>
                <c:pt idx="50">
                  <c:v>14.792158171617114</c:v>
                </c:pt>
                <c:pt idx="51">
                  <c:v>17.248397962862676</c:v>
                </c:pt>
                <c:pt idx="52">
                  <c:v>19.099264005798563</c:v>
                </c:pt>
                <c:pt idx="53">
                  <c:v>21.275626251870271</c:v>
                </c:pt>
                <c:pt idx="54">
                  <c:v>20.017269908190556</c:v>
                </c:pt>
                <c:pt idx="55">
                  <c:v>22.27194444341216</c:v>
                </c:pt>
                <c:pt idx="56">
                  <c:v>22.577741743365536</c:v>
                </c:pt>
                <c:pt idx="57">
                  <c:v>23.655020259326282</c:v>
                </c:pt>
                <c:pt idx="58">
                  <c:v>22.752454080428734</c:v>
                </c:pt>
                <c:pt idx="59">
                  <c:v>21.254099210467793</c:v>
                </c:pt>
                <c:pt idx="60">
                  <c:v>21.582443239567251</c:v>
                </c:pt>
                <c:pt idx="61">
                  <c:v>18.871906171272609</c:v>
                </c:pt>
                <c:pt idx="62">
                  <c:v>18.193079736506341</c:v>
                </c:pt>
                <c:pt idx="63">
                  <c:v>14.722009599414035</c:v>
                </c:pt>
                <c:pt idx="64">
                  <c:v>11.637797990638076</c:v>
                </c:pt>
                <c:pt idx="65">
                  <c:v>12.047356368624222</c:v>
                </c:pt>
                <c:pt idx="66">
                  <c:v>10.221415351887101</c:v>
                </c:pt>
                <c:pt idx="67">
                  <c:v>10.002678757770356</c:v>
                </c:pt>
                <c:pt idx="68">
                  <c:v>10.847404836550057</c:v>
                </c:pt>
                <c:pt idx="69">
                  <c:v>11.943394839492234</c:v>
                </c:pt>
                <c:pt idx="70">
                  <c:v>11.63089081509357</c:v>
                </c:pt>
                <c:pt idx="71">
                  <c:v>11.66148682402263</c:v>
                </c:pt>
                <c:pt idx="72">
                  <c:v>10.248976305895093</c:v>
                </c:pt>
                <c:pt idx="73">
                  <c:v>6.7567577222932496</c:v>
                </c:pt>
                <c:pt idx="74">
                  <c:v>6.2707320896538006</c:v>
                </c:pt>
                <c:pt idx="75">
                  <c:v>3.3624863553245552</c:v>
                </c:pt>
                <c:pt idx="76">
                  <c:v>2.2825249196102417</c:v>
                </c:pt>
                <c:pt idx="77">
                  <c:v>0.94976885640077036</c:v>
                </c:pt>
                <c:pt idx="78">
                  <c:v>-0.89268515171396712</c:v>
                </c:pt>
                <c:pt idx="79">
                  <c:v>-1.7763245864389063</c:v>
                </c:pt>
                <c:pt idx="80">
                  <c:v>-2.0391218014945731</c:v>
                </c:pt>
                <c:pt idx="81">
                  <c:v>-2.6541012051443302</c:v>
                </c:pt>
                <c:pt idx="82">
                  <c:v>-3.0341826798936817</c:v>
                </c:pt>
                <c:pt idx="83">
                  <c:v>-3.7088186443746154</c:v>
                </c:pt>
                <c:pt idx="84">
                  <c:v>-2.811440141480257</c:v>
                </c:pt>
                <c:pt idx="85">
                  <c:v>-2.9311701764753471</c:v>
                </c:pt>
                <c:pt idx="86">
                  <c:v>-2.7865429032746682</c:v>
                </c:pt>
                <c:pt idx="87">
                  <c:v>-3.0693435170635928</c:v>
                </c:pt>
                <c:pt idx="88">
                  <c:v>-2.2197604221204332</c:v>
                </c:pt>
                <c:pt idx="89">
                  <c:v>-2.2604203962922518</c:v>
                </c:pt>
                <c:pt idx="90">
                  <c:v>-2.0660650711469017</c:v>
                </c:pt>
                <c:pt idx="91">
                  <c:v>-2.5158658220145949</c:v>
                </c:pt>
                <c:pt idx="92">
                  <c:v>-1.8498144325065569</c:v>
                </c:pt>
                <c:pt idx="93">
                  <c:v>-1.3166859616799891</c:v>
                </c:pt>
                <c:pt idx="94">
                  <c:v>-0.49808148745286207</c:v>
                </c:pt>
                <c:pt idx="95">
                  <c:v>-0.26959922151801363</c:v>
                </c:pt>
                <c:pt idx="96">
                  <c:v>-1.3852033462514437</c:v>
                </c:pt>
                <c:pt idx="97">
                  <c:v>-1.591433023983851</c:v>
                </c:pt>
                <c:pt idx="98">
                  <c:v>-2.5775268636245521</c:v>
                </c:pt>
                <c:pt idx="99">
                  <c:v>-3.2721529875891768</c:v>
                </c:pt>
                <c:pt idx="100">
                  <c:v>-2.3955113132465553</c:v>
                </c:pt>
                <c:pt idx="101">
                  <c:v>-1.9631705094883187</c:v>
                </c:pt>
                <c:pt idx="102">
                  <c:v>-1.5815162478842077</c:v>
                </c:pt>
                <c:pt idx="103">
                  <c:v>-2.0431853838431415</c:v>
                </c:pt>
                <c:pt idx="104">
                  <c:v>-1.4729072019679121</c:v>
                </c:pt>
                <c:pt idx="105">
                  <c:v>-2.7498079265143636</c:v>
                </c:pt>
                <c:pt idx="106">
                  <c:v>-1.3471779425449815</c:v>
                </c:pt>
                <c:pt idx="107">
                  <c:v>-1.078716571623308</c:v>
                </c:pt>
                <c:pt idx="108">
                  <c:v>-0.76454801482221568</c:v>
                </c:pt>
                <c:pt idx="109">
                  <c:v>-0.28740510111588424</c:v>
                </c:pt>
                <c:pt idx="110">
                  <c:v>0.61132017287893137</c:v>
                </c:pt>
                <c:pt idx="111">
                  <c:v>1.4021728420566359</c:v>
                </c:pt>
                <c:pt idx="112">
                  <c:v>1.7677834711506655</c:v>
                </c:pt>
                <c:pt idx="113">
                  <c:v>1.6254386615393728</c:v>
                </c:pt>
                <c:pt idx="114">
                  <c:v>1.4419276327340023</c:v>
                </c:pt>
                <c:pt idx="115">
                  <c:v>0.12672978295407641</c:v>
                </c:pt>
                <c:pt idx="116">
                  <c:v>0.92967178253132976</c:v>
                </c:pt>
                <c:pt idx="117">
                  <c:v>0.57777552909624497</c:v>
                </c:pt>
                <c:pt idx="118">
                  <c:v>0.66554854312695122</c:v>
                </c:pt>
                <c:pt idx="119">
                  <c:v>1.0790281832667012</c:v>
                </c:pt>
                <c:pt idx="120">
                  <c:v>2.122850830099674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9139-4DAA-8257-73A853F6E469}"/>
            </c:ext>
          </c:extLst>
        </c:ser>
        <c:ser>
          <c:idx val="12"/>
          <c:order val="11"/>
          <c:tx>
            <c:v>trace 12</c:v>
          </c:tx>
          <c:spPr>
            <a:ln w="12700" cap="rnd">
              <a:solidFill>
                <a:schemeClr val="accent4">
                  <a:tint val="91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summary!$P$26:$P$146</c:f>
              <c:numCache>
                <c:formatCode>General</c:formatCode>
                <c:ptCount val="121"/>
                <c:pt idx="0">
                  <c:v>0.13835667130832277</c:v>
                </c:pt>
                <c:pt idx="1">
                  <c:v>0.38071728032062213</c:v>
                </c:pt>
                <c:pt idx="2">
                  <c:v>-1.3293215701925427</c:v>
                </c:pt>
                <c:pt idx="3">
                  <c:v>-2.9048569359667313E-2</c:v>
                </c:pt>
                <c:pt idx="4">
                  <c:v>-1.6913331129554594</c:v>
                </c:pt>
                <c:pt idx="5">
                  <c:v>-1.7089759038517121</c:v>
                </c:pt>
                <c:pt idx="6">
                  <c:v>-2.7846476733267114</c:v>
                </c:pt>
                <c:pt idx="7">
                  <c:v>-3.8201614718216299</c:v>
                </c:pt>
                <c:pt idx="8">
                  <c:v>-4.0224786222385953</c:v>
                </c:pt>
                <c:pt idx="9">
                  <c:v>-2.4913474005186229</c:v>
                </c:pt>
                <c:pt idx="10">
                  <c:v>-5.1887895346830506</c:v>
                </c:pt>
                <c:pt idx="11">
                  <c:v>-2.9299173396564506</c:v>
                </c:pt>
                <c:pt idx="12">
                  <c:v>-0.86957383991707082</c:v>
                </c:pt>
                <c:pt idx="13">
                  <c:v>-1.9750200727048381</c:v>
                </c:pt>
                <c:pt idx="14">
                  <c:v>-1.6885899858582398</c:v>
                </c:pt>
                <c:pt idx="15">
                  <c:v>-0.51461800706468319</c:v>
                </c:pt>
                <c:pt idx="16">
                  <c:v>-1.150247113557316</c:v>
                </c:pt>
                <c:pt idx="17">
                  <c:v>1.2005826313163896</c:v>
                </c:pt>
                <c:pt idx="18">
                  <c:v>3.1187667233005238</c:v>
                </c:pt>
                <c:pt idx="19">
                  <c:v>1.8786996644851714</c:v>
                </c:pt>
                <c:pt idx="20">
                  <c:v>2.718128456226538</c:v>
                </c:pt>
                <c:pt idx="21">
                  <c:v>3.6211490550887957</c:v>
                </c:pt>
                <c:pt idx="22">
                  <c:v>0.38930745698374186</c:v>
                </c:pt>
                <c:pt idx="23">
                  <c:v>-0.29054957009148008</c:v>
                </c:pt>
                <c:pt idx="24">
                  <c:v>-0.55568605503833202</c:v>
                </c:pt>
                <c:pt idx="25">
                  <c:v>-2.2189254134546545</c:v>
                </c:pt>
                <c:pt idx="26">
                  <c:v>-2.7245075995412162</c:v>
                </c:pt>
                <c:pt idx="27">
                  <c:v>-2.341936386207641</c:v>
                </c:pt>
                <c:pt idx="28">
                  <c:v>-3.6743978964870845</c:v>
                </c:pt>
                <c:pt idx="29">
                  <c:v>-5.2607272321787333</c:v>
                </c:pt>
                <c:pt idx="30">
                  <c:v>-3.7339499415653834</c:v>
                </c:pt>
                <c:pt idx="31">
                  <c:v>-6.4990177833294593</c:v>
                </c:pt>
                <c:pt idx="32">
                  <c:v>-4.5383972651182143</c:v>
                </c:pt>
                <c:pt idx="33">
                  <c:v>-6.7926856927173045</c:v>
                </c:pt>
                <c:pt idx="34">
                  <c:v>-5.5026059808357157</c:v>
                </c:pt>
                <c:pt idx="35">
                  <c:v>-7.1307306097138454</c:v>
                </c:pt>
                <c:pt idx="36">
                  <c:v>-6.9149327365635589</c:v>
                </c:pt>
                <c:pt idx="37">
                  <c:v>-6.3838301164617137</c:v>
                </c:pt>
                <c:pt idx="38">
                  <c:v>-7.802663599091769</c:v>
                </c:pt>
                <c:pt idx="39">
                  <c:v>-7.2127378834859064</c:v>
                </c:pt>
                <c:pt idx="40">
                  <c:v>-6.9574351789538049</c:v>
                </c:pt>
                <c:pt idx="41">
                  <c:v>-7.3682701138594364</c:v>
                </c:pt>
                <c:pt idx="42">
                  <c:v>-7.634397513128544</c:v>
                </c:pt>
                <c:pt idx="43">
                  <c:v>-6.5260289881333424</c:v>
                </c:pt>
                <c:pt idx="44">
                  <c:v>-5.8771506811287395</c:v>
                </c:pt>
                <c:pt idx="45">
                  <c:v>-6.427496297212218</c:v>
                </c:pt>
                <c:pt idx="46">
                  <c:v>-5.4361774997452583</c:v>
                </c:pt>
                <c:pt idx="47">
                  <c:v>-5.3818917292595252</c:v>
                </c:pt>
                <c:pt idx="48">
                  <c:v>-6.2513367449939681</c:v>
                </c:pt>
                <c:pt idx="49">
                  <c:v>-6.1714682870189916</c:v>
                </c:pt>
                <c:pt idx="50">
                  <c:v>-5.194374628530916</c:v>
                </c:pt>
                <c:pt idx="51">
                  <c:v>-5.8502776654719266</c:v>
                </c:pt>
                <c:pt idx="52">
                  <c:v>-6.4199423685258701</c:v>
                </c:pt>
                <c:pt idx="53">
                  <c:v>-6.9682861452925984</c:v>
                </c:pt>
                <c:pt idx="54">
                  <c:v>-5.9688564486784816</c:v>
                </c:pt>
                <c:pt idx="55">
                  <c:v>-6.4458845101186322</c:v>
                </c:pt>
                <c:pt idx="56">
                  <c:v>-6.9715944433527746</c:v>
                </c:pt>
                <c:pt idx="57">
                  <c:v>-4.0472141317246066</c:v>
                </c:pt>
                <c:pt idx="58">
                  <c:v>-2.5103968995563539</c:v>
                </c:pt>
                <c:pt idx="59">
                  <c:v>-2.6170733440365375</c:v>
                </c:pt>
                <c:pt idx="60">
                  <c:v>-2.9090329294569157</c:v>
                </c:pt>
                <c:pt idx="61">
                  <c:v>-2.5962926779393767</c:v>
                </c:pt>
                <c:pt idx="62">
                  <c:v>-1.1271341611360934</c:v>
                </c:pt>
                <c:pt idx="63">
                  <c:v>-1.6604334750580774</c:v>
                </c:pt>
                <c:pt idx="64">
                  <c:v>-1.8616214062989176</c:v>
                </c:pt>
                <c:pt idx="65">
                  <c:v>-0.60469007752743498</c:v>
                </c:pt>
                <c:pt idx="66">
                  <c:v>-1.1635640178958295</c:v>
                </c:pt>
                <c:pt idx="67">
                  <c:v>-2.0349909574922753</c:v>
                </c:pt>
                <c:pt idx="68">
                  <c:v>-2.2595641208992201</c:v>
                </c:pt>
                <c:pt idx="69">
                  <c:v>-1.7827793407334005</c:v>
                </c:pt>
                <c:pt idx="70">
                  <c:v>-4.6657187496139683</c:v>
                </c:pt>
                <c:pt idx="71">
                  <c:v>-4.9126948322943154</c:v>
                </c:pt>
                <c:pt idx="72">
                  <c:v>-3.9565530091174681</c:v>
                </c:pt>
                <c:pt idx="73">
                  <c:v>-5.1132767962156995</c:v>
                </c:pt>
                <c:pt idx="74">
                  <c:v>-4.7821559992589178</c:v>
                </c:pt>
                <c:pt idx="75">
                  <c:v>-4.7855722863896073</c:v>
                </c:pt>
                <c:pt idx="76">
                  <c:v>-5.0256054340935705</c:v>
                </c:pt>
                <c:pt idx="77">
                  <c:v>-5.2799988633196069</c:v>
                </c:pt>
                <c:pt idx="78">
                  <c:v>-6.1919659969172294</c:v>
                </c:pt>
                <c:pt idx="79">
                  <c:v>-4.9816955747979206</c:v>
                </c:pt>
                <c:pt idx="80">
                  <c:v>-4.1945529566630819</c:v>
                </c:pt>
                <c:pt idx="81">
                  <c:v>-4.9402285143834188</c:v>
                </c:pt>
                <c:pt idx="82">
                  <c:v>-5.2639598315490685</c:v>
                </c:pt>
                <c:pt idx="83">
                  <c:v>-5.2088245724532873</c:v>
                </c:pt>
                <c:pt idx="84">
                  <c:v>-5.457519593000117</c:v>
                </c:pt>
                <c:pt idx="85">
                  <c:v>-4.7687747679480204</c:v>
                </c:pt>
                <c:pt idx="86">
                  <c:v>-5.9537652484681498</c:v>
                </c:pt>
                <c:pt idx="87">
                  <c:v>-5.0835993119259157</c:v>
                </c:pt>
                <c:pt idx="88">
                  <c:v>-5.7067637153927642</c:v>
                </c:pt>
                <c:pt idx="89">
                  <c:v>-5.4566911542440906</c:v>
                </c:pt>
                <c:pt idx="90">
                  <c:v>-5.8328038219968823</c:v>
                </c:pt>
                <c:pt idx="91">
                  <c:v>-5.385654050411711</c:v>
                </c:pt>
                <c:pt idx="92">
                  <c:v>-5.2603138636369478</c:v>
                </c:pt>
                <c:pt idx="93">
                  <c:v>-5.9738446589956977</c:v>
                </c:pt>
                <c:pt idx="94">
                  <c:v>-3.7488116885861893</c:v>
                </c:pt>
                <c:pt idx="95">
                  <c:v>-4.0285558914158734</c:v>
                </c:pt>
                <c:pt idx="96">
                  <c:v>-4.0831752552580731</c:v>
                </c:pt>
                <c:pt idx="97">
                  <c:v>-3.6795953134959181</c:v>
                </c:pt>
                <c:pt idx="98">
                  <c:v>-1.9026417221976386</c:v>
                </c:pt>
                <c:pt idx="99">
                  <c:v>-3.1572935152411308</c:v>
                </c:pt>
                <c:pt idx="100">
                  <c:v>-2.5852994495475805</c:v>
                </c:pt>
                <c:pt idx="101">
                  <c:v>-1.8867999799309001</c:v>
                </c:pt>
                <c:pt idx="102">
                  <c:v>-2.4079366359409491</c:v>
                </c:pt>
                <c:pt idx="103">
                  <c:v>-1.7173487781290939</c:v>
                </c:pt>
                <c:pt idx="104">
                  <c:v>-1.5243099421572803</c:v>
                </c:pt>
                <c:pt idx="105">
                  <c:v>-1.7619786419273136</c:v>
                </c:pt>
                <c:pt idx="106">
                  <c:v>-2.1824341516861354</c:v>
                </c:pt>
                <c:pt idx="107">
                  <c:v>-2.3919030379654194</c:v>
                </c:pt>
                <c:pt idx="108">
                  <c:v>-1.3501757997789152</c:v>
                </c:pt>
                <c:pt idx="109">
                  <c:v>-2.3975564688542961</c:v>
                </c:pt>
                <c:pt idx="110">
                  <c:v>-1.5340332338294751</c:v>
                </c:pt>
                <c:pt idx="111">
                  <c:v>-1.7332593230327942</c:v>
                </c:pt>
                <c:pt idx="112">
                  <c:v>-2.3241406764855426</c:v>
                </c:pt>
                <c:pt idx="113">
                  <c:v>-2.6690665663001023</c:v>
                </c:pt>
                <c:pt idx="114">
                  <c:v>-0.80698288086414849</c:v>
                </c:pt>
                <c:pt idx="115">
                  <c:v>-0.8993834067229306</c:v>
                </c:pt>
                <c:pt idx="116">
                  <c:v>-1.9391858190164584</c:v>
                </c:pt>
                <c:pt idx="117">
                  <c:v>-0.88416643950630092</c:v>
                </c:pt>
                <c:pt idx="118">
                  <c:v>-0.88912596249686104</c:v>
                </c:pt>
                <c:pt idx="119">
                  <c:v>-1.0978985063898332</c:v>
                </c:pt>
                <c:pt idx="120">
                  <c:v>-0.30397246458641508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9139-4DAA-8257-73A853F6E469}"/>
            </c:ext>
          </c:extLst>
        </c:ser>
        <c:ser>
          <c:idx val="13"/>
          <c:order val="12"/>
          <c:tx>
            <c:v>trace 13</c:v>
          </c:tx>
          <c:spPr>
            <a:ln w="12700" cap="rnd">
              <a:solidFill>
                <a:schemeClr val="accent4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summary!$Q$26:$Q$146</c:f>
              <c:numCache>
                <c:formatCode>General</c:formatCode>
                <c:ptCount val="121"/>
                <c:pt idx="0">
                  <c:v>6.5640528522008719</c:v>
                </c:pt>
                <c:pt idx="1">
                  <c:v>5.1629168240586445</c:v>
                </c:pt>
                <c:pt idx="2">
                  <c:v>4.5140186137960603</c:v>
                </c:pt>
                <c:pt idx="3">
                  <c:v>4.9845482447193046</c:v>
                </c:pt>
                <c:pt idx="4">
                  <c:v>5.9039232213554103</c:v>
                </c:pt>
                <c:pt idx="5">
                  <c:v>0.49274506517350902</c:v>
                </c:pt>
                <c:pt idx="6">
                  <c:v>1.8342376372147071</c:v>
                </c:pt>
                <c:pt idx="7">
                  <c:v>-0.38214161733038443</c:v>
                </c:pt>
                <c:pt idx="8">
                  <c:v>-1.1765417435441563</c:v>
                </c:pt>
                <c:pt idx="9">
                  <c:v>-0.76841031784813341</c:v>
                </c:pt>
                <c:pt idx="10">
                  <c:v>-2.3143910070172571</c:v>
                </c:pt>
                <c:pt idx="11">
                  <c:v>0.10362525375354686</c:v>
                </c:pt>
                <c:pt idx="12">
                  <c:v>-2.0494160800733083</c:v>
                </c:pt>
                <c:pt idx="13">
                  <c:v>0.7008173004523166</c:v>
                </c:pt>
                <c:pt idx="14">
                  <c:v>-1.1093161673469418</c:v>
                </c:pt>
                <c:pt idx="15">
                  <c:v>-1.5035823551548504</c:v>
                </c:pt>
                <c:pt idx="16">
                  <c:v>6.0198733126991526E-2</c:v>
                </c:pt>
                <c:pt idx="17">
                  <c:v>0.3329770673389979</c:v>
                </c:pt>
                <c:pt idx="18">
                  <c:v>1.1604809897767989</c:v>
                </c:pt>
                <c:pt idx="19">
                  <c:v>2.407840511879924</c:v>
                </c:pt>
                <c:pt idx="20">
                  <c:v>1.2695797793043977</c:v>
                </c:pt>
                <c:pt idx="21">
                  <c:v>2.5334853494142813</c:v>
                </c:pt>
                <c:pt idx="22">
                  <c:v>1.3960487992626731</c:v>
                </c:pt>
                <c:pt idx="23">
                  <c:v>3.7344263586658712</c:v>
                </c:pt>
                <c:pt idx="24">
                  <c:v>2.7442916986089299</c:v>
                </c:pt>
                <c:pt idx="25">
                  <c:v>4.0514020632962051</c:v>
                </c:pt>
                <c:pt idx="26">
                  <c:v>3.7817203311931538</c:v>
                </c:pt>
                <c:pt idx="27">
                  <c:v>7.9321420883879359</c:v>
                </c:pt>
                <c:pt idx="28">
                  <c:v>8.8853996431948321</c:v>
                </c:pt>
                <c:pt idx="29">
                  <c:v>12.235545588852185</c:v>
                </c:pt>
                <c:pt idx="30">
                  <c:v>7.6975771368002457</c:v>
                </c:pt>
                <c:pt idx="31">
                  <c:v>6.4809107250324542</c:v>
                </c:pt>
                <c:pt idx="32">
                  <c:v>10.429542731505055</c:v>
                </c:pt>
                <c:pt idx="33">
                  <c:v>10.457563982558357</c:v>
                </c:pt>
                <c:pt idx="34">
                  <c:v>8.6190196717575738</c:v>
                </c:pt>
                <c:pt idx="35">
                  <c:v>8.1089822037342252</c:v>
                </c:pt>
                <c:pt idx="36">
                  <c:v>9.4654717074674455</c:v>
                </c:pt>
                <c:pt idx="37">
                  <c:v>10.826386218251436</c:v>
                </c:pt>
                <c:pt idx="38">
                  <c:v>12.711478553904829</c:v>
                </c:pt>
                <c:pt idx="39">
                  <c:v>13.242432025973716</c:v>
                </c:pt>
                <c:pt idx="40">
                  <c:v>14.411429693822075</c:v>
                </c:pt>
                <c:pt idx="41">
                  <c:v>18.746608277751765</c:v>
                </c:pt>
                <c:pt idx="42">
                  <c:v>15.959059340873596</c:v>
                </c:pt>
                <c:pt idx="43">
                  <c:v>17.193934982996076</c:v>
                </c:pt>
                <c:pt idx="44">
                  <c:v>13.035104843896599</c:v>
                </c:pt>
                <c:pt idx="45">
                  <c:v>13.863463127697573</c:v>
                </c:pt>
                <c:pt idx="46">
                  <c:v>13.793178701647809</c:v>
                </c:pt>
                <c:pt idx="47">
                  <c:v>18.72444245732963</c:v>
                </c:pt>
                <c:pt idx="48">
                  <c:v>17.445314667190011</c:v>
                </c:pt>
                <c:pt idx="49">
                  <c:v>15.85395744417489</c:v>
                </c:pt>
                <c:pt idx="50">
                  <c:v>14.145238012762871</c:v>
                </c:pt>
                <c:pt idx="51">
                  <c:v>10.042189649923806</c:v>
                </c:pt>
                <c:pt idx="52">
                  <c:v>10.466039350517296</c:v>
                </c:pt>
                <c:pt idx="53">
                  <c:v>9.0161289272070952</c:v>
                </c:pt>
                <c:pt idx="54">
                  <c:v>10.522603365668434</c:v>
                </c:pt>
                <c:pt idx="55">
                  <c:v>11.247099456743754</c:v>
                </c:pt>
                <c:pt idx="56">
                  <c:v>14.785590196808313</c:v>
                </c:pt>
                <c:pt idx="57">
                  <c:v>14.01606443243168</c:v>
                </c:pt>
                <c:pt idx="58">
                  <c:v>14.720978013255829</c:v>
                </c:pt>
                <c:pt idx="59">
                  <c:v>15.099912172725546</c:v>
                </c:pt>
                <c:pt idx="60">
                  <c:v>16.484163629499847</c:v>
                </c:pt>
                <c:pt idx="61">
                  <c:v>18.715533526410585</c:v>
                </c:pt>
                <c:pt idx="62">
                  <c:v>20.611466260484377</c:v>
                </c:pt>
                <c:pt idx="63">
                  <c:v>20.295960541537671</c:v>
                </c:pt>
                <c:pt idx="64">
                  <c:v>19.236304030066755</c:v>
                </c:pt>
                <c:pt idx="65">
                  <c:v>18.619097658541044</c:v>
                </c:pt>
                <c:pt idx="66">
                  <c:v>17.245872423405935</c:v>
                </c:pt>
                <c:pt idx="67">
                  <c:v>18.872285607332667</c:v>
                </c:pt>
                <c:pt idx="68">
                  <c:v>18.994623476397518</c:v>
                </c:pt>
                <c:pt idx="69">
                  <c:v>19.970437351416514</c:v>
                </c:pt>
                <c:pt idx="70">
                  <c:v>23.393108033443024</c:v>
                </c:pt>
                <c:pt idx="71">
                  <c:v>27.102315488214774</c:v>
                </c:pt>
                <c:pt idx="72">
                  <c:v>28.272320226820604</c:v>
                </c:pt>
                <c:pt idx="73">
                  <c:v>29.743540050718892</c:v>
                </c:pt>
                <c:pt idx="74">
                  <c:v>28.719187718674977</c:v>
                </c:pt>
                <c:pt idx="75">
                  <c:v>26.465545706640942</c:v>
                </c:pt>
                <c:pt idx="76">
                  <c:v>30.809275471705465</c:v>
                </c:pt>
                <c:pt idx="77">
                  <c:v>29.988667700523841</c:v>
                </c:pt>
                <c:pt idx="78">
                  <c:v>26.466299883071098</c:v>
                </c:pt>
                <c:pt idx="79">
                  <c:v>25.775575072190254</c:v>
                </c:pt>
                <c:pt idx="80">
                  <c:v>21.438735310579577</c:v>
                </c:pt>
                <c:pt idx="81">
                  <c:v>17.892554868704483</c:v>
                </c:pt>
                <c:pt idx="82">
                  <c:v>18.864209341288301</c:v>
                </c:pt>
                <c:pt idx="83">
                  <c:v>15.145179635235056</c:v>
                </c:pt>
                <c:pt idx="84">
                  <c:v>13.597567301030816</c:v>
                </c:pt>
                <c:pt idx="85">
                  <c:v>13.886528846365545</c:v>
                </c:pt>
                <c:pt idx="86">
                  <c:v>14.671269104625839</c:v>
                </c:pt>
                <c:pt idx="87">
                  <c:v>11.637678630214689</c:v>
                </c:pt>
                <c:pt idx="88">
                  <c:v>9.4569544619620256</c:v>
                </c:pt>
                <c:pt idx="89">
                  <c:v>6.6025690648530642</c:v>
                </c:pt>
                <c:pt idx="90">
                  <c:v>6.8862219460426921</c:v>
                </c:pt>
                <c:pt idx="91">
                  <c:v>5.2415300525316812</c:v>
                </c:pt>
                <c:pt idx="92">
                  <c:v>4.7129629121012515</c:v>
                </c:pt>
                <c:pt idx="93">
                  <c:v>2.0795025157742097</c:v>
                </c:pt>
                <c:pt idx="94">
                  <c:v>2.0553952598136158</c:v>
                </c:pt>
                <c:pt idx="95">
                  <c:v>1.4240692748334356</c:v>
                </c:pt>
                <c:pt idx="96">
                  <c:v>1.3089678319548734</c:v>
                </c:pt>
                <c:pt idx="97">
                  <c:v>1.1384846826001009</c:v>
                </c:pt>
                <c:pt idx="98">
                  <c:v>1.0462654666226137</c:v>
                </c:pt>
                <c:pt idx="99">
                  <c:v>0.28777721170962589</c:v>
                </c:pt>
                <c:pt idx="100">
                  <c:v>2.8115205946802999</c:v>
                </c:pt>
                <c:pt idx="101">
                  <c:v>0.7052513519996626</c:v>
                </c:pt>
                <c:pt idx="102">
                  <c:v>0.54782354689812618</c:v>
                </c:pt>
                <c:pt idx="103">
                  <c:v>-0.98701846540205895</c:v>
                </c:pt>
                <c:pt idx="104">
                  <c:v>-2.8178346687350713</c:v>
                </c:pt>
                <c:pt idx="105">
                  <c:v>-2.1840561735976176</c:v>
                </c:pt>
                <c:pt idx="106">
                  <c:v>-0.97054014227576091</c:v>
                </c:pt>
                <c:pt idx="107">
                  <c:v>0.10195072785448248</c:v>
                </c:pt>
                <c:pt idx="108">
                  <c:v>0.8295194984587998</c:v>
                </c:pt>
                <c:pt idx="109">
                  <c:v>-0.96578989978127772</c:v>
                </c:pt>
                <c:pt idx="110">
                  <c:v>0.3552936610768665</c:v>
                </c:pt>
                <c:pt idx="111">
                  <c:v>0.86532043190048602</c:v>
                </c:pt>
                <c:pt idx="112">
                  <c:v>0.6107656351677262</c:v>
                </c:pt>
                <c:pt idx="113">
                  <c:v>1.1037763056969998</c:v>
                </c:pt>
                <c:pt idx="114">
                  <c:v>1.8610677643940896</c:v>
                </c:pt>
                <c:pt idx="115">
                  <c:v>1.6534716325745076</c:v>
                </c:pt>
                <c:pt idx="116">
                  <c:v>1.4292420683547618</c:v>
                </c:pt>
                <c:pt idx="117">
                  <c:v>1.8785146844006302</c:v>
                </c:pt>
                <c:pt idx="118">
                  <c:v>1.9561016052795175</c:v>
                </c:pt>
                <c:pt idx="119">
                  <c:v>2.1705911470935004</c:v>
                </c:pt>
                <c:pt idx="120">
                  <c:v>2.5782832836562593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9139-4DAA-8257-73A853F6E469}"/>
            </c:ext>
          </c:extLst>
        </c:ser>
        <c:ser>
          <c:idx val="14"/>
          <c:order val="13"/>
          <c:tx>
            <c:v>trace 14</c:v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summary!$R$26:$R$146</c:f>
              <c:numCache>
                <c:formatCode>General</c:formatCode>
                <c:ptCount val="121"/>
                <c:pt idx="0">
                  <c:v>16.956843186263924</c:v>
                </c:pt>
                <c:pt idx="1">
                  <c:v>14.300602619350993</c:v>
                </c:pt>
                <c:pt idx="2">
                  <c:v>15.006739578162565</c:v>
                </c:pt>
                <c:pt idx="3">
                  <c:v>18.250596247651529</c:v>
                </c:pt>
                <c:pt idx="4">
                  <c:v>10.17877886593725</c:v>
                </c:pt>
                <c:pt idx="5">
                  <c:v>8.4445451853017897</c:v>
                </c:pt>
                <c:pt idx="6">
                  <c:v>9.9729750062582578</c:v>
                </c:pt>
                <c:pt idx="7">
                  <c:v>8.3733083078787764</c:v>
                </c:pt>
                <c:pt idx="8">
                  <c:v>3.3998126027413749</c:v>
                </c:pt>
                <c:pt idx="9">
                  <c:v>0.16777702276875178</c:v>
                </c:pt>
                <c:pt idx="10">
                  <c:v>2.8356325721597164</c:v>
                </c:pt>
                <c:pt idx="11">
                  <c:v>2.9727347952985221</c:v>
                </c:pt>
                <c:pt idx="12">
                  <c:v>-0.74086948412225517</c:v>
                </c:pt>
                <c:pt idx="13">
                  <c:v>-0.64677400880460012</c:v>
                </c:pt>
                <c:pt idx="14">
                  <c:v>-0.26945989728694064</c:v>
                </c:pt>
                <c:pt idx="15">
                  <c:v>1.4339916682224081</c:v>
                </c:pt>
                <c:pt idx="16">
                  <c:v>-1.3249521521180356</c:v>
                </c:pt>
                <c:pt idx="17">
                  <c:v>-0.71980342489127891</c:v>
                </c:pt>
                <c:pt idx="18">
                  <c:v>1.6493509390395473</c:v>
                </c:pt>
                <c:pt idx="19">
                  <c:v>0.61851635996114351</c:v>
                </c:pt>
                <c:pt idx="20">
                  <c:v>-0.69572608907855238</c:v>
                </c:pt>
                <c:pt idx="21">
                  <c:v>-0.9374572665373927</c:v>
                </c:pt>
                <c:pt idx="22">
                  <c:v>0.44713792531103047</c:v>
                </c:pt>
                <c:pt idx="23">
                  <c:v>4.6920581468874758</c:v>
                </c:pt>
                <c:pt idx="24">
                  <c:v>4.1282651267300743</c:v>
                </c:pt>
                <c:pt idx="25">
                  <c:v>1.2211333974507863</c:v>
                </c:pt>
                <c:pt idx="26">
                  <c:v>0.9255428488033417</c:v>
                </c:pt>
                <c:pt idx="27">
                  <c:v>-3.2184633989270175</c:v>
                </c:pt>
                <c:pt idx="28">
                  <c:v>-1.738891462973075</c:v>
                </c:pt>
                <c:pt idx="29">
                  <c:v>5.1284699492015333</c:v>
                </c:pt>
                <c:pt idx="30">
                  <c:v>5.9846108223890502</c:v>
                </c:pt>
                <c:pt idx="31">
                  <c:v>6.4238810635821206</c:v>
                </c:pt>
                <c:pt idx="32">
                  <c:v>5.5655275408010363</c:v>
                </c:pt>
                <c:pt idx="33">
                  <c:v>5.9687501027730923</c:v>
                </c:pt>
                <c:pt idx="34">
                  <c:v>5.8651088282145301</c:v>
                </c:pt>
                <c:pt idx="35">
                  <c:v>4.3640398181198767</c:v>
                </c:pt>
                <c:pt idx="36">
                  <c:v>3.0088834145392034</c:v>
                </c:pt>
                <c:pt idx="37">
                  <c:v>1.4216489990592762</c:v>
                </c:pt>
                <c:pt idx="38">
                  <c:v>3.3119486098981508</c:v>
                </c:pt>
                <c:pt idx="39">
                  <c:v>2.7500460533243078</c:v>
                </c:pt>
                <c:pt idx="40">
                  <c:v>3.7342641882242322</c:v>
                </c:pt>
                <c:pt idx="41">
                  <c:v>2.5226568382999299</c:v>
                </c:pt>
                <c:pt idx="42">
                  <c:v>2.731863801540682</c:v>
                </c:pt>
                <c:pt idx="43">
                  <c:v>4.1196824791626563</c:v>
                </c:pt>
                <c:pt idx="44">
                  <c:v>3.9170911503479435</c:v>
                </c:pt>
                <c:pt idx="45">
                  <c:v>4.5650830830403919</c:v>
                </c:pt>
                <c:pt idx="46">
                  <c:v>4.7524613495364525</c:v>
                </c:pt>
                <c:pt idx="47">
                  <c:v>4.551535219059696</c:v>
                </c:pt>
                <c:pt idx="48">
                  <c:v>3.12780291278996</c:v>
                </c:pt>
                <c:pt idx="49">
                  <c:v>3.2104361184600529</c:v>
                </c:pt>
                <c:pt idx="50">
                  <c:v>2.7977437106634619</c:v>
                </c:pt>
                <c:pt idx="51">
                  <c:v>1.1333830947782917</c:v>
                </c:pt>
                <c:pt idx="52">
                  <c:v>1.6555536006165932</c:v>
                </c:pt>
                <c:pt idx="53">
                  <c:v>2.7990039921952437</c:v>
                </c:pt>
                <c:pt idx="54">
                  <c:v>1.4453228272177787</c:v>
                </c:pt>
                <c:pt idx="55">
                  <c:v>1.8792563682521333</c:v>
                </c:pt>
                <c:pt idx="56">
                  <c:v>2.2879194380447547</c:v>
                </c:pt>
                <c:pt idx="57">
                  <c:v>0.45267744403669319</c:v>
                </c:pt>
                <c:pt idx="58">
                  <c:v>2.4634182855031659</c:v>
                </c:pt>
                <c:pt idx="59">
                  <c:v>3.694085002676375</c:v>
                </c:pt>
                <c:pt idx="60">
                  <c:v>3.42066949455613</c:v>
                </c:pt>
                <c:pt idx="61">
                  <c:v>3.3134942098981499</c:v>
                </c:pt>
                <c:pt idx="62">
                  <c:v>2.2092296200363295</c:v>
                </c:pt>
                <c:pt idx="63">
                  <c:v>4.0821368783836229</c:v>
                </c:pt>
                <c:pt idx="64">
                  <c:v>2.8641707118153241</c:v>
                </c:pt>
                <c:pt idx="65">
                  <c:v>3.7971053564379749</c:v>
                </c:pt>
                <c:pt idx="66">
                  <c:v>2.95908776805146</c:v>
                </c:pt>
                <c:pt idx="67">
                  <c:v>3.2749294497575998</c:v>
                </c:pt>
                <c:pt idx="68">
                  <c:v>4.8591556978717056</c:v>
                </c:pt>
                <c:pt idx="69">
                  <c:v>4.3848685985941387</c:v>
                </c:pt>
                <c:pt idx="70">
                  <c:v>1.9066897809149101</c:v>
                </c:pt>
                <c:pt idx="71">
                  <c:v>3.7345234050092704</c:v>
                </c:pt>
                <c:pt idx="72">
                  <c:v>3.053921231276203</c:v>
                </c:pt>
                <c:pt idx="73">
                  <c:v>1.2734036953005432</c:v>
                </c:pt>
                <c:pt idx="74">
                  <c:v>1.8177099806110486</c:v>
                </c:pt>
                <c:pt idx="75">
                  <c:v>1.5209925587054263</c:v>
                </c:pt>
                <c:pt idx="76">
                  <c:v>0.96303083704258952</c:v>
                </c:pt>
                <c:pt idx="77">
                  <c:v>1.1915271888529257</c:v>
                </c:pt>
                <c:pt idx="78">
                  <c:v>1.452887497523321</c:v>
                </c:pt>
                <c:pt idx="79">
                  <c:v>2.2941924137890592</c:v>
                </c:pt>
                <c:pt idx="80">
                  <c:v>1.8848684289678013</c:v>
                </c:pt>
                <c:pt idx="81">
                  <c:v>3.2383923723354768</c:v>
                </c:pt>
                <c:pt idx="82">
                  <c:v>4.1466914730040205</c:v>
                </c:pt>
                <c:pt idx="83">
                  <c:v>3.1913268365907279</c:v>
                </c:pt>
                <c:pt idx="84">
                  <c:v>3.8216392962644985</c:v>
                </c:pt>
                <c:pt idx="85">
                  <c:v>2.1347823773202679</c:v>
                </c:pt>
                <c:pt idx="86">
                  <c:v>3.9056886175458438</c:v>
                </c:pt>
                <c:pt idx="87">
                  <c:v>3.8427738145492398</c:v>
                </c:pt>
                <c:pt idx="88">
                  <c:v>1.9339598300650254</c:v>
                </c:pt>
                <c:pt idx="89">
                  <c:v>1.0297257490458476</c:v>
                </c:pt>
                <c:pt idx="90">
                  <c:v>1.532536333967137</c:v>
                </c:pt>
                <c:pt idx="91">
                  <c:v>3.3436430767671346</c:v>
                </c:pt>
                <c:pt idx="92">
                  <c:v>2.8416663671488571</c:v>
                </c:pt>
                <c:pt idx="93">
                  <c:v>5.3700577993688929</c:v>
                </c:pt>
                <c:pt idx="94">
                  <c:v>3.1497986552292718</c:v>
                </c:pt>
                <c:pt idx="95">
                  <c:v>2.5991847710250195</c:v>
                </c:pt>
                <c:pt idx="96">
                  <c:v>4.1622904911853169</c:v>
                </c:pt>
                <c:pt idx="97">
                  <c:v>4.7505929136283722</c:v>
                </c:pt>
                <c:pt idx="98">
                  <c:v>3.7012240091038922</c:v>
                </c:pt>
                <c:pt idx="99">
                  <c:v>5.1655786994015864</c:v>
                </c:pt>
                <c:pt idx="100">
                  <c:v>2.8846864873751792</c:v>
                </c:pt>
                <c:pt idx="101">
                  <c:v>5.6885756444120572</c:v>
                </c:pt>
                <c:pt idx="102">
                  <c:v>3.8577446414529475</c:v>
                </c:pt>
                <c:pt idx="103">
                  <c:v>3.5566907716957621</c:v>
                </c:pt>
                <c:pt idx="104">
                  <c:v>4.7240270109453855</c:v>
                </c:pt>
                <c:pt idx="105">
                  <c:v>3.4804337330822146</c:v>
                </c:pt>
                <c:pt idx="106">
                  <c:v>4.1761725158174547</c:v>
                </c:pt>
                <c:pt idx="107">
                  <c:v>5.7048916518246715</c:v>
                </c:pt>
                <c:pt idx="108">
                  <c:v>7.0806594647176828</c:v>
                </c:pt>
                <c:pt idx="109">
                  <c:v>5.4820437881582746</c:v>
                </c:pt>
                <c:pt idx="110">
                  <c:v>4.5131464237848178</c:v>
                </c:pt>
                <c:pt idx="111">
                  <c:v>4.9466154226213126</c:v>
                </c:pt>
                <c:pt idx="112">
                  <c:v>4.7264394637121701</c:v>
                </c:pt>
                <c:pt idx="113">
                  <c:v>4.7447357081440202</c:v>
                </c:pt>
                <c:pt idx="114">
                  <c:v>6.1211911157214933</c:v>
                </c:pt>
                <c:pt idx="115">
                  <c:v>5.1442283014022907</c:v>
                </c:pt>
                <c:pt idx="116">
                  <c:v>5.2688554097413896</c:v>
                </c:pt>
                <c:pt idx="117">
                  <c:v>5.5878704117400897</c:v>
                </c:pt>
                <c:pt idx="118">
                  <c:v>6.5494590438465297</c:v>
                </c:pt>
                <c:pt idx="119">
                  <c:v>7.361339918349838</c:v>
                </c:pt>
                <c:pt idx="120">
                  <c:v>8.4094866592318667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9139-4DAA-8257-73A853F6E469}"/>
            </c:ext>
          </c:extLst>
        </c:ser>
        <c:ser>
          <c:idx val="15"/>
          <c:order val="14"/>
          <c:tx>
            <c:v>trace 15</c:v>
          </c:tx>
          <c:spPr>
            <a:ln w="28575" cap="rnd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summary!$S$26:$S$146</c:f>
              <c:numCache>
                <c:formatCode>General</c:formatCode>
                <c:ptCount val="121"/>
                <c:pt idx="0">
                  <c:v>-1.599250405474955</c:v>
                </c:pt>
                <c:pt idx="1">
                  <c:v>-0.16682900553656141</c:v>
                </c:pt>
                <c:pt idx="2">
                  <c:v>-0.85458732489592448</c:v>
                </c:pt>
                <c:pt idx="3">
                  <c:v>-0.77625538395506166</c:v>
                </c:pt>
                <c:pt idx="4">
                  <c:v>-1.2137044498602469</c:v>
                </c:pt>
                <c:pt idx="5">
                  <c:v>-3.0004064440349385</c:v>
                </c:pt>
                <c:pt idx="6">
                  <c:v>-1.8247949132095869</c:v>
                </c:pt>
                <c:pt idx="7">
                  <c:v>1.65921796522898</c:v>
                </c:pt>
                <c:pt idx="8">
                  <c:v>-0.46699212040819515</c:v>
                </c:pt>
                <c:pt idx="9">
                  <c:v>0.79792824472153101</c:v>
                </c:pt>
                <c:pt idx="10">
                  <c:v>-0.86082975142309537</c:v>
                </c:pt>
                <c:pt idx="11">
                  <c:v>-0.35118706298062996</c:v>
                </c:pt>
                <c:pt idx="12">
                  <c:v>0.96973667926961071</c:v>
                </c:pt>
                <c:pt idx="13">
                  <c:v>-2.3789232709941415E-2</c:v>
                </c:pt>
                <c:pt idx="14">
                  <c:v>-1.0031771373003773</c:v>
                </c:pt>
                <c:pt idx="15">
                  <c:v>-1.0371618334518136</c:v>
                </c:pt>
                <c:pt idx="16">
                  <c:v>0.26394614624117391</c:v>
                </c:pt>
                <c:pt idx="17">
                  <c:v>-5.4011153238661569E-2</c:v>
                </c:pt>
                <c:pt idx="18">
                  <c:v>1.0878985126150251</c:v>
                </c:pt>
                <c:pt idx="19">
                  <c:v>-0.20344198142493181</c:v>
                </c:pt>
                <c:pt idx="20">
                  <c:v>-3.849448134170629</c:v>
                </c:pt>
                <c:pt idx="21">
                  <c:v>-4.0821522552838809</c:v>
                </c:pt>
                <c:pt idx="22">
                  <c:v>-5.747197832001695</c:v>
                </c:pt>
                <c:pt idx="23">
                  <c:v>-7.9877813142620369</c:v>
                </c:pt>
                <c:pt idx="24">
                  <c:v>-10.957529107026176</c:v>
                </c:pt>
                <c:pt idx="25">
                  <c:v>-12.268005766983169</c:v>
                </c:pt>
                <c:pt idx="26">
                  <c:v>-14.897358723703391</c:v>
                </c:pt>
                <c:pt idx="27">
                  <c:v>-15.242326458767893</c:v>
                </c:pt>
                <c:pt idx="28">
                  <c:v>-9.2823607207952019</c:v>
                </c:pt>
                <c:pt idx="29">
                  <c:v>-5.2055199039193152</c:v>
                </c:pt>
                <c:pt idx="30">
                  <c:v>-3.8512447848775277</c:v>
                </c:pt>
                <c:pt idx="31">
                  <c:v>-4.0613923289627882</c:v>
                </c:pt>
                <c:pt idx="32">
                  <c:v>-2.3598771273309729</c:v>
                </c:pt>
                <c:pt idx="33">
                  <c:v>-1.2480573967799784</c:v>
                </c:pt>
                <c:pt idx="34">
                  <c:v>-2.0296158198019967</c:v>
                </c:pt>
                <c:pt idx="35">
                  <c:v>-2.9120107157094659</c:v>
                </c:pt>
                <c:pt idx="36">
                  <c:v>-1.196801612560769</c:v>
                </c:pt>
                <c:pt idx="37">
                  <c:v>-2.212021556786095</c:v>
                </c:pt>
                <c:pt idx="38">
                  <c:v>-2.3255295510948106</c:v>
                </c:pt>
                <c:pt idx="39">
                  <c:v>-2.9158724528830562</c:v>
                </c:pt>
                <c:pt idx="40">
                  <c:v>-2.3996277764895919</c:v>
                </c:pt>
                <c:pt idx="41">
                  <c:v>-5.6398429832888182</c:v>
                </c:pt>
                <c:pt idx="42">
                  <c:v>-6.9569373413071416</c:v>
                </c:pt>
                <c:pt idx="43">
                  <c:v>-3.5570597327737228</c:v>
                </c:pt>
                <c:pt idx="44">
                  <c:v>-5.8501048539610379</c:v>
                </c:pt>
                <c:pt idx="45">
                  <c:v>-6.1328824818242458</c:v>
                </c:pt>
                <c:pt idx="46">
                  <c:v>-8.3398340292551261</c:v>
                </c:pt>
                <c:pt idx="47">
                  <c:v>-8.1294970943248881</c:v>
                </c:pt>
                <c:pt idx="48">
                  <c:v>-11.041434726934574</c:v>
                </c:pt>
                <c:pt idx="49">
                  <c:v>-10.098227734528276</c:v>
                </c:pt>
                <c:pt idx="50">
                  <c:v>-10.949521611552356</c:v>
                </c:pt>
                <c:pt idx="51">
                  <c:v>-13.138445700464807</c:v>
                </c:pt>
                <c:pt idx="52">
                  <c:v>-12.935476364478507</c:v>
                </c:pt>
                <c:pt idx="53">
                  <c:v>-13.920880411655304</c:v>
                </c:pt>
                <c:pt idx="54">
                  <c:v>-12.848834215606983</c:v>
                </c:pt>
                <c:pt idx="55">
                  <c:v>-15.35015131061988</c:v>
                </c:pt>
                <c:pt idx="56">
                  <c:v>-14.955644615054938</c:v>
                </c:pt>
                <c:pt idx="57">
                  <c:v>-14.905211057065394</c:v>
                </c:pt>
                <c:pt idx="58">
                  <c:v>-13.08903204880697</c:v>
                </c:pt>
                <c:pt idx="59">
                  <c:v>-12.66806888132078</c:v>
                </c:pt>
                <c:pt idx="60">
                  <c:v>-13.769211065851414</c:v>
                </c:pt>
                <c:pt idx="61">
                  <c:v>-13.091736855998231</c:v>
                </c:pt>
                <c:pt idx="62">
                  <c:v>-14.399219259781306</c:v>
                </c:pt>
                <c:pt idx="63">
                  <c:v>-14.067328406363849</c:v>
                </c:pt>
                <c:pt idx="64">
                  <c:v>-13.551657894378739</c:v>
                </c:pt>
                <c:pt idx="65">
                  <c:v>-15.254782863739411</c:v>
                </c:pt>
                <c:pt idx="66">
                  <c:v>-13.373570933721268</c:v>
                </c:pt>
                <c:pt idx="67">
                  <c:v>-13.049358642148515</c:v>
                </c:pt>
                <c:pt idx="68">
                  <c:v>-13.711190393528749</c:v>
                </c:pt>
                <c:pt idx="69">
                  <c:v>-12.325032258982684</c:v>
                </c:pt>
                <c:pt idx="70">
                  <c:v>-10.97962134602831</c:v>
                </c:pt>
                <c:pt idx="71">
                  <c:v>-11.697650113976634</c:v>
                </c:pt>
                <c:pt idx="72">
                  <c:v>-11.815804114959199</c:v>
                </c:pt>
                <c:pt idx="73">
                  <c:v>-11.630970596516093</c:v>
                </c:pt>
                <c:pt idx="74">
                  <c:v>-11.617917220185628</c:v>
                </c:pt>
                <c:pt idx="75">
                  <c:v>-13.46105936398807</c:v>
                </c:pt>
                <c:pt idx="76">
                  <c:v>-12.71677698455942</c:v>
                </c:pt>
                <c:pt idx="77">
                  <c:v>-11.500125955186004</c:v>
                </c:pt>
                <c:pt idx="78">
                  <c:v>-11.236209627505103</c:v>
                </c:pt>
                <c:pt idx="79">
                  <c:v>-12.189489661814253</c:v>
                </c:pt>
                <c:pt idx="80">
                  <c:v>-12.435980296176446</c:v>
                </c:pt>
                <c:pt idx="81">
                  <c:v>-11.093025690168949</c:v>
                </c:pt>
                <c:pt idx="82">
                  <c:v>-11.040019105208934</c:v>
                </c:pt>
                <c:pt idx="83">
                  <c:v>-8.667506378190204</c:v>
                </c:pt>
                <c:pt idx="84">
                  <c:v>-9.507075996856198</c:v>
                </c:pt>
                <c:pt idx="85">
                  <c:v>-8.1601380092907494</c:v>
                </c:pt>
                <c:pt idx="86">
                  <c:v>-7.6046440333544556</c:v>
                </c:pt>
                <c:pt idx="87">
                  <c:v>-7.1951733266501687</c:v>
                </c:pt>
                <c:pt idx="88">
                  <c:v>-7.9055232363673777</c:v>
                </c:pt>
                <c:pt idx="89">
                  <c:v>-8.122256854023636</c:v>
                </c:pt>
                <c:pt idx="90">
                  <c:v>-5.1105353992729485</c:v>
                </c:pt>
                <c:pt idx="91">
                  <c:v>-5.7442765138584395</c:v>
                </c:pt>
                <c:pt idx="92">
                  <c:v>-5.7211362374429564</c:v>
                </c:pt>
                <c:pt idx="93">
                  <c:v>-8.862212754574653</c:v>
                </c:pt>
                <c:pt idx="94">
                  <c:v>-9.3227957318482026</c:v>
                </c:pt>
                <c:pt idx="95">
                  <c:v>-6.7241276285795477</c:v>
                </c:pt>
                <c:pt idx="96">
                  <c:v>-7.2253228565935066</c:v>
                </c:pt>
                <c:pt idx="97">
                  <c:v>-6.4355835438945981</c:v>
                </c:pt>
                <c:pt idx="98">
                  <c:v>-7.5324186824348383</c:v>
                </c:pt>
                <c:pt idx="99">
                  <c:v>-8.1570746195834971</c:v>
                </c:pt>
                <c:pt idx="100">
                  <c:v>-7.8416220045993983</c:v>
                </c:pt>
                <c:pt idx="101">
                  <c:v>-6.6559908607797036</c:v>
                </c:pt>
                <c:pt idx="102">
                  <c:v>-4.3294991283323849</c:v>
                </c:pt>
                <c:pt idx="103">
                  <c:v>-7.0292447644077942</c:v>
                </c:pt>
                <c:pt idx="104">
                  <c:v>-4.5387791444357246</c:v>
                </c:pt>
                <c:pt idx="105">
                  <c:v>-5.2969136404679658</c:v>
                </c:pt>
                <c:pt idx="106">
                  <c:v>-6.7424103827682202</c:v>
                </c:pt>
                <c:pt idx="107">
                  <c:v>-5.8981768406283033</c:v>
                </c:pt>
                <c:pt idx="108">
                  <c:v>-4.8210631117347065</c:v>
                </c:pt>
                <c:pt idx="109">
                  <c:v>-3.1271734337612025</c:v>
                </c:pt>
                <c:pt idx="110">
                  <c:v>-1.5896508774320177</c:v>
                </c:pt>
                <c:pt idx="111">
                  <c:v>-2.3939078650362546</c:v>
                </c:pt>
                <c:pt idx="112">
                  <c:v>-2.1929451287793706</c:v>
                </c:pt>
                <c:pt idx="113">
                  <c:v>-0.63929795973216275</c:v>
                </c:pt>
                <c:pt idx="114">
                  <c:v>-1.7199747301223793</c:v>
                </c:pt>
                <c:pt idx="115">
                  <c:v>0.92259178895333216</c:v>
                </c:pt>
                <c:pt idx="116">
                  <c:v>2.0019677202628712</c:v>
                </c:pt>
                <c:pt idx="117">
                  <c:v>2.0638634535886617</c:v>
                </c:pt>
                <c:pt idx="118">
                  <c:v>1.5554659332919629</c:v>
                </c:pt>
                <c:pt idx="119">
                  <c:v>1.5259669736647912</c:v>
                </c:pt>
                <c:pt idx="120">
                  <c:v>1.2549707679739328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3E-EE4F-B83E-9FE98E58189B}"/>
            </c:ext>
          </c:extLst>
        </c:ser>
        <c:ser>
          <c:idx val="0"/>
          <c:order val="15"/>
          <c:tx>
            <c:v>median</c:v>
          </c:tx>
          <c:spPr>
            <a:ln w="762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summary!$Z$26:$Z$146</c:f>
              <c:numCache>
                <c:formatCode>General</c:formatCode>
                <c:ptCount val="121"/>
                <c:pt idx="0">
                  <c:v>1.0939660336162063</c:v>
                </c:pt>
                <c:pt idx="1">
                  <c:v>1.5110851210512517</c:v>
                </c:pt>
                <c:pt idx="2">
                  <c:v>1.7116473949132534</c:v>
                </c:pt>
                <c:pt idx="3">
                  <c:v>1.7037703726277265</c:v>
                </c:pt>
                <c:pt idx="4">
                  <c:v>1.7854972671838965</c:v>
                </c:pt>
                <c:pt idx="5">
                  <c:v>1.484102650892845</c:v>
                </c:pt>
                <c:pt idx="6">
                  <c:v>1.1731956666982666</c:v>
                </c:pt>
                <c:pt idx="7">
                  <c:v>0.77408255852671437</c:v>
                </c:pt>
                <c:pt idx="8">
                  <c:v>0.7970762873791799</c:v>
                </c:pt>
                <c:pt idx="9">
                  <c:v>0.18629297190188243</c:v>
                </c:pt>
                <c:pt idx="10">
                  <c:v>-0.22232939795318013</c:v>
                </c:pt>
                <c:pt idx="11">
                  <c:v>5.8419554879655756E-2</c:v>
                </c:pt>
                <c:pt idx="12">
                  <c:v>-0.90994517253385609</c:v>
                </c:pt>
                <c:pt idx="13">
                  <c:v>-0.37011298142456317</c:v>
                </c:pt>
                <c:pt idx="14">
                  <c:v>-0.6146069030677298</c:v>
                </c:pt>
                <c:pt idx="15">
                  <c:v>-0.11061729470958398</c:v>
                </c:pt>
                <c:pt idx="16">
                  <c:v>-0.15255961854786093</c:v>
                </c:pt>
                <c:pt idx="17">
                  <c:v>0.33639935781940833</c:v>
                </c:pt>
                <c:pt idx="18">
                  <c:v>1.0883766503912755</c:v>
                </c:pt>
                <c:pt idx="19">
                  <c:v>0.7402958895821633</c:v>
                </c:pt>
                <c:pt idx="20">
                  <c:v>0.35326175320594388</c:v>
                </c:pt>
                <c:pt idx="21">
                  <c:v>-0.25245384786927738</c:v>
                </c:pt>
                <c:pt idx="22">
                  <c:v>0.33098375329795049</c:v>
                </c:pt>
                <c:pt idx="23">
                  <c:v>0.52215394803032811</c:v>
                </c:pt>
                <c:pt idx="24">
                  <c:v>0.23381836996966271</c:v>
                </c:pt>
                <c:pt idx="25">
                  <c:v>-0.11712870839847156</c:v>
                </c:pt>
                <c:pt idx="26">
                  <c:v>0.12372921779117464</c:v>
                </c:pt>
                <c:pt idx="27">
                  <c:v>-0.22625535703540828</c:v>
                </c:pt>
                <c:pt idx="28">
                  <c:v>-1.5688895154879987</c:v>
                </c:pt>
                <c:pt idx="29">
                  <c:v>-1.4877461968298977</c:v>
                </c:pt>
                <c:pt idx="30">
                  <c:v>-1.3178264621837776</c:v>
                </c:pt>
                <c:pt idx="31">
                  <c:v>-0.74612590535330103</c:v>
                </c:pt>
                <c:pt idx="32">
                  <c:v>-0.87426299511499916</c:v>
                </c:pt>
                <c:pt idx="33">
                  <c:v>-0.96044131876483518</c:v>
                </c:pt>
                <c:pt idx="34">
                  <c:v>-0.90361620703172196</c:v>
                </c:pt>
                <c:pt idx="35">
                  <c:v>-0.25261283608246832</c:v>
                </c:pt>
                <c:pt idx="36">
                  <c:v>-0.57800567448692908</c:v>
                </c:pt>
                <c:pt idx="37">
                  <c:v>0.62341464033581717</c:v>
                </c:pt>
                <c:pt idx="38">
                  <c:v>-2.476992788681448E-2</c:v>
                </c:pt>
                <c:pt idx="39">
                  <c:v>-0.23494580086294453</c:v>
                </c:pt>
                <c:pt idx="40">
                  <c:v>0.64303465361007983</c:v>
                </c:pt>
                <c:pt idx="41">
                  <c:v>-0.97300581016253096</c:v>
                </c:pt>
                <c:pt idx="42">
                  <c:v>-0.55550253320099507</c:v>
                </c:pt>
                <c:pt idx="43">
                  <c:v>0.40507712744140512</c:v>
                </c:pt>
                <c:pt idx="44">
                  <c:v>0.46996529815883215</c:v>
                </c:pt>
                <c:pt idx="45">
                  <c:v>0.79861584511963501</c:v>
                </c:pt>
                <c:pt idx="46">
                  <c:v>-0.32544680713971919</c:v>
                </c:pt>
                <c:pt idx="47">
                  <c:v>-0.1363390743958508</c:v>
                </c:pt>
                <c:pt idx="48">
                  <c:v>-0.37390836232659774</c:v>
                </c:pt>
                <c:pt idx="49">
                  <c:v>-0.11616812601826743</c:v>
                </c:pt>
                <c:pt idx="50">
                  <c:v>-0.38378662281417208</c:v>
                </c:pt>
                <c:pt idx="51">
                  <c:v>-0.59600728547583381</c:v>
                </c:pt>
                <c:pt idx="52">
                  <c:v>-1.0292177269955181</c:v>
                </c:pt>
                <c:pt idx="53">
                  <c:v>-0.54549734755321699</c:v>
                </c:pt>
                <c:pt idx="54">
                  <c:v>-0.70360324017094378</c:v>
                </c:pt>
                <c:pt idx="55">
                  <c:v>-1.1335184579108839</c:v>
                </c:pt>
                <c:pt idx="56">
                  <c:v>-0.6319868765815746</c:v>
                </c:pt>
                <c:pt idx="57">
                  <c:v>-0.23070281084263999</c:v>
                </c:pt>
                <c:pt idx="58">
                  <c:v>3.6696255709769421E-3</c:v>
                </c:pt>
                <c:pt idx="59">
                  <c:v>0.20497960683649852</c:v>
                </c:pt>
                <c:pt idx="60">
                  <c:v>7.0349282149584358E-3</c:v>
                </c:pt>
                <c:pt idx="61">
                  <c:v>0.69732232827001628</c:v>
                </c:pt>
                <c:pt idx="62">
                  <c:v>1.1690031679958073</c:v>
                </c:pt>
                <c:pt idx="63">
                  <c:v>-0.23128191320433733</c:v>
                </c:pt>
                <c:pt idx="64">
                  <c:v>-1.7075802922172145E-2</c:v>
                </c:pt>
                <c:pt idx="65">
                  <c:v>5.1432446459841907E-2</c:v>
                </c:pt>
                <c:pt idx="66">
                  <c:v>-0.44489592418110424</c:v>
                </c:pt>
                <c:pt idx="67">
                  <c:v>-0.29852105838839471</c:v>
                </c:pt>
                <c:pt idx="68">
                  <c:v>0.47571573437954773</c:v>
                </c:pt>
                <c:pt idx="69">
                  <c:v>0.40959746626320964</c:v>
                </c:pt>
                <c:pt idx="70">
                  <c:v>0.98909491221806289</c:v>
                </c:pt>
                <c:pt idx="71">
                  <c:v>1.0380448283706101</c:v>
                </c:pt>
                <c:pt idx="72">
                  <c:v>-0.45761592150900543</c:v>
                </c:pt>
                <c:pt idx="73">
                  <c:v>-0.5288562374388377</c:v>
                </c:pt>
                <c:pt idx="74">
                  <c:v>0.77068131449066057</c:v>
                </c:pt>
                <c:pt idx="75">
                  <c:v>1.3245459588860586E-2</c:v>
                </c:pt>
                <c:pt idx="76">
                  <c:v>0.11822192815597565</c:v>
                </c:pt>
                <c:pt idx="77">
                  <c:v>-0.16162418066760537</c:v>
                </c:pt>
                <c:pt idx="78">
                  <c:v>-0.75728834719462723</c:v>
                </c:pt>
                <c:pt idx="79">
                  <c:v>-1.1469904957372168</c:v>
                </c:pt>
                <c:pt idx="80">
                  <c:v>-1.708020272208246</c:v>
                </c:pt>
                <c:pt idx="81">
                  <c:v>-1.0846263807415588</c:v>
                </c:pt>
                <c:pt idx="82">
                  <c:v>-1.4023002779854075</c:v>
                </c:pt>
                <c:pt idx="83">
                  <c:v>-2.3823873601098313</c:v>
                </c:pt>
                <c:pt idx="84">
                  <c:v>-2.3086195623164012</c:v>
                </c:pt>
                <c:pt idx="85">
                  <c:v>-2.3877176446510751</c:v>
                </c:pt>
                <c:pt idx="86">
                  <c:v>-2.7980728416891312</c:v>
                </c:pt>
                <c:pt idx="87">
                  <c:v>-2.3202518644530206</c:v>
                </c:pt>
                <c:pt idx="88">
                  <c:v>-1.9611696781520589</c:v>
                </c:pt>
                <c:pt idx="89">
                  <c:v>-2.6359293632885388</c:v>
                </c:pt>
                <c:pt idx="90">
                  <c:v>-1.7778294316238408</c:v>
                </c:pt>
                <c:pt idx="91">
                  <c:v>-2.4765846671439089</c:v>
                </c:pt>
                <c:pt idx="92">
                  <c:v>-2.1081342629813982</c:v>
                </c:pt>
                <c:pt idx="93">
                  <c:v>-2.2101460712880567</c:v>
                </c:pt>
                <c:pt idx="94">
                  <c:v>-2.2174105522486691</c:v>
                </c:pt>
                <c:pt idx="95">
                  <c:v>-2.2463578205911849</c:v>
                </c:pt>
                <c:pt idx="96">
                  <c:v>-1.5378387025417055</c:v>
                </c:pt>
                <c:pt idx="97">
                  <c:v>-1.3296512987776037</c:v>
                </c:pt>
                <c:pt idx="98">
                  <c:v>-1.1804106166080179</c:v>
                </c:pt>
                <c:pt idx="99">
                  <c:v>-1.3084335395042084</c:v>
                </c:pt>
                <c:pt idx="100">
                  <c:v>-1.6848297223648054</c:v>
                </c:pt>
                <c:pt idx="101">
                  <c:v>-1.0809106504790029</c:v>
                </c:pt>
                <c:pt idx="102">
                  <c:v>-1.4455875428180365</c:v>
                </c:pt>
                <c:pt idx="103">
                  <c:v>-1.0261029547252378</c:v>
                </c:pt>
                <c:pt idx="104">
                  <c:v>-1.328117934117631</c:v>
                </c:pt>
                <c:pt idx="105">
                  <c:v>-1.4401684065570426</c:v>
                </c:pt>
                <c:pt idx="106">
                  <c:v>-1.0648974716761521</c:v>
                </c:pt>
                <c:pt idx="107">
                  <c:v>-0.45932662217122228</c:v>
                </c:pt>
                <c:pt idx="108">
                  <c:v>-0.14829106006442155</c:v>
                </c:pt>
                <c:pt idx="109">
                  <c:v>-0.79894853601971638</c:v>
                </c:pt>
                <c:pt idx="110">
                  <c:v>-0.13721107007172184</c:v>
                </c:pt>
                <c:pt idx="111">
                  <c:v>5.6861080525205193E-2</c:v>
                </c:pt>
                <c:pt idx="112">
                  <c:v>-0.16732474374460854</c:v>
                </c:pt>
                <c:pt idx="113">
                  <c:v>0.16134296360222478</c:v>
                </c:pt>
                <c:pt idx="114">
                  <c:v>-0.24081298270978019</c:v>
                </c:pt>
                <c:pt idx="115">
                  <c:v>-0.28367015876259633</c:v>
                </c:pt>
                <c:pt idx="116">
                  <c:v>0.52254916190511325</c:v>
                </c:pt>
                <c:pt idx="117">
                  <c:v>0.52929580501464857</c:v>
                </c:pt>
                <c:pt idx="118">
                  <c:v>0.64317082379108204</c:v>
                </c:pt>
                <c:pt idx="119">
                  <c:v>1.3766866291537636</c:v>
                </c:pt>
                <c:pt idx="120">
                  <c:v>1.6379628011576552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139-4DAA-8257-73A853F6E469}"/>
            </c:ext>
          </c:extLst>
        </c:ser>
        <c:ser>
          <c:idx val="28"/>
          <c:order val="16"/>
          <c:tx>
            <c:v>CO2 pulse</c:v>
          </c:tx>
          <c:spPr>
            <a:ln w="381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summary!$B$46:$B$86</c:f>
              <c:numCache>
                <c:formatCode>General</c:formatCode>
                <c:ptCount val="41"/>
                <c:pt idx="0">
                  <c:v>20</c:v>
                </c:pt>
                <c:pt idx="1">
                  <c:v>20.5</c:v>
                </c:pt>
                <c:pt idx="2">
                  <c:v>21</c:v>
                </c:pt>
                <c:pt idx="3">
                  <c:v>21.5</c:v>
                </c:pt>
                <c:pt idx="4">
                  <c:v>22</c:v>
                </c:pt>
                <c:pt idx="5">
                  <c:v>22.5</c:v>
                </c:pt>
                <c:pt idx="6">
                  <c:v>23</c:v>
                </c:pt>
                <c:pt idx="7">
                  <c:v>23.5</c:v>
                </c:pt>
                <c:pt idx="8">
                  <c:v>24</c:v>
                </c:pt>
                <c:pt idx="9">
                  <c:v>24.5</c:v>
                </c:pt>
                <c:pt idx="10">
                  <c:v>25</c:v>
                </c:pt>
                <c:pt idx="11">
                  <c:v>25.5</c:v>
                </c:pt>
                <c:pt idx="12">
                  <c:v>26</c:v>
                </c:pt>
                <c:pt idx="13">
                  <c:v>26.5</c:v>
                </c:pt>
                <c:pt idx="14">
                  <c:v>27</c:v>
                </c:pt>
                <c:pt idx="15">
                  <c:v>27.5</c:v>
                </c:pt>
                <c:pt idx="16">
                  <c:v>28</c:v>
                </c:pt>
                <c:pt idx="17">
                  <c:v>28.5</c:v>
                </c:pt>
                <c:pt idx="18">
                  <c:v>29</c:v>
                </c:pt>
                <c:pt idx="19">
                  <c:v>29.5</c:v>
                </c:pt>
                <c:pt idx="20">
                  <c:v>30</c:v>
                </c:pt>
                <c:pt idx="21">
                  <c:v>30.5</c:v>
                </c:pt>
                <c:pt idx="22">
                  <c:v>31</c:v>
                </c:pt>
                <c:pt idx="23">
                  <c:v>31.5</c:v>
                </c:pt>
                <c:pt idx="24">
                  <c:v>32</c:v>
                </c:pt>
                <c:pt idx="25">
                  <c:v>32.5</c:v>
                </c:pt>
                <c:pt idx="26">
                  <c:v>33</c:v>
                </c:pt>
                <c:pt idx="27">
                  <c:v>33.5</c:v>
                </c:pt>
                <c:pt idx="28">
                  <c:v>34</c:v>
                </c:pt>
                <c:pt idx="29">
                  <c:v>34.5</c:v>
                </c:pt>
                <c:pt idx="30">
                  <c:v>35</c:v>
                </c:pt>
                <c:pt idx="31">
                  <c:v>35.5</c:v>
                </c:pt>
                <c:pt idx="32">
                  <c:v>36</c:v>
                </c:pt>
                <c:pt idx="33">
                  <c:v>36.5</c:v>
                </c:pt>
                <c:pt idx="34">
                  <c:v>37</c:v>
                </c:pt>
                <c:pt idx="35">
                  <c:v>37.5</c:v>
                </c:pt>
                <c:pt idx="36">
                  <c:v>38</c:v>
                </c:pt>
                <c:pt idx="37">
                  <c:v>38.5</c:v>
                </c:pt>
                <c:pt idx="38">
                  <c:v>39</c:v>
                </c:pt>
                <c:pt idx="39">
                  <c:v>39.5</c:v>
                </c:pt>
                <c:pt idx="40">
                  <c:v>40</c:v>
                </c:pt>
              </c:numCache>
            </c:numRef>
          </c:xVal>
          <c:yVal>
            <c:numRef>
              <c:f>summary!$X$46:$X$86</c:f>
              <c:numCache>
                <c:formatCode>General</c:formatCode>
                <c:ptCount val="4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9139-4DAA-8257-73A853F6E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49308976"/>
        <c:axId val="-449305584"/>
      </c:scatterChart>
      <c:valAx>
        <c:axId val="-449308976"/>
        <c:scaling>
          <c:orientation val="minMax"/>
          <c:max val="70"/>
          <c:min val="1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600">
                    <a:latin typeface="Arial" panose="020B0604020202020204" pitchFamily="34" charset="0"/>
                    <a:cs typeface="Arial" panose="020B0604020202020204" pitchFamily="34" charset="0"/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0.50538426562122296"/>
              <c:y val="0.881615551503502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449305584"/>
        <c:crossesAt val="-25"/>
        <c:crossBetween val="midCat"/>
        <c:majorUnit val="5"/>
      </c:valAx>
      <c:valAx>
        <c:axId val="-449305584"/>
        <c:scaling>
          <c:orientation val="minMax"/>
          <c:max val="50"/>
          <c:min val="-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600">
                    <a:latin typeface="Symbol" panose="05050102010706020507" pitchFamily="18" charset="2"/>
                    <a:cs typeface="Arial" panose="020B0604020202020204" pitchFamily="34" charset="0"/>
                  </a:rPr>
                  <a:t>D</a:t>
                </a:r>
                <a:r>
                  <a:rPr lang="en-US" sz="1600">
                    <a:latin typeface="Arial" panose="020B0604020202020204" pitchFamily="34" charset="0"/>
                    <a:cs typeface="Arial" panose="020B0604020202020204" pitchFamily="34" charset="0"/>
                  </a:rPr>
                  <a:t>R/R</a:t>
                </a:r>
                <a:r>
                  <a:rPr lang="en-US" sz="1600" baseline="-25000">
                    <a:latin typeface="Arial" panose="020B0604020202020204" pitchFamily="34" charset="0"/>
                    <a:cs typeface="Arial" panose="020B0604020202020204" pitchFamily="34" charset="0"/>
                  </a:rPr>
                  <a:t>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449308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 orientation="portrait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2000" b="1" baseline="0">
                <a:latin typeface="Arial" panose="020B0604020202020204" pitchFamily="34" charset="0"/>
                <a:cs typeface="Arial" panose="020B0604020202020204" pitchFamily="34" charset="0"/>
              </a:rPr>
              <a:t>AIB (che-7) dauers</a:t>
            </a:r>
            <a:endParaRPr lang="en-US" sz="2000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5692896500861598"/>
          <c:y val="8.70657720716525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446829730592399"/>
          <c:y val="0.14344367306834799"/>
          <c:w val="0.83286089720627299"/>
          <c:h val="0.71361610647894103"/>
        </c:manualLayout>
      </c:layout>
      <c:scatterChart>
        <c:scatterStyle val="lineMarker"/>
        <c:varyColors val="0"/>
        <c:ser>
          <c:idx val="1"/>
          <c:order val="0"/>
          <c:tx>
            <c:v>trace 1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graph!$C$6:$C$116</c:f>
              <c:numCache>
                <c:formatCode>General</c:formatCode>
                <c:ptCount val="111"/>
                <c:pt idx="0">
                  <c:v>5.0223178108242984E-2</c:v>
                </c:pt>
                <c:pt idx="1">
                  <c:v>2.1402900498871178</c:v>
                </c:pt>
                <c:pt idx="2">
                  <c:v>-0.42633432120585113</c:v>
                </c:pt>
                <c:pt idx="3">
                  <c:v>-0.11302591300396808</c:v>
                </c:pt>
                <c:pt idx="4">
                  <c:v>2.2872435228933101</c:v>
                </c:pt>
                <c:pt idx="5">
                  <c:v>0.28515459149261679</c:v>
                </c:pt>
                <c:pt idx="6">
                  <c:v>-0.81232458161795229</c:v>
                </c:pt>
                <c:pt idx="7">
                  <c:v>0.3398216482998187</c:v>
                </c:pt>
                <c:pt idx="8">
                  <c:v>0.22691398628666032</c:v>
                </c:pt>
                <c:pt idx="9">
                  <c:v>-1.7874489331445982</c:v>
                </c:pt>
                <c:pt idx="10">
                  <c:v>-0.39044532557072936</c:v>
                </c:pt>
                <c:pt idx="11">
                  <c:v>5.2337178969659122E-2</c:v>
                </c:pt>
                <c:pt idx="12">
                  <c:v>-0.62835951658169453</c:v>
                </c:pt>
                <c:pt idx="13">
                  <c:v>-1.3874141666270439</c:v>
                </c:pt>
                <c:pt idx="14">
                  <c:v>-1.3207591430694274</c:v>
                </c:pt>
                <c:pt idx="15">
                  <c:v>-2.6502940927938741</c:v>
                </c:pt>
                <c:pt idx="16">
                  <c:v>9.0481742244684749E-2</c:v>
                </c:pt>
                <c:pt idx="17">
                  <c:v>-1.2486396978944916</c:v>
                </c:pt>
                <c:pt idx="18">
                  <c:v>-3.2277757220719008</c:v>
                </c:pt>
                <c:pt idx="19">
                  <c:v>-3.7246585058016932</c:v>
                </c:pt>
                <c:pt idx="20">
                  <c:v>-5.9675883324826771</c:v>
                </c:pt>
                <c:pt idx="21">
                  <c:v>-4.2054099511048317</c:v>
                </c:pt>
                <c:pt idx="22">
                  <c:v>-4.3102662978792488</c:v>
                </c:pt>
                <c:pt idx="23">
                  <c:v>-6.6525274360242097</c:v>
                </c:pt>
                <c:pt idx="24">
                  <c:v>-8.0555795960423549</c:v>
                </c:pt>
                <c:pt idx="25">
                  <c:v>-7.5617753720692349</c:v>
                </c:pt>
                <c:pt idx="26">
                  <c:v>-9.2853540791035449</c:v>
                </c:pt>
                <c:pt idx="27">
                  <c:v>-9.1496020851829627</c:v>
                </c:pt>
                <c:pt idx="28">
                  <c:v>-10.048213553383064</c:v>
                </c:pt>
                <c:pt idx="29">
                  <c:v>-10.767601909662879</c:v>
                </c:pt>
                <c:pt idx="30">
                  <c:v>-11.137599805332901</c:v>
                </c:pt>
                <c:pt idx="31">
                  <c:v>-11.95782767736798</c:v>
                </c:pt>
                <c:pt idx="32">
                  <c:v>-12.90173266056642</c:v>
                </c:pt>
                <c:pt idx="33">
                  <c:v>-14.5264179197328</c:v>
                </c:pt>
                <c:pt idx="34">
                  <c:v>-13.007807423283859</c:v>
                </c:pt>
                <c:pt idx="35">
                  <c:v>-13.873190843653621</c:v>
                </c:pt>
                <c:pt idx="36">
                  <c:v>-13.109448201950972</c:v>
                </c:pt>
                <c:pt idx="37">
                  <c:v>-13.878438727967154</c:v>
                </c:pt>
                <c:pt idx="38">
                  <c:v>-13.634937177226488</c:v>
                </c:pt>
                <c:pt idx="39">
                  <c:v>-12.435790703319368</c:v>
                </c:pt>
                <c:pt idx="40">
                  <c:v>-13.001087811888715</c:v>
                </c:pt>
                <c:pt idx="41">
                  <c:v>-13.148232559577211</c:v>
                </c:pt>
                <c:pt idx="42">
                  <c:v>-15.521308193923128</c:v>
                </c:pt>
                <c:pt idx="43">
                  <c:v>-14.972577502480187</c:v>
                </c:pt>
                <c:pt idx="44">
                  <c:v>-14.572399152151041</c:v>
                </c:pt>
                <c:pt idx="45">
                  <c:v>-16.04183925926425</c:v>
                </c:pt>
                <c:pt idx="46">
                  <c:v>-14.718223747316269</c:v>
                </c:pt>
                <c:pt idx="47">
                  <c:v>-14.41186571402546</c:v>
                </c:pt>
                <c:pt idx="48">
                  <c:v>-14.796622281826401</c:v>
                </c:pt>
                <c:pt idx="49">
                  <c:v>-14.78103979715689</c:v>
                </c:pt>
                <c:pt idx="50">
                  <c:v>-14.648452173605234</c:v>
                </c:pt>
                <c:pt idx="51">
                  <c:v>-14.605452243833659</c:v>
                </c:pt>
                <c:pt idx="52">
                  <c:v>-15.370574657036421</c:v>
                </c:pt>
                <c:pt idx="53">
                  <c:v>-13.878001639696297</c:v>
                </c:pt>
                <c:pt idx="54">
                  <c:v>-13.271974780470174</c:v>
                </c:pt>
                <c:pt idx="55">
                  <c:v>-14.057496658877918</c:v>
                </c:pt>
                <c:pt idx="56">
                  <c:v>-15.117574609696435</c:v>
                </c:pt>
                <c:pt idx="57">
                  <c:v>-15.335875654423461</c:v>
                </c:pt>
                <c:pt idx="58">
                  <c:v>-14.497135954765017</c:v>
                </c:pt>
                <c:pt idx="59">
                  <c:v>-14.458759978778371</c:v>
                </c:pt>
                <c:pt idx="60">
                  <c:v>-13.726263344144057</c:v>
                </c:pt>
                <c:pt idx="61">
                  <c:v>-14.006806770956464</c:v>
                </c:pt>
                <c:pt idx="62">
                  <c:v>-13.405900918130035</c:v>
                </c:pt>
                <c:pt idx="63">
                  <c:v>-14.486699487864943</c:v>
                </c:pt>
                <c:pt idx="64">
                  <c:v>-13.861032684713271</c:v>
                </c:pt>
                <c:pt idx="65">
                  <c:v>-12.738339023396172</c:v>
                </c:pt>
                <c:pt idx="66">
                  <c:v>-12.877725612747479</c:v>
                </c:pt>
                <c:pt idx="67">
                  <c:v>-12.971506374243377</c:v>
                </c:pt>
                <c:pt idx="68">
                  <c:v>-13.012926633385884</c:v>
                </c:pt>
                <c:pt idx="69">
                  <c:v>-13.198466861513246</c:v>
                </c:pt>
                <c:pt idx="70">
                  <c:v>-13.796057634232058</c:v>
                </c:pt>
                <c:pt idx="71">
                  <c:v>-12.985955596090184</c:v>
                </c:pt>
                <c:pt idx="72">
                  <c:v>-14.021212691497775</c:v>
                </c:pt>
                <c:pt idx="73">
                  <c:v>-13.125980101675887</c:v>
                </c:pt>
                <c:pt idx="74">
                  <c:v>-12.816246727048213</c:v>
                </c:pt>
                <c:pt idx="75">
                  <c:v>-13.248430214071135</c:v>
                </c:pt>
                <c:pt idx="76">
                  <c:v>-12.573424748704634</c:v>
                </c:pt>
                <c:pt idx="77">
                  <c:v>-13.088966829131637</c:v>
                </c:pt>
                <c:pt idx="78">
                  <c:v>-12.635195966124924</c:v>
                </c:pt>
                <c:pt idx="79">
                  <c:v>-11.674811454245457</c:v>
                </c:pt>
                <c:pt idx="80">
                  <c:v>-11.142592724521716</c:v>
                </c:pt>
                <c:pt idx="81">
                  <c:v>-12.244183276308872</c:v>
                </c:pt>
                <c:pt idx="82">
                  <c:v>-12.062215998035096</c:v>
                </c:pt>
                <c:pt idx="83">
                  <c:v>-11.440841899152964</c:v>
                </c:pt>
                <c:pt idx="84">
                  <c:v>-10.471124536515019</c:v>
                </c:pt>
                <c:pt idx="85">
                  <c:v>-10.823902996903225</c:v>
                </c:pt>
                <c:pt idx="86">
                  <c:v>-10.135226674635835</c:v>
                </c:pt>
                <c:pt idx="87">
                  <c:v>-9.1613309793820434</c:v>
                </c:pt>
                <c:pt idx="88">
                  <c:v>-9.3660045617548615</c:v>
                </c:pt>
                <c:pt idx="89">
                  <c:v>-7.8277139294152862</c:v>
                </c:pt>
                <c:pt idx="90">
                  <c:v>-8.8733343581696289</c:v>
                </c:pt>
                <c:pt idx="91">
                  <c:v>-9.3767176875591396</c:v>
                </c:pt>
                <c:pt idx="92">
                  <c:v>-7.7215008035154309</c:v>
                </c:pt>
                <c:pt idx="93">
                  <c:v>-7.6193854867545259</c:v>
                </c:pt>
                <c:pt idx="94">
                  <c:v>-7.5337571405135142</c:v>
                </c:pt>
                <c:pt idx="95">
                  <c:v>-7.2495727960385796</c:v>
                </c:pt>
                <c:pt idx="96">
                  <c:v>-6.573264451977197</c:v>
                </c:pt>
                <c:pt idx="97">
                  <c:v>-5.9867129273385729</c:v>
                </c:pt>
                <c:pt idx="98">
                  <c:v>-5.8392439263473426</c:v>
                </c:pt>
                <c:pt idx="99">
                  <c:v>-5.3351441289463777</c:v>
                </c:pt>
                <c:pt idx="100">
                  <c:v>-4.5908008236514215</c:v>
                </c:pt>
                <c:pt idx="101">
                  <c:v>-3.8408130808086951</c:v>
                </c:pt>
                <c:pt idx="102">
                  <c:v>-2.333920509662831</c:v>
                </c:pt>
                <c:pt idx="103">
                  <c:v>-1.9330979277532114</c:v>
                </c:pt>
                <c:pt idx="104">
                  <c:v>-0.75526229987490312</c:v>
                </c:pt>
                <c:pt idx="105">
                  <c:v>1.4710836443583701</c:v>
                </c:pt>
                <c:pt idx="106">
                  <c:v>2.1931546048229191</c:v>
                </c:pt>
                <c:pt idx="107">
                  <c:v>2.8751028974287398</c:v>
                </c:pt>
                <c:pt idx="108">
                  <c:v>3.551546522534156</c:v>
                </c:pt>
                <c:pt idx="109">
                  <c:v>3.653560967022969</c:v>
                </c:pt>
                <c:pt idx="110">
                  <c:v>3.981093485727337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94-48BB-95CE-DCA85E430286}"/>
            </c:ext>
          </c:extLst>
        </c:ser>
        <c:ser>
          <c:idx val="2"/>
          <c:order val="1"/>
          <c:tx>
            <c:v>trace 2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graph!$D$6:$D$116</c:f>
              <c:numCache>
                <c:formatCode>General</c:formatCode>
                <c:ptCount val="111"/>
                <c:pt idx="0">
                  <c:v>-1.363600996310768</c:v>
                </c:pt>
                <c:pt idx="1">
                  <c:v>-1.1670096267893504</c:v>
                </c:pt>
                <c:pt idx="2">
                  <c:v>-1.9114564333348447</c:v>
                </c:pt>
                <c:pt idx="3">
                  <c:v>-0.6272000498451582</c:v>
                </c:pt>
                <c:pt idx="4">
                  <c:v>-0.79103882389380753</c:v>
                </c:pt>
                <c:pt idx="5">
                  <c:v>0.55480945098902934</c:v>
                </c:pt>
                <c:pt idx="6">
                  <c:v>-0.51486457173431965</c:v>
                </c:pt>
                <c:pt idx="7">
                  <c:v>0.50134002017896717</c:v>
                </c:pt>
                <c:pt idx="8">
                  <c:v>2.0432117701919097</c:v>
                </c:pt>
                <c:pt idx="9">
                  <c:v>0.74519863744828108</c:v>
                </c:pt>
                <c:pt idx="10">
                  <c:v>0.42891792814970886</c:v>
                </c:pt>
                <c:pt idx="11">
                  <c:v>-0.14500122195124665</c:v>
                </c:pt>
                <c:pt idx="12">
                  <c:v>-0.26650745364984652</c:v>
                </c:pt>
                <c:pt idx="13">
                  <c:v>-0.41648556440729384</c:v>
                </c:pt>
                <c:pt idx="14">
                  <c:v>4.2975073368640426E-2</c:v>
                </c:pt>
                <c:pt idx="15">
                  <c:v>-1.4311263786200727</c:v>
                </c:pt>
                <c:pt idx="16">
                  <c:v>0.7840008103975733</c:v>
                </c:pt>
                <c:pt idx="17">
                  <c:v>0.942935260234948</c:v>
                </c:pt>
                <c:pt idx="18">
                  <c:v>-1.3988875680029225</c:v>
                </c:pt>
                <c:pt idx="19">
                  <c:v>-5.6748232921559767</c:v>
                </c:pt>
                <c:pt idx="20">
                  <c:v>-11.603609392682083</c:v>
                </c:pt>
                <c:pt idx="21">
                  <c:v>-13.982138351812557</c:v>
                </c:pt>
                <c:pt idx="22">
                  <c:v>-16.389836877284786</c:v>
                </c:pt>
                <c:pt idx="23">
                  <c:v>-18.660370556343565</c:v>
                </c:pt>
                <c:pt idx="24">
                  <c:v>-18.133426091983665</c:v>
                </c:pt>
                <c:pt idx="25">
                  <c:v>-19.254676380000078</c:v>
                </c:pt>
                <c:pt idx="26">
                  <c:v>-20.053748052229409</c:v>
                </c:pt>
                <c:pt idx="27">
                  <c:v>-19.398757123506879</c:v>
                </c:pt>
                <c:pt idx="28">
                  <c:v>-20.332693963951119</c:v>
                </c:pt>
                <c:pt idx="29">
                  <c:v>-19.661826783479963</c:v>
                </c:pt>
                <c:pt idx="30">
                  <c:v>-18.69374275663754</c:v>
                </c:pt>
                <c:pt idx="31">
                  <c:v>-19.468753075411545</c:v>
                </c:pt>
                <c:pt idx="32">
                  <c:v>-19.245645836189524</c:v>
                </c:pt>
                <c:pt idx="33">
                  <c:v>-19.042562961639014</c:v>
                </c:pt>
                <c:pt idx="34">
                  <c:v>-18.713292612282959</c:v>
                </c:pt>
                <c:pt idx="35">
                  <c:v>-18.220462814403749</c:v>
                </c:pt>
                <c:pt idx="36">
                  <c:v>-17.511656722600915</c:v>
                </c:pt>
                <c:pt idx="37">
                  <c:v>-18.191899631298845</c:v>
                </c:pt>
                <c:pt idx="38">
                  <c:v>-18.632188088495919</c:v>
                </c:pt>
                <c:pt idx="39">
                  <c:v>-17.598530050172862</c:v>
                </c:pt>
                <c:pt idx="40">
                  <c:v>-17.377648977799563</c:v>
                </c:pt>
                <c:pt idx="41">
                  <c:v>-17.487843208821229</c:v>
                </c:pt>
                <c:pt idx="42">
                  <c:v>-17.898940506128156</c:v>
                </c:pt>
                <c:pt idx="43">
                  <c:v>-17.874848746029105</c:v>
                </c:pt>
                <c:pt idx="44">
                  <c:v>-16.757249197365201</c:v>
                </c:pt>
                <c:pt idx="45">
                  <c:v>-17.107129119362654</c:v>
                </c:pt>
                <c:pt idx="46">
                  <c:v>-16.68164709425724</c:v>
                </c:pt>
                <c:pt idx="47">
                  <c:v>-17.129788007901698</c:v>
                </c:pt>
                <c:pt idx="48">
                  <c:v>-16.23594784817519</c:v>
                </c:pt>
                <c:pt idx="49">
                  <c:v>-16.843607413481845</c:v>
                </c:pt>
                <c:pt idx="50">
                  <c:v>-16.419804652330384</c:v>
                </c:pt>
                <c:pt idx="51">
                  <c:v>-16.273453611689874</c:v>
                </c:pt>
                <c:pt idx="52">
                  <c:v>-16.316523461123751</c:v>
                </c:pt>
                <c:pt idx="53">
                  <c:v>-16.269506545294028</c:v>
                </c:pt>
                <c:pt idx="54">
                  <c:v>-16.571722228102473</c:v>
                </c:pt>
                <c:pt idx="55">
                  <c:v>-14.844666749369692</c:v>
                </c:pt>
                <c:pt idx="56">
                  <c:v>-15.672861211932446</c:v>
                </c:pt>
                <c:pt idx="57">
                  <c:v>-15.053544803629265</c:v>
                </c:pt>
                <c:pt idx="58">
                  <c:v>-15.260338752846318</c:v>
                </c:pt>
                <c:pt idx="59">
                  <c:v>-15.092545164764928</c:v>
                </c:pt>
                <c:pt idx="60">
                  <c:v>-14.882605254740966</c:v>
                </c:pt>
                <c:pt idx="61">
                  <c:v>-14.250580495751949</c:v>
                </c:pt>
                <c:pt idx="62">
                  <c:v>-14.95235088751779</c:v>
                </c:pt>
                <c:pt idx="63">
                  <c:v>-14.79090760050055</c:v>
                </c:pt>
                <c:pt idx="64">
                  <c:v>-14.842048487687181</c:v>
                </c:pt>
                <c:pt idx="65">
                  <c:v>-14.594900201783807</c:v>
                </c:pt>
                <c:pt idx="66">
                  <c:v>-13.682559880903531</c:v>
                </c:pt>
                <c:pt idx="67">
                  <c:v>-12.356470050242452</c:v>
                </c:pt>
                <c:pt idx="68">
                  <c:v>-12.450389525371479</c:v>
                </c:pt>
                <c:pt idx="69">
                  <c:v>-12.029642636946932</c:v>
                </c:pt>
                <c:pt idx="70">
                  <c:v>-12.596177946049858</c:v>
                </c:pt>
                <c:pt idx="71">
                  <c:v>-12.556797247091806</c:v>
                </c:pt>
                <c:pt idx="72">
                  <c:v>-12.548256149968454</c:v>
                </c:pt>
                <c:pt idx="73">
                  <c:v>-12.182483636615997</c:v>
                </c:pt>
                <c:pt idx="74">
                  <c:v>-11.496626104432517</c:v>
                </c:pt>
                <c:pt idx="75">
                  <c:v>-10.174913855480446</c:v>
                </c:pt>
                <c:pt idx="76">
                  <c:v>-9.6351489499135212</c:v>
                </c:pt>
                <c:pt idx="77">
                  <c:v>-10.159204666475432</c:v>
                </c:pt>
                <c:pt idx="78">
                  <c:v>-10.239586817909784</c:v>
                </c:pt>
                <c:pt idx="79">
                  <c:v>-9.9300307310326303</c:v>
                </c:pt>
                <c:pt idx="80">
                  <c:v>-10.283124482776191</c:v>
                </c:pt>
                <c:pt idx="81">
                  <c:v>-8.7731688891622657</c:v>
                </c:pt>
                <c:pt idx="82">
                  <c:v>-9.0234865600422047</c:v>
                </c:pt>
                <c:pt idx="83">
                  <c:v>-8.5220078478233745</c:v>
                </c:pt>
                <c:pt idx="84">
                  <c:v>-8.4466413737461075</c:v>
                </c:pt>
                <c:pt idx="85">
                  <c:v>-7.9189244668968763</c:v>
                </c:pt>
                <c:pt idx="86">
                  <c:v>-7.5581796453573613</c:v>
                </c:pt>
                <c:pt idx="87">
                  <c:v>-6.9907596167249038</c:v>
                </c:pt>
                <c:pt idx="88">
                  <c:v>-6.9044618536465023</c:v>
                </c:pt>
                <c:pt idx="89">
                  <c:v>-6.7701399169536591</c:v>
                </c:pt>
                <c:pt idx="90">
                  <c:v>-5.8253161911601836</c:v>
                </c:pt>
                <c:pt idx="91">
                  <c:v>-5.7949296861607955</c:v>
                </c:pt>
                <c:pt idx="92">
                  <c:v>-4.8396319710119107</c:v>
                </c:pt>
                <c:pt idx="93">
                  <c:v>-4.8327488923921296</c:v>
                </c:pt>
                <c:pt idx="94">
                  <c:v>-5.0245893424478636</c:v>
                </c:pt>
                <c:pt idx="95">
                  <c:v>-4.2029951063402748</c:v>
                </c:pt>
                <c:pt idx="96">
                  <c:v>-4.352223264612582</c:v>
                </c:pt>
                <c:pt idx="97">
                  <c:v>-3.3326026045579509</c:v>
                </c:pt>
                <c:pt idx="98">
                  <c:v>-3.9191414663312782</c:v>
                </c:pt>
                <c:pt idx="99">
                  <c:v>-2.8302897447832134</c:v>
                </c:pt>
                <c:pt idx="100">
                  <c:v>-2.5599903087927474</c:v>
                </c:pt>
                <c:pt idx="101">
                  <c:v>-2.4689542340040607</c:v>
                </c:pt>
                <c:pt idx="102">
                  <c:v>-2.1116456029417225</c:v>
                </c:pt>
                <c:pt idx="103">
                  <c:v>-0.93668067769824148</c:v>
                </c:pt>
                <c:pt idx="104">
                  <c:v>-1.5477383256161534</c:v>
                </c:pt>
                <c:pt idx="105">
                  <c:v>-0.78192518029749547</c:v>
                </c:pt>
                <c:pt idx="106">
                  <c:v>-0.87281014123032696</c:v>
                </c:pt>
                <c:pt idx="107">
                  <c:v>-0.13100567250032771</c:v>
                </c:pt>
                <c:pt idx="108">
                  <c:v>-0.17041346306040481</c:v>
                </c:pt>
                <c:pt idx="109">
                  <c:v>0.58708590834553431</c:v>
                </c:pt>
                <c:pt idx="110">
                  <c:v>1.5812762276888395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94-48BB-95CE-DCA85E430286}"/>
            </c:ext>
          </c:extLst>
        </c:ser>
        <c:ser>
          <c:idx val="3"/>
          <c:order val="2"/>
          <c:tx>
            <c:v>trace 3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graph!$E$6:$E$116</c:f>
              <c:numCache>
                <c:formatCode>General</c:formatCode>
                <c:ptCount val="111"/>
                <c:pt idx="0">
                  <c:v>-0.25792442674454119</c:v>
                </c:pt>
                <c:pt idx="1">
                  <c:v>-1.8305402244112718</c:v>
                </c:pt>
                <c:pt idx="2">
                  <c:v>-1.1590685655375097</c:v>
                </c:pt>
                <c:pt idx="3">
                  <c:v>-0.88088538148118711</c:v>
                </c:pt>
                <c:pt idx="4">
                  <c:v>-1.0983594912734618</c:v>
                </c:pt>
                <c:pt idx="5">
                  <c:v>0.99978999685967318</c:v>
                </c:pt>
                <c:pt idx="6">
                  <c:v>-0.24864852031947793</c:v>
                </c:pt>
                <c:pt idx="7">
                  <c:v>-5.6395243255961819E-2</c:v>
                </c:pt>
                <c:pt idx="8">
                  <c:v>1.7081740632918379</c:v>
                </c:pt>
                <c:pt idx="9">
                  <c:v>0.73539314171604553</c:v>
                </c:pt>
                <c:pt idx="10">
                  <c:v>2.4408519815277354</c:v>
                </c:pt>
                <c:pt idx="11">
                  <c:v>0.93027996575103467</c:v>
                </c:pt>
                <c:pt idx="12">
                  <c:v>1.1455303752509223</c:v>
                </c:pt>
                <c:pt idx="13">
                  <c:v>2.1295133034315032</c:v>
                </c:pt>
                <c:pt idx="14">
                  <c:v>0.87600016273739612</c:v>
                </c:pt>
                <c:pt idx="15">
                  <c:v>0.3049501627779444</c:v>
                </c:pt>
                <c:pt idx="16">
                  <c:v>0.94930389501618251</c:v>
                </c:pt>
                <c:pt idx="17">
                  <c:v>1.756129755430037</c:v>
                </c:pt>
                <c:pt idx="18">
                  <c:v>3.3940160198865073</c:v>
                </c:pt>
                <c:pt idx="19">
                  <c:v>5.1290423454460177</c:v>
                </c:pt>
                <c:pt idx="20">
                  <c:v>7.4636739381751731</c:v>
                </c:pt>
                <c:pt idx="21">
                  <c:v>10.304271679551363</c:v>
                </c:pt>
                <c:pt idx="22">
                  <c:v>11.659644330376656</c:v>
                </c:pt>
                <c:pt idx="23">
                  <c:v>13.371225786756421</c:v>
                </c:pt>
                <c:pt idx="24">
                  <c:v>15.361313887129862</c:v>
                </c:pt>
                <c:pt idx="25">
                  <c:v>18.198743197004195</c:v>
                </c:pt>
                <c:pt idx="26">
                  <c:v>20.981074640532892</c:v>
                </c:pt>
                <c:pt idx="27">
                  <c:v>21.37407923419147</c:v>
                </c:pt>
                <c:pt idx="28">
                  <c:v>22.497614748938545</c:v>
                </c:pt>
                <c:pt idx="29">
                  <c:v>23.123583416400251</c:v>
                </c:pt>
                <c:pt idx="30">
                  <c:v>22.608346415918163</c:v>
                </c:pt>
                <c:pt idx="31">
                  <c:v>25.009946586879195</c:v>
                </c:pt>
                <c:pt idx="32">
                  <c:v>23.726568416869</c:v>
                </c:pt>
                <c:pt idx="33">
                  <c:v>19.791092683899905</c:v>
                </c:pt>
                <c:pt idx="34">
                  <c:v>20.114576896502605</c:v>
                </c:pt>
                <c:pt idx="35">
                  <c:v>21.332256241503529</c:v>
                </c:pt>
                <c:pt idx="36">
                  <c:v>22.64641363403004</c:v>
                </c:pt>
                <c:pt idx="37">
                  <c:v>19.92943375737854</c:v>
                </c:pt>
                <c:pt idx="38">
                  <c:v>18.256005982350175</c:v>
                </c:pt>
                <c:pt idx="39">
                  <c:v>14.720436195844538</c:v>
                </c:pt>
                <c:pt idx="40">
                  <c:v>14.737542652485946</c:v>
                </c:pt>
                <c:pt idx="41">
                  <c:v>15.347260282793441</c:v>
                </c:pt>
                <c:pt idx="42">
                  <c:v>17.653309013726808</c:v>
                </c:pt>
                <c:pt idx="43">
                  <c:v>21.99348507052364</c:v>
                </c:pt>
                <c:pt idx="44">
                  <c:v>21.90136573737551</c:v>
                </c:pt>
                <c:pt idx="45">
                  <c:v>25.208030032049333</c:v>
                </c:pt>
                <c:pt idx="46">
                  <c:v>24.510876762638674</c:v>
                </c:pt>
                <c:pt idx="47">
                  <c:v>28.180999014481813</c:v>
                </c:pt>
                <c:pt idx="48">
                  <c:v>27.57169355405853</c:v>
                </c:pt>
                <c:pt idx="49">
                  <c:v>29.47747160170654</c:v>
                </c:pt>
                <c:pt idx="50">
                  <c:v>27.64509847923954</c:v>
                </c:pt>
                <c:pt idx="51">
                  <c:v>28.760284442927368</c:v>
                </c:pt>
                <c:pt idx="52">
                  <c:v>28.208090907149764</c:v>
                </c:pt>
                <c:pt idx="53">
                  <c:v>26.527374431201771</c:v>
                </c:pt>
                <c:pt idx="54">
                  <c:v>27.063893802979479</c:v>
                </c:pt>
                <c:pt idx="55">
                  <c:v>24.217077165449048</c:v>
                </c:pt>
                <c:pt idx="56">
                  <c:v>21.589496835775201</c:v>
                </c:pt>
                <c:pt idx="57">
                  <c:v>20.140167085845491</c:v>
                </c:pt>
                <c:pt idx="58">
                  <c:v>16.84399405569199</c:v>
                </c:pt>
                <c:pt idx="59">
                  <c:v>14.123427172786268</c:v>
                </c:pt>
                <c:pt idx="60">
                  <c:v>12.311552134016797</c:v>
                </c:pt>
                <c:pt idx="61">
                  <c:v>10.227608333445907</c:v>
                </c:pt>
                <c:pt idx="62">
                  <c:v>8.3125225136748302</c:v>
                </c:pt>
                <c:pt idx="63">
                  <c:v>6.9685523551831716</c:v>
                </c:pt>
                <c:pt idx="64">
                  <c:v>5.3165160684246997</c:v>
                </c:pt>
                <c:pt idx="65">
                  <c:v>4.3358352576807757</c:v>
                </c:pt>
                <c:pt idx="66">
                  <c:v>4.4220084965664954</c:v>
                </c:pt>
                <c:pt idx="67">
                  <c:v>3.9711273413418255</c:v>
                </c:pt>
                <c:pt idx="68">
                  <c:v>2.4991261945774039</c:v>
                </c:pt>
                <c:pt idx="69">
                  <c:v>2.3703434563933938</c:v>
                </c:pt>
                <c:pt idx="70">
                  <c:v>0.65277894459754904</c:v>
                </c:pt>
                <c:pt idx="71">
                  <c:v>6.839790458323855E-2</c:v>
                </c:pt>
                <c:pt idx="72">
                  <c:v>0.56882946653392408</c:v>
                </c:pt>
                <c:pt idx="73">
                  <c:v>-0.20639192411982915</c:v>
                </c:pt>
                <c:pt idx="74">
                  <c:v>-1.8057989831525456</c:v>
                </c:pt>
                <c:pt idx="75">
                  <c:v>-0.90852422173918945</c:v>
                </c:pt>
                <c:pt idx="76">
                  <c:v>-0.9455003052567974</c:v>
                </c:pt>
                <c:pt idx="77">
                  <c:v>-0.70919121887143088</c:v>
                </c:pt>
                <c:pt idx="78">
                  <c:v>-1.7025789341836843</c:v>
                </c:pt>
                <c:pt idx="79">
                  <c:v>-3.0114383302848262</c:v>
                </c:pt>
                <c:pt idx="80">
                  <c:v>-1.2261754413314654</c:v>
                </c:pt>
                <c:pt idx="81">
                  <c:v>-1.1052142586550131</c:v>
                </c:pt>
                <c:pt idx="82">
                  <c:v>-0.83994658977929715</c:v>
                </c:pt>
                <c:pt idx="83">
                  <c:v>0.60595156976061504</c:v>
                </c:pt>
                <c:pt idx="84">
                  <c:v>-0.44047113374101904</c:v>
                </c:pt>
                <c:pt idx="85">
                  <c:v>1.8977116567330914</c:v>
                </c:pt>
                <c:pt idx="86">
                  <c:v>5.0945996748399001</c:v>
                </c:pt>
                <c:pt idx="87">
                  <c:v>5.1170847877182908</c:v>
                </c:pt>
                <c:pt idx="88">
                  <c:v>5.6268122640988443</c:v>
                </c:pt>
                <c:pt idx="89">
                  <c:v>6.3584926677556899</c:v>
                </c:pt>
                <c:pt idx="90">
                  <c:v>6.7368790937816243</c:v>
                </c:pt>
                <c:pt idx="91">
                  <c:v>6.2946872490815657</c:v>
                </c:pt>
                <c:pt idx="92">
                  <c:v>6.3093471622177137</c:v>
                </c:pt>
                <c:pt idx="93">
                  <c:v>7.7052692159484053</c:v>
                </c:pt>
                <c:pt idx="94">
                  <c:v>5.4816418533783171</c:v>
                </c:pt>
                <c:pt idx="95">
                  <c:v>5.5321579129214324</c:v>
                </c:pt>
                <c:pt idx="96">
                  <c:v>3.6869665149802313</c:v>
                </c:pt>
                <c:pt idx="97">
                  <c:v>2.2581543350834838</c:v>
                </c:pt>
                <c:pt idx="98">
                  <c:v>1.8849921214099163</c:v>
                </c:pt>
                <c:pt idx="99">
                  <c:v>1.2925285270558755</c:v>
                </c:pt>
                <c:pt idx="100">
                  <c:v>1.7309775858756125</c:v>
                </c:pt>
                <c:pt idx="101">
                  <c:v>0.83008820929505478</c:v>
                </c:pt>
                <c:pt idx="102">
                  <c:v>-0.42903345506926588</c:v>
                </c:pt>
                <c:pt idx="103">
                  <c:v>0.63350063855543604</c:v>
                </c:pt>
                <c:pt idx="104">
                  <c:v>0.44201927782331746</c:v>
                </c:pt>
                <c:pt idx="105">
                  <c:v>1.0221507150166165</c:v>
                </c:pt>
                <c:pt idx="106">
                  <c:v>1.922790621999471</c:v>
                </c:pt>
                <c:pt idx="107">
                  <c:v>0.48081608093305223</c:v>
                </c:pt>
                <c:pt idx="108">
                  <c:v>0.97550719623553384</c:v>
                </c:pt>
                <c:pt idx="109">
                  <c:v>1.7272367541134919</c:v>
                </c:pt>
                <c:pt idx="110">
                  <c:v>1.1622564564773676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194-48BB-95CE-DCA85E430286}"/>
            </c:ext>
          </c:extLst>
        </c:ser>
        <c:ser>
          <c:idx val="4"/>
          <c:order val="3"/>
          <c:tx>
            <c:v>trace 4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graph!$F$6:$F$116</c:f>
              <c:numCache>
                <c:formatCode>General</c:formatCode>
                <c:ptCount val="111"/>
                <c:pt idx="0">
                  <c:v>-0.3337126478576975</c:v>
                </c:pt>
                <c:pt idx="1">
                  <c:v>1.3213856005764649E-2</c:v>
                </c:pt>
                <c:pt idx="2">
                  <c:v>-0.28480988938809726</c:v>
                </c:pt>
                <c:pt idx="3">
                  <c:v>0.21703823665829383</c:v>
                </c:pt>
                <c:pt idx="4">
                  <c:v>-0.43851174526720238</c:v>
                </c:pt>
                <c:pt idx="5">
                  <c:v>3.6291407440893056E-2</c:v>
                </c:pt>
                <c:pt idx="6">
                  <c:v>-5.6470716776243962E-2</c:v>
                </c:pt>
                <c:pt idx="7">
                  <c:v>-0.29994293922458876</c:v>
                </c:pt>
                <c:pt idx="8">
                  <c:v>0.60234103169693765</c:v>
                </c:pt>
                <c:pt idx="9">
                  <c:v>0.22406461486010804</c:v>
                </c:pt>
                <c:pt idx="10">
                  <c:v>-0.96733550270597357</c:v>
                </c:pt>
                <c:pt idx="11">
                  <c:v>-0.8753164570403944</c:v>
                </c:pt>
                <c:pt idx="12">
                  <c:v>-0.26793486705728387</c:v>
                </c:pt>
                <c:pt idx="13">
                  <c:v>1.0190196819259483</c:v>
                </c:pt>
                <c:pt idx="14">
                  <c:v>0.42466166657068499</c:v>
                </c:pt>
                <c:pt idx="15">
                  <c:v>-0.19094203326392967</c:v>
                </c:pt>
                <c:pt idx="16">
                  <c:v>-0.20389075396562303</c:v>
                </c:pt>
                <c:pt idx="17">
                  <c:v>-0.39836742901238958</c:v>
                </c:pt>
                <c:pt idx="18">
                  <c:v>0.57140481165776136</c:v>
                </c:pt>
                <c:pt idx="19">
                  <c:v>1.7759069962132736</c:v>
                </c:pt>
                <c:pt idx="20">
                  <c:v>0.14072340610491033</c:v>
                </c:pt>
                <c:pt idx="21">
                  <c:v>0.61686338566961374</c:v>
                </c:pt>
                <c:pt idx="22">
                  <c:v>0.39569141840333594</c:v>
                </c:pt>
                <c:pt idx="23">
                  <c:v>1.3869785258596836</c:v>
                </c:pt>
                <c:pt idx="24">
                  <c:v>1.7129357855121157</c:v>
                </c:pt>
                <c:pt idx="25">
                  <c:v>1.0808012831814275</c:v>
                </c:pt>
                <c:pt idx="26">
                  <c:v>1.2221631816113043</c:v>
                </c:pt>
                <c:pt idx="27">
                  <c:v>0.92350225756284376</c:v>
                </c:pt>
                <c:pt idx="28">
                  <c:v>-0.22898600764629301</c:v>
                </c:pt>
                <c:pt idx="29">
                  <c:v>5.6492491980840713E-2</c:v>
                </c:pt>
                <c:pt idx="30">
                  <c:v>1.0016604253286661</c:v>
                </c:pt>
                <c:pt idx="31">
                  <c:v>1.1085713868125557</c:v>
                </c:pt>
                <c:pt idx="32">
                  <c:v>1.2968866480377241</c:v>
                </c:pt>
                <c:pt idx="33">
                  <c:v>2.3474105800462235</c:v>
                </c:pt>
                <c:pt idx="34">
                  <c:v>1.9083079513459964</c:v>
                </c:pt>
                <c:pt idx="35">
                  <c:v>2.0972221536657623</c:v>
                </c:pt>
                <c:pt idx="36">
                  <c:v>0.81330051556848615</c:v>
                </c:pt>
                <c:pt idx="37">
                  <c:v>1.0228541339271635</c:v>
                </c:pt>
                <c:pt idx="38">
                  <c:v>-0.31078127985400261</c:v>
                </c:pt>
                <c:pt idx="39">
                  <c:v>1.8646366245633927</c:v>
                </c:pt>
                <c:pt idx="40">
                  <c:v>2.0461910216121342</c:v>
                </c:pt>
                <c:pt idx="41">
                  <c:v>1.4087111668627272</c:v>
                </c:pt>
                <c:pt idx="42">
                  <c:v>1.6142059380647316</c:v>
                </c:pt>
                <c:pt idx="43">
                  <c:v>1.278702046676337</c:v>
                </c:pt>
                <c:pt idx="44">
                  <c:v>2.3164294666744025</c:v>
                </c:pt>
                <c:pt idx="45">
                  <c:v>1.3165853515430901</c:v>
                </c:pt>
                <c:pt idx="46">
                  <c:v>0.64311067358057439</c:v>
                </c:pt>
                <c:pt idx="47">
                  <c:v>1.3414183074763437</c:v>
                </c:pt>
                <c:pt idx="48">
                  <c:v>1.3891771042149292</c:v>
                </c:pt>
                <c:pt idx="49">
                  <c:v>0.85918015863628416</c:v>
                </c:pt>
                <c:pt idx="50">
                  <c:v>0.54868130159508743</c:v>
                </c:pt>
                <c:pt idx="51">
                  <c:v>1.0512672268449348</c:v>
                </c:pt>
                <c:pt idx="52">
                  <c:v>0.70119307032305778</c:v>
                </c:pt>
                <c:pt idx="53">
                  <c:v>0.54348144051425462</c:v>
                </c:pt>
                <c:pt idx="54">
                  <c:v>0.45429048609545891</c:v>
                </c:pt>
                <c:pt idx="55">
                  <c:v>0.45749368377459931</c:v>
                </c:pt>
                <c:pt idx="56">
                  <c:v>0.2737721695336211</c:v>
                </c:pt>
                <c:pt idx="57">
                  <c:v>-0.80350039466045697</c:v>
                </c:pt>
                <c:pt idx="58">
                  <c:v>0.83963301899644838</c:v>
                </c:pt>
                <c:pt idx="59">
                  <c:v>1.4745503851349952E-2</c:v>
                </c:pt>
                <c:pt idx="60">
                  <c:v>1.6296862865393655</c:v>
                </c:pt>
                <c:pt idx="61">
                  <c:v>-1.0814358853647577</c:v>
                </c:pt>
                <c:pt idx="62">
                  <c:v>-1.2421784634567472</c:v>
                </c:pt>
                <c:pt idx="63">
                  <c:v>-0.50075623789747359</c:v>
                </c:pt>
                <c:pt idx="64">
                  <c:v>0.28719555162055793</c:v>
                </c:pt>
                <c:pt idx="65">
                  <c:v>-0.95808377663970068</c:v>
                </c:pt>
                <c:pt idx="66">
                  <c:v>-0.72658698073063821</c:v>
                </c:pt>
                <c:pt idx="67">
                  <c:v>9.1786432325754522E-2</c:v>
                </c:pt>
                <c:pt idx="68">
                  <c:v>-0.62189154267528723</c:v>
                </c:pt>
                <c:pt idx="69">
                  <c:v>-0.51765640503552746</c:v>
                </c:pt>
                <c:pt idx="70">
                  <c:v>-0.49957706401403568</c:v>
                </c:pt>
                <c:pt idx="71">
                  <c:v>1.2521484158320948</c:v>
                </c:pt>
                <c:pt idx="72">
                  <c:v>-0.97006709806803582</c:v>
                </c:pt>
                <c:pt idx="73">
                  <c:v>-0.28411517336387915</c:v>
                </c:pt>
                <c:pt idx="74">
                  <c:v>-1.0515942967756748</c:v>
                </c:pt>
                <c:pt idx="75">
                  <c:v>-0.24608158055445775</c:v>
                </c:pt>
                <c:pt idx="76">
                  <c:v>-0.37035377061183028</c:v>
                </c:pt>
                <c:pt idx="77">
                  <c:v>3.1744300003150275E-2</c:v>
                </c:pt>
                <c:pt idx="78">
                  <c:v>-7.9298858417146234E-2</c:v>
                </c:pt>
                <c:pt idx="79">
                  <c:v>-0.85470851826968219</c:v>
                </c:pt>
                <c:pt idx="80">
                  <c:v>-1.48959379210078</c:v>
                </c:pt>
                <c:pt idx="81">
                  <c:v>-1.7421555617340168</c:v>
                </c:pt>
                <c:pt idx="82">
                  <c:v>-0.99516043814254318</c:v>
                </c:pt>
                <c:pt idx="83">
                  <c:v>-0.51400893242111168</c:v>
                </c:pt>
                <c:pt idx="84">
                  <c:v>-0.2665672814789713</c:v>
                </c:pt>
                <c:pt idx="85">
                  <c:v>-0.3091054869550241</c:v>
                </c:pt>
                <c:pt idx="86">
                  <c:v>-0.54430474345466984</c:v>
                </c:pt>
                <c:pt idx="87">
                  <c:v>-0.38270129253086227</c:v>
                </c:pt>
                <c:pt idx="88">
                  <c:v>-0.21065546306698954</c:v>
                </c:pt>
                <c:pt idx="89">
                  <c:v>0.15522406394173854</c:v>
                </c:pt>
                <c:pt idx="90">
                  <c:v>-0.43937261582083881</c:v>
                </c:pt>
                <c:pt idx="91">
                  <c:v>0.75882776281846287</c:v>
                </c:pt>
                <c:pt idx="92">
                  <c:v>0.67146025122896857</c:v>
                </c:pt>
                <c:pt idx="93">
                  <c:v>0.35435332984619961</c:v>
                </c:pt>
                <c:pt idx="94">
                  <c:v>0.92780290488181738</c:v>
                </c:pt>
                <c:pt idx="95">
                  <c:v>-0.42078733052522321</c:v>
                </c:pt>
                <c:pt idx="96">
                  <c:v>-0.67839659083269921</c:v>
                </c:pt>
                <c:pt idx="97">
                  <c:v>0.143547129275506</c:v>
                </c:pt>
                <c:pt idx="98">
                  <c:v>0.87567922353137073</c:v>
                </c:pt>
                <c:pt idx="99">
                  <c:v>-6.6096755305947885E-2</c:v>
                </c:pt>
                <c:pt idx="100">
                  <c:v>0.64712693126941079</c:v>
                </c:pt>
                <c:pt idx="101">
                  <c:v>0.20915670657681434</c:v>
                </c:pt>
                <c:pt idx="102">
                  <c:v>0.62186722118882831</c:v>
                </c:pt>
                <c:pt idx="103">
                  <c:v>1.9334375505574635</c:v>
                </c:pt>
                <c:pt idx="104">
                  <c:v>1.0871789030741983</c:v>
                </c:pt>
                <c:pt idx="105">
                  <c:v>1.154113153475314</c:v>
                </c:pt>
                <c:pt idx="106">
                  <c:v>0.11542654127889675</c:v>
                </c:pt>
                <c:pt idx="107">
                  <c:v>1.579098914988422</c:v>
                </c:pt>
                <c:pt idx="108">
                  <c:v>1.6572757518660015</c:v>
                </c:pt>
                <c:pt idx="109">
                  <c:v>0.86652850475078758</c:v>
                </c:pt>
                <c:pt idx="110">
                  <c:v>1.694649374626471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194-48BB-95CE-DCA85E430286}"/>
            </c:ext>
          </c:extLst>
        </c:ser>
        <c:ser>
          <c:idx val="5"/>
          <c:order val="4"/>
          <c:tx>
            <c:v>trace 5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graph!$G$6:$G$116</c:f>
              <c:numCache>
                <c:formatCode>General</c:formatCode>
                <c:ptCount val="111"/>
                <c:pt idx="0">
                  <c:v>2.6685689120329892</c:v>
                </c:pt>
                <c:pt idx="1">
                  <c:v>2.1416182718906946</c:v>
                </c:pt>
                <c:pt idx="2">
                  <c:v>-0.95031650515064126</c:v>
                </c:pt>
                <c:pt idx="3">
                  <c:v>-0.7378370469123281</c:v>
                </c:pt>
                <c:pt idx="4">
                  <c:v>-1.5351469721483446</c:v>
                </c:pt>
                <c:pt idx="5">
                  <c:v>-1.0330580419272017</c:v>
                </c:pt>
                <c:pt idx="6">
                  <c:v>0.80520725676087723</c:v>
                </c:pt>
                <c:pt idx="7">
                  <c:v>-0.10582935596233614</c:v>
                </c:pt>
                <c:pt idx="8">
                  <c:v>1.0162723110057521</c:v>
                </c:pt>
                <c:pt idx="9">
                  <c:v>2.5407083543342224</c:v>
                </c:pt>
                <c:pt idx="10">
                  <c:v>1.6405422858444663</c:v>
                </c:pt>
                <c:pt idx="11">
                  <c:v>-0.35990647378730811</c:v>
                </c:pt>
                <c:pt idx="12">
                  <c:v>1.0855250702183834</c:v>
                </c:pt>
                <c:pt idx="13">
                  <c:v>1.0053517648229162</c:v>
                </c:pt>
                <c:pt idx="14">
                  <c:v>1.4775940083159242</c:v>
                </c:pt>
                <c:pt idx="15">
                  <c:v>1.6987585462978529</c:v>
                </c:pt>
                <c:pt idx="16">
                  <c:v>0.15697669333766454</c:v>
                </c:pt>
                <c:pt idx="17">
                  <c:v>-2.9062203538963341E-2</c:v>
                </c:pt>
                <c:pt idx="18">
                  <c:v>-2.3669572181963843</c:v>
                </c:pt>
                <c:pt idx="19">
                  <c:v>-1.5871099902003982</c:v>
                </c:pt>
                <c:pt idx="20">
                  <c:v>-3.3652272822313667</c:v>
                </c:pt>
                <c:pt idx="21">
                  <c:v>-1.2119858194222304</c:v>
                </c:pt>
                <c:pt idx="22">
                  <c:v>-2.1557513130026824</c:v>
                </c:pt>
                <c:pt idx="23">
                  <c:v>-0.92564082115837898</c:v>
                </c:pt>
                <c:pt idx="24">
                  <c:v>-3.162486376873312</c:v>
                </c:pt>
                <c:pt idx="25">
                  <c:v>-2.7871396432507312</c:v>
                </c:pt>
                <c:pt idx="26">
                  <c:v>-2.203341922858113</c:v>
                </c:pt>
                <c:pt idx="27">
                  <c:v>-4.5375992004543582</c:v>
                </c:pt>
                <c:pt idx="28">
                  <c:v>-5.5624123032225938</c:v>
                </c:pt>
                <c:pt idx="29">
                  <c:v>-4.8442753964068661</c:v>
                </c:pt>
                <c:pt idx="30">
                  <c:v>-6.349345294159586</c:v>
                </c:pt>
                <c:pt idx="31">
                  <c:v>-6.6955292847737855</c:v>
                </c:pt>
                <c:pt idx="32">
                  <c:v>-8.5212355780184463</c:v>
                </c:pt>
                <c:pt idx="33">
                  <c:v>-8.2818750324000359</c:v>
                </c:pt>
                <c:pt idx="34">
                  <c:v>-9.8760331558549392</c:v>
                </c:pt>
                <c:pt idx="35">
                  <c:v>-8.9838832440426533</c:v>
                </c:pt>
                <c:pt idx="36">
                  <c:v>-10.340227006285261</c:v>
                </c:pt>
                <c:pt idx="37">
                  <c:v>-9.7056719923163151</c:v>
                </c:pt>
                <c:pt idx="38">
                  <c:v>-9.6303479899119289</c:v>
                </c:pt>
                <c:pt idx="39">
                  <c:v>-8.7380155004819091</c:v>
                </c:pt>
                <c:pt idx="40">
                  <c:v>-10.092221421371061</c:v>
                </c:pt>
                <c:pt idx="41">
                  <c:v>-10.815058108342058</c:v>
                </c:pt>
                <c:pt idx="42">
                  <c:v>-12.258563407965536</c:v>
                </c:pt>
                <c:pt idx="43">
                  <c:v>-13.728408782869476</c:v>
                </c:pt>
                <c:pt idx="44">
                  <c:v>-13.297181353435153</c:v>
                </c:pt>
                <c:pt idx="45">
                  <c:v>-10.647795737445891</c:v>
                </c:pt>
                <c:pt idx="46">
                  <c:v>-11.392594885082911</c:v>
                </c:pt>
                <c:pt idx="47">
                  <c:v>-11.448275857287102</c:v>
                </c:pt>
                <c:pt idx="48">
                  <c:v>-13.231963831302137</c:v>
                </c:pt>
                <c:pt idx="49">
                  <c:v>-13.535063589022814</c:v>
                </c:pt>
                <c:pt idx="50">
                  <c:v>-13.648960180563035</c:v>
                </c:pt>
                <c:pt idx="51">
                  <c:v>-14.950208794646569</c:v>
                </c:pt>
                <c:pt idx="52">
                  <c:v>-15.855301945239312</c:v>
                </c:pt>
                <c:pt idx="53">
                  <c:v>-16.106599470146683</c:v>
                </c:pt>
                <c:pt idx="54">
                  <c:v>-14.142968594421438</c:v>
                </c:pt>
                <c:pt idx="55">
                  <c:v>-15.807527879297417</c:v>
                </c:pt>
                <c:pt idx="56">
                  <c:v>-15.439362661673023</c:v>
                </c:pt>
                <c:pt idx="57">
                  <c:v>-15.443028331707717</c:v>
                </c:pt>
                <c:pt idx="58">
                  <c:v>-15.990793389317234</c:v>
                </c:pt>
                <c:pt idx="59">
                  <c:v>-16.298028912543028</c:v>
                </c:pt>
                <c:pt idx="60">
                  <c:v>-17.079967030913998</c:v>
                </c:pt>
                <c:pt idx="61">
                  <c:v>-17.000954594702431</c:v>
                </c:pt>
                <c:pt idx="62">
                  <c:v>-16.820429376757293</c:v>
                </c:pt>
                <c:pt idx="63">
                  <c:v>-15.850788612136919</c:v>
                </c:pt>
                <c:pt idx="64">
                  <c:v>-15.934699839138075</c:v>
                </c:pt>
                <c:pt idx="65">
                  <c:v>-15.51441325718258</c:v>
                </c:pt>
                <c:pt idx="66">
                  <c:v>-15.394459534642291</c:v>
                </c:pt>
                <c:pt idx="67">
                  <c:v>-15.5832865207024</c:v>
                </c:pt>
                <c:pt idx="68">
                  <c:v>-16.139910830517938</c:v>
                </c:pt>
                <c:pt idx="69">
                  <c:v>-14.663575235487366</c:v>
                </c:pt>
                <c:pt idx="70">
                  <c:v>-12.96162039218736</c:v>
                </c:pt>
                <c:pt idx="71">
                  <c:v>-11.08787636998777</c:v>
                </c:pt>
                <c:pt idx="72">
                  <c:v>-9.2677620276581631</c:v>
                </c:pt>
                <c:pt idx="73">
                  <c:v>-7.1412724802169762</c:v>
                </c:pt>
                <c:pt idx="74">
                  <c:v>-6.2406464415348282</c:v>
                </c:pt>
                <c:pt idx="75">
                  <c:v>-5.0027275426125648</c:v>
                </c:pt>
                <c:pt idx="76">
                  <c:v>-3.1973821176284507</c:v>
                </c:pt>
                <c:pt idx="77">
                  <c:v>-4.1215284129763017</c:v>
                </c:pt>
                <c:pt idx="78">
                  <c:v>-3.6497231414484808</c:v>
                </c:pt>
                <c:pt idx="79">
                  <c:v>-3.6717227746628263</c:v>
                </c:pt>
                <c:pt idx="80">
                  <c:v>-2.6052966446342278</c:v>
                </c:pt>
                <c:pt idx="81">
                  <c:v>-2.4373035122732234</c:v>
                </c:pt>
                <c:pt idx="82">
                  <c:v>-2.3664540934562392</c:v>
                </c:pt>
                <c:pt idx="83">
                  <c:v>-2.0988489420976144</c:v>
                </c:pt>
                <c:pt idx="84">
                  <c:v>-2.1954721498287246</c:v>
                </c:pt>
                <c:pt idx="85">
                  <c:v>-2.3931238640539352</c:v>
                </c:pt>
                <c:pt idx="86">
                  <c:v>-1.6904740588319673</c:v>
                </c:pt>
                <c:pt idx="87">
                  <c:v>-1.0678695735713564</c:v>
                </c:pt>
                <c:pt idx="88">
                  <c:v>-0.61776275122832103</c:v>
                </c:pt>
                <c:pt idx="89">
                  <c:v>-0.79367447924028989</c:v>
                </c:pt>
                <c:pt idx="90">
                  <c:v>-0.51833493568353595</c:v>
                </c:pt>
                <c:pt idx="91">
                  <c:v>-0.29570399735990682</c:v>
                </c:pt>
                <c:pt idx="92">
                  <c:v>-0.36361273855837717</c:v>
                </c:pt>
                <c:pt idx="93">
                  <c:v>-0.47918525920476751</c:v>
                </c:pt>
                <c:pt idx="94">
                  <c:v>7.7493055220152526E-2</c:v>
                </c:pt>
                <c:pt idx="95">
                  <c:v>0.155548365777058</c:v>
                </c:pt>
                <c:pt idx="96">
                  <c:v>-4.1339549191114565E-2</c:v>
                </c:pt>
                <c:pt idx="97">
                  <c:v>0.53931537221939463</c:v>
                </c:pt>
                <c:pt idx="98">
                  <c:v>1.4724534844004364</c:v>
                </c:pt>
                <c:pt idx="99">
                  <c:v>1.6309441929168629</c:v>
                </c:pt>
                <c:pt idx="100">
                  <c:v>1.4767331549132854</c:v>
                </c:pt>
                <c:pt idx="101">
                  <c:v>1.0179726767261561</c:v>
                </c:pt>
                <c:pt idx="102">
                  <c:v>1.2183487007943297</c:v>
                </c:pt>
                <c:pt idx="103">
                  <c:v>0.66037309639075925</c:v>
                </c:pt>
                <c:pt idx="104">
                  <c:v>-0.36475199144995768</c:v>
                </c:pt>
                <c:pt idx="105">
                  <c:v>-1.4876293436352181</c:v>
                </c:pt>
                <c:pt idx="106">
                  <c:v>-2.2106835544071664</c:v>
                </c:pt>
                <c:pt idx="107">
                  <c:v>-0.82227513382464645</c:v>
                </c:pt>
                <c:pt idx="108">
                  <c:v>-8.2930900072587299E-2</c:v>
                </c:pt>
                <c:pt idx="109">
                  <c:v>1.674345075040826</c:v>
                </c:pt>
                <c:pt idx="110">
                  <c:v>2.8062139206722758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194-48BB-95CE-DCA85E430286}"/>
            </c:ext>
          </c:extLst>
        </c:ser>
        <c:ser>
          <c:idx val="6"/>
          <c:order val="5"/>
          <c:tx>
            <c:v>trace 6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graph!$H$6:$H$116</c:f>
              <c:numCache>
                <c:formatCode>General</c:formatCode>
                <c:ptCount val="111"/>
                <c:pt idx="0">
                  <c:v>-2.423416013179613</c:v>
                </c:pt>
                <c:pt idx="1">
                  <c:v>-2.0240679860229855</c:v>
                </c:pt>
                <c:pt idx="2">
                  <c:v>-3.5317968003082107</c:v>
                </c:pt>
                <c:pt idx="3">
                  <c:v>-1.8903297318617927</c:v>
                </c:pt>
                <c:pt idx="4">
                  <c:v>-0.27747844509102382</c:v>
                </c:pt>
                <c:pt idx="5">
                  <c:v>-0.257525996860061</c:v>
                </c:pt>
                <c:pt idx="6">
                  <c:v>0.89017198795193431</c:v>
                </c:pt>
                <c:pt idx="7">
                  <c:v>2.1853873666861516</c:v>
                </c:pt>
                <c:pt idx="8">
                  <c:v>1.4320175533536594</c:v>
                </c:pt>
                <c:pt idx="9">
                  <c:v>1.4495540661292439</c:v>
                </c:pt>
                <c:pt idx="10">
                  <c:v>1.5116071219414267</c:v>
                </c:pt>
                <c:pt idx="11">
                  <c:v>0.40535989663988353</c:v>
                </c:pt>
                <c:pt idx="12">
                  <c:v>1.1494723681919403</c:v>
                </c:pt>
                <c:pt idx="13">
                  <c:v>0.21792138133094741</c:v>
                </c:pt>
                <c:pt idx="14">
                  <c:v>-0.95667442750873488</c:v>
                </c:pt>
                <c:pt idx="15">
                  <c:v>-2.5187938023158094</c:v>
                </c:pt>
                <c:pt idx="16">
                  <c:v>-1.804730996057198</c:v>
                </c:pt>
                <c:pt idx="17">
                  <c:v>-2.5381915209353867</c:v>
                </c:pt>
                <c:pt idx="18">
                  <c:v>-2.6795372517876208</c:v>
                </c:pt>
                <c:pt idx="19">
                  <c:v>-2.0085978888666975</c:v>
                </c:pt>
                <c:pt idx="20">
                  <c:v>-1.7002197958883352</c:v>
                </c:pt>
                <c:pt idx="21">
                  <c:v>-1.7201699472529857</c:v>
                </c:pt>
                <c:pt idx="22">
                  <c:v>-1.1239631696946413</c:v>
                </c:pt>
                <c:pt idx="23">
                  <c:v>-1.9531302372210544</c:v>
                </c:pt>
                <c:pt idx="24">
                  <c:v>-1.6613002261161118</c:v>
                </c:pt>
                <c:pt idx="25">
                  <c:v>0.30968815869324073</c:v>
                </c:pt>
                <c:pt idx="26">
                  <c:v>-0.66839629805848411</c:v>
                </c:pt>
                <c:pt idx="27">
                  <c:v>1.1151906041849484</c:v>
                </c:pt>
                <c:pt idx="28">
                  <c:v>0.70692667701223633</c:v>
                </c:pt>
                <c:pt idx="29">
                  <c:v>2.8661167968249317</c:v>
                </c:pt>
                <c:pt idx="30">
                  <c:v>4.1866305438163769</c:v>
                </c:pt>
                <c:pt idx="31">
                  <c:v>5.8148836240172894</c:v>
                </c:pt>
                <c:pt idx="32">
                  <c:v>5.9359231252570313</c:v>
                </c:pt>
                <c:pt idx="33">
                  <c:v>5.9441334894148223</c:v>
                </c:pt>
                <c:pt idx="34">
                  <c:v>7.1821023560536865</c:v>
                </c:pt>
                <c:pt idx="35">
                  <c:v>6.7533064641393512</c:v>
                </c:pt>
                <c:pt idx="36">
                  <c:v>6.4946904626413184</c:v>
                </c:pt>
                <c:pt idx="37">
                  <c:v>6.3559617610713506</c:v>
                </c:pt>
                <c:pt idx="38">
                  <c:v>5.9493424445701057</c:v>
                </c:pt>
                <c:pt idx="39">
                  <c:v>7.2402731874289668</c:v>
                </c:pt>
                <c:pt idx="40">
                  <c:v>8.0339852259090385</c:v>
                </c:pt>
                <c:pt idx="41">
                  <c:v>7.9030125999168348</c:v>
                </c:pt>
                <c:pt idx="42">
                  <c:v>7.907347043901507</c:v>
                </c:pt>
                <c:pt idx="43">
                  <c:v>9.1705694581110215</c:v>
                </c:pt>
                <c:pt idx="44">
                  <c:v>9.2567400220799776</c:v>
                </c:pt>
                <c:pt idx="45">
                  <c:v>9.1962563948437168</c:v>
                </c:pt>
                <c:pt idx="46">
                  <c:v>8.587337758157739</c:v>
                </c:pt>
                <c:pt idx="47">
                  <c:v>8.3110592532383887</c:v>
                </c:pt>
                <c:pt idx="48">
                  <c:v>7.1480227675205015</c:v>
                </c:pt>
                <c:pt idx="49">
                  <c:v>7.1599519060528181</c:v>
                </c:pt>
                <c:pt idx="50">
                  <c:v>6.7730337998708174</c:v>
                </c:pt>
                <c:pt idx="51">
                  <c:v>7.165985410308469</c:v>
                </c:pt>
                <c:pt idx="52">
                  <c:v>7.11047188908592</c:v>
                </c:pt>
                <c:pt idx="53">
                  <c:v>7.0687466124389449</c:v>
                </c:pt>
                <c:pt idx="54">
                  <c:v>4.8699284548490374</c:v>
                </c:pt>
                <c:pt idx="55">
                  <c:v>4.4152005299278052</c:v>
                </c:pt>
                <c:pt idx="56">
                  <c:v>4.1087066823562211</c:v>
                </c:pt>
                <c:pt idx="57">
                  <c:v>4.5158306500531724</c:v>
                </c:pt>
                <c:pt idx="58">
                  <c:v>4.175070505870365</c:v>
                </c:pt>
                <c:pt idx="59">
                  <c:v>4.9281300199870079</c:v>
                </c:pt>
                <c:pt idx="60">
                  <c:v>3.5364137862989038</c:v>
                </c:pt>
                <c:pt idx="61">
                  <c:v>4.5820534884818143</c:v>
                </c:pt>
                <c:pt idx="62">
                  <c:v>4.5047498819350835</c:v>
                </c:pt>
                <c:pt idx="63">
                  <c:v>3.2781744366940946</c:v>
                </c:pt>
                <c:pt idx="64">
                  <c:v>2.9130506949841481</c:v>
                </c:pt>
                <c:pt idx="65">
                  <c:v>3.4433308227890853</c:v>
                </c:pt>
                <c:pt idx="66">
                  <c:v>2.6742263290668653</c:v>
                </c:pt>
                <c:pt idx="67">
                  <c:v>3.1113514449043862</c:v>
                </c:pt>
                <c:pt idx="68">
                  <c:v>0.81956988878379899</c:v>
                </c:pt>
                <c:pt idx="69">
                  <c:v>0.32838643744433288</c:v>
                </c:pt>
                <c:pt idx="70">
                  <c:v>0.30380188791669849</c:v>
                </c:pt>
                <c:pt idx="71">
                  <c:v>-0.41997501520933428</c:v>
                </c:pt>
                <c:pt idx="72">
                  <c:v>-1.8345334579027792</c:v>
                </c:pt>
                <c:pt idx="73">
                  <c:v>-1.8513754197466579</c:v>
                </c:pt>
                <c:pt idx="74">
                  <c:v>3.5184274494669238E-2</c:v>
                </c:pt>
                <c:pt idx="75">
                  <c:v>-0.37019077619099117</c:v>
                </c:pt>
                <c:pt idx="76">
                  <c:v>-0.39040183890883706</c:v>
                </c:pt>
                <c:pt idx="77">
                  <c:v>-0.31653462609902905</c:v>
                </c:pt>
                <c:pt idx="78">
                  <c:v>1.4231437741698199</c:v>
                </c:pt>
                <c:pt idx="79">
                  <c:v>1.6285377875246014</c:v>
                </c:pt>
                <c:pt idx="80">
                  <c:v>1.4132460009711065</c:v>
                </c:pt>
                <c:pt idx="81">
                  <c:v>0.93542735072651795</c:v>
                </c:pt>
                <c:pt idx="82">
                  <c:v>1.3934759009938296</c:v>
                </c:pt>
                <c:pt idx="83">
                  <c:v>0.96947457556846117</c:v>
                </c:pt>
                <c:pt idx="84">
                  <c:v>1.1206428864124645</c:v>
                </c:pt>
                <c:pt idx="85">
                  <c:v>1.0095453230237785</c:v>
                </c:pt>
                <c:pt idx="86">
                  <c:v>7.8624980249580118E-2</c:v>
                </c:pt>
                <c:pt idx="87">
                  <c:v>0.15796522865403104</c:v>
                </c:pt>
                <c:pt idx="88">
                  <c:v>-0.56485205426434304</c:v>
                </c:pt>
                <c:pt idx="89">
                  <c:v>-1.0639965749843596</c:v>
                </c:pt>
                <c:pt idx="90">
                  <c:v>-1.7756255051401424</c:v>
                </c:pt>
                <c:pt idx="91">
                  <c:v>-1.422495772193304</c:v>
                </c:pt>
                <c:pt idx="92">
                  <c:v>-2.0499873333047551</c:v>
                </c:pt>
                <c:pt idx="93">
                  <c:v>-3.2140573522681093</c:v>
                </c:pt>
                <c:pt idx="94">
                  <c:v>-2.1901639275134848</c:v>
                </c:pt>
                <c:pt idx="95">
                  <c:v>-2.6558669609481789</c:v>
                </c:pt>
                <c:pt idx="96">
                  <c:v>-2.7086188310834256</c:v>
                </c:pt>
                <c:pt idx="97">
                  <c:v>-2.9929586445374454</c:v>
                </c:pt>
                <c:pt idx="98">
                  <c:v>-2.6655387723584494</c:v>
                </c:pt>
                <c:pt idx="99">
                  <c:v>-3.401768935978104</c:v>
                </c:pt>
                <c:pt idx="100">
                  <c:v>-3.5316105413800085</c:v>
                </c:pt>
                <c:pt idx="101">
                  <c:v>-3.6643751432468563</c:v>
                </c:pt>
                <c:pt idx="102">
                  <c:v>-4.6252113653038514</c:v>
                </c:pt>
                <c:pt idx="103">
                  <c:v>-4.9406131344687365</c:v>
                </c:pt>
                <c:pt idx="104">
                  <c:v>-5.3472733484912567</c:v>
                </c:pt>
                <c:pt idx="105">
                  <c:v>-4.4917934019260786</c:v>
                </c:pt>
                <c:pt idx="106">
                  <c:v>-4.4924194223539038</c:v>
                </c:pt>
                <c:pt idx="107">
                  <c:v>-3.7581119250471402</c:v>
                </c:pt>
                <c:pt idx="108">
                  <c:v>-2.9908487951330032</c:v>
                </c:pt>
                <c:pt idx="109">
                  <c:v>-2.0661451812266431</c:v>
                </c:pt>
                <c:pt idx="110">
                  <c:v>-0.66005238673315647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194-48BB-95CE-DCA85E430286}"/>
            </c:ext>
          </c:extLst>
        </c:ser>
        <c:ser>
          <c:idx val="7"/>
          <c:order val="6"/>
          <c:tx>
            <c:v>trace 7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graph!$I$6:$I$116</c:f>
              <c:numCache>
                <c:formatCode>General</c:formatCode>
                <c:ptCount val="111"/>
                <c:pt idx="0">
                  <c:v>3.6779227091263347</c:v>
                </c:pt>
                <c:pt idx="1">
                  <c:v>2.3677394111569834</c:v>
                </c:pt>
                <c:pt idx="2">
                  <c:v>-1.6184600061315606</c:v>
                </c:pt>
                <c:pt idx="3">
                  <c:v>-5.2307326481266722E-2</c:v>
                </c:pt>
                <c:pt idx="4">
                  <c:v>1.1181143179597501</c:v>
                </c:pt>
                <c:pt idx="5">
                  <c:v>1.8713183020245951</c:v>
                </c:pt>
                <c:pt idx="6">
                  <c:v>1.3874372304147911</c:v>
                </c:pt>
                <c:pt idx="7">
                  <c:v>-0.76408379598494869</c:v>
                </c:pt>
                <c:pt idx="8">
                  <c:v>-1.5657003366895541</c:v>
                </c:pt>
                <c:pt idx="9">
                  <c:v>-0.37631838511187438</c:v>
                </c:pt>
                <c:pt idx="10">
                  <c:v>-1.6004633413970883</c:v>
                </c:pt>
                <c:pt idx="11">
                  <c:v>-1.2682906787904797</c:v>
                </c:pt>
                <c:pt idx="12">
                  <c:v>-0.53005195018368312</c:v>
                </c:pt>
                <c:pt idx="13">
                  <c:v>0.28000694265025033</c:v>
                </c:pt>
                <c:pt idx="14">
                  <c:v>1.0121535627047766</c:v>
                </c:pt>
                <c:pt idx="15">
                  <c:v>-1.6237332566430742</c:v>
                </c:pt>
                <c:pt idx="16">
                  <c:v>-2.1801489664591491</c:v>
                </c:pt>
                <c:pt idx="17">
                  <c:v>-4.6239998395249522</c:v>
                </c:pt>
                <c:pt idx="18">
                  <c:v>-4.3663386903491919</c:v>
                </c:pt>
                <c:pt idx="19">
                  <c:v>-3.8127505794588652</c:v>
                </c:pt>
                <c:pt idx="20">
                  <c:v>-2.0923800483339612</c:v>
                </c:pt>
                <c:pt idx="21">
                  <c:v>-3.5576487437726345</c:v>
                </c:pt>
                <c:pt idx="22">
                  <c:v>-3.1411107548633499</c:v>
                </c:pt>
                <c:pt idx="23">
                  <c:v>-3.2567016386428298</c:v>
                </c:pt>
                <c:pt idx="24">
                  <c:v>-4.4607737615739884</c:v>
                </c:pt>
                <c:pt idx="25">
                  <c:v>-3.3484585647191443</c:v>
                </c:pt>
                <c:pt idx="26">
                  <c:v>-4.9117324476335877</c:v>
                </c:pt>
                <c:pt idx="27">
                  <c:v>-6.6781658755899116</c:v>
                </c:pt>
                <c:pt idx="28">
                  <c:v>-4.9135567235616415</c:v>
                </c:pt>
                <c:pt idx="29">
                  <c:v>-4.6677866067399894</c:v>
                </c:pt>
                <c:pt idx="30">
                  <c:v>-5.113973348563035</c:v>
                </c:pt>
                <c:pt idx="31">
                  <c:v>-2.9089573388154251</c:v>
                </c:pt>
                <c:pt idx="32">
                  <c:v>-3.1620012471532815</c:v>
                </c:pt>
                <c:pt idx="33">
                  <c:v>-1.8303615312196886</c:v>
                </c:pt>
                <c:pt idx="34">
                  <c:v>-0.968377355028332</c:v>
                </c:pt>
                <c:pt idx="35">
                  <c:v>-0.2349485683009345</c:v>
                </c:pt>
                <c:pt idx="36">
                  <c:v>-1.4641941298479244</c:v>
                </c:pt>
                <c:pt idx="37">
                  <c:v>-1.2955322827188653</c:v>
                </c:pt>
                <c:pt idx="38">
                  <c:v>-0.43703544479919293</c:v>
                </c:pt>
                <c:pt idx="39">
                  <c:v>-0.84549294406461084</c:v>
                </c:pt>
                <c:pt idx="40">
                  <c:v>0.13851279017721554</c:v>
                </c:pt>
                <c:pt idx="41">
                  <c:v>-1.0208221989898099</c:v>
                </c:pt>
                <c:pt idx="42">
                  <c:v>-0.44624959184204371</c:v>
                </c:pt>
                <c:pt idx="43">
                  <c:v>-0.24395143285369258</c:v>
                </c:pt>
                <c:pt idx="44">
                  <c:v>-0.16549791344985168</c:v>
                </c:pt>
                <c:pt idx="45">
                  <c:v>-8.6440364531235742E-2</c:v>
                </c:pt>
                <c:pt idx="46">
                  <c:v>1.0970031295368317</c:v>
                </c:pt>
                <c:pt idx="47">
                  <c:v>3.3557982043887749</c:v>
                </c:pt>
                <c:pt idx="48">
                  <c:v>1.6012426733501415</c:v>
                </c:pt>
                <c:pt idx="49">
                  <c:v>1.965542995139782</c:v>
                </c:pt>
                <c:pt idx="50">
                  <c:v>-0.53461144516517056</c:v>
                </c:pt>
                <c:pt idx="51">
                  <c:v>0.34337742969509771</c:v>
                </c:pt>
                <c:pt idx="52">
                  <c:v>1.6368132656685568</c:v>
                </c:pt>
                <c:pt idx="53">
                  <c:v>-1.0060452669229292</c:v>
                </c:pt>
                <c:pt idx="54">
                  <c:v>-0.48844209193980315</c:v>
                </c:pt>
                <c:pt idx="55">
                  <c:v>-0.3546287908549155</c:v>
                </c:pt>
                <c:pt idx="56">
                  <c:v>-1.569610188968628</c:v>
                </c:pt>
                <c:pt idx="57">
                  <c:v>0.20645827788366744</c:v>
                </c:pt>
                <c:pt idx="58">
                  <c:v>0.11179844976264709</c:v>
                </c:pt>
                <c:pt idx="59">
                  <c:v>7.1733221707609748E-2</c:v>
                </c:pt>
                <c:pt idx="60">
                  <c:v>-0.47995992561100803</c:v>
                </c:pt>
                <c:pt idx="61">
                  <c:v>0.89565950869499289</c:v>
                </c:pt>
                <c:pt idx="62">
                  <c:v>-0.17566015675191604</c:v>
                </c:pt>
                <c:pt idx="63">
                  <c:v>-0.55695623698020191</c:v>
                </c:pt>
                <c:pt idx="64">
                  <c:v>1.2541670773607634</c:v>
                </c:pt>
                <c:pt idx="65">
                  <c:v>2.0431471169006938</c:v>
                </c:pt>
                <c:pt idx="66">
                  <c:v>2.3273390649575383</c:v>
                </c:pt>
                <c:pt idx="67">
                  <c:v>1.1282067615618647</c:v>
                </c:pt>
                <c:pt idx="68">
                  <c:v>2.5984411768366056</c:v>
                </c:pt>
                <c:pt idx="69">
                  <c:v>0.73850100435714117</c:v>
                </c:pt>
                <c:pt idx="70">
                  <c:v>2.9111472208130526E-2</c:v>
                </c:pt>
                <c:pt idx="71">
                  <c:v>1.4119232839121825</c:v>
                </c:pt>
                <c:pt idx="72">
                  <c:v>0.84533915023042883</c:v>
                </c:pt>
                <c:pt idx="73">
                  <c:v>2.8542199550624003</c:v>
                </c:pt>
                <c:pt idx="74">
                  <c:v>2.6233315355765874</c:v>
                </c:pt>
                <c:pt idx="75">
                  <c:v>1.8369517509064146</c:v>
                </c:pt>
                <c:pt idx="76">
                  <c:v>1.5218144442548933</c:v>
                </c:pt>
                <c:pt idx="77">
                  <c:v>2.6206297451992082</c:v>
                </c:pt>
                <c:pt idx="78">
                  <c:v>1.9393583354067687</c:v>
                </c:pt>
                <c:pt idx="79">
                  <c:v>1.0814551262670751</c:v>
                </c:pt>
                <c:pt idx="80">
                  <c:v>-0.61152460870302883</c:v>
                </c:pt>
                <c:pt idx="81">
                  <c:v>-0.42132087073202446</c:v>
                </c:pt>
                <c:pt idx="82">
                  <c:v>-1.8318977944820296</c:v>
                </c:pt>
                <c:pt idx="83">
                  <c:v>-2.3214432004784991</c:v>
                </c:pt>
                <c:pt idx="84">
                  <c:v>-2.2393489546686141</c:v>
                </c:pt>
                <c:pt idx="85">
                  <c:v>-2.3691138199720725</c:v>
                </c:pt>
                <c:pt idx="86">
                  <c:v>-3.3995709336910771</c:v>
                </c:pt>
                <c:pt idx="87">
                  <c:v>-3.4105532817579269</c:v>
                </c:pt>
                <c:pt idx="88">
                  <c:v>-2.704922990921049</c:v>
                </c:pt>
                <c:pt idx="89">
                  <c:v>-1.7426958893502604</c:v>
                </c:pt>
                <c:pt idx="90">
                  <c:v>-1.5940339395894683</c:v>
                </c:pt>
                <c:pt idx="91">
                  <c:v>-0.89461946260359138</c:v>
                </c:pt>
                <c:pt idx="92">
                  <c:v>-1.6476594743204904</c:v>
                </c:pt>
                <c:pt idx="93">
                  <c:v>-0.44022851482893943</c:v>
                </c:pt>
                <c:pt idx="94">
                  <c:v>-0.9775578768352815</c:v>
                </c:pt>
                <c:pt idx="95">
                  <c:v>-1.1183581711867718</c:v>
                </c:pt>
                <c:pt idx="96">
                  <c:v>0.41747998766687366</c:v>
                </c:pt>
                <c:pt idx="97">
                  <c:v>0.81133759429213703</c:v>
                </c:pt>
                <c:pt idx="98">
                  <c:v>0.42238983230828464</c:v>
                </c:pt>
                <c:pt idx="99">
                  <c:v>-0.63210717225815516</c:v>
                </c:pt>
                <c:pt idx="100">
                  <c:v>-1.4233130082934211</c:v>
                </c:pt>
                <c:pt idx="101">
                  <c:v>-0.94790288675714995</c:v>
                </c:pt>
                <c:pt idx="102">
                  <c:v>9.43839675800488E-2</c:v>
                </c:pt>
                <c:pt idx="103">
                  <c:v>-0.13194773195265275</c:v>
                </c:pt>
                <c:pt idx="104">
                  <c:v>-1.3907237017015179</c:v>
                </c:pt>
                <c:pt idx="105">
                  <c:v>-0.69407010047926909</c:v>
                </c:pt>
                <c:pt idx="106">
                  <c:v>1.8793176454907707</c:v>
                </c:pt>
                <c:pt idx="107">
                  <c:v>-0.83744598628642786</c:v>
                </c:pt>
                <c:pt idx="108">
                  <c:v>-0.50663761850403777</c:v>
                </c:pt>
                <c:pt idx="109">
                  <c:v>-0.33300940035660304</c:v>
                </c:pt>
                <c:pt idx="110">
                  <c:v>0.83023207971963919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194-48BB-95CE-DCA85E430286}"/>
            </c:ext>
          </c:extLst>
        </c:ser>
        <c:ser>
          <c:idx val="8"/>
          <c:order val="7"/>
          <c:tx>
            <c:v>trace 8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graph!$J$6:$J$116</c:f>
              <c:numCache>
                <c:formatCode>General</c:formatCode>
                <c:ptCount val="111"/>
                <c:pt idx="0">
                  <c:v>5.1374250861828274</c:v>
                </c:pt>
                <c:pt idx="1">
                  <c:v>4.2572825921556898</c:v>
                </c:pt>
                <c:pt idx="2">
                  <c:v>2.6675445841241943</c:v>
                </c:pt>
                <c:pt idx="3">
                  <c:v>2.0379122369976947</c:v>
                </c:pt>
                <c:pt idx="4">
                  <c:v>1.5529610945382724</c:v>
                </c:pt>
                <c:pt idx="5">
                  <c:v>-0.35032040151260879</c:v>
                </c:pt>
                <c:pt idx="6">
                  <c:v>0.82079037041667235</c:v>
                </c:pt>
                <c:pt idx="7">
                  <c:v>0.45953506319051668</c:v>
                </c:pt>
                <c:pt idx="8">
                  <c:v>-1.6765614504214963</c:v>
                </c:pt>
                <c:pt idx="9">
                  <c:v>-5.5118614973333058</c:v>
                </c:pt>
                <c:pt idx="10">
                  <c:v>-8.7872690048534317</c:v>
                </c:pt>
                <c:pt idx="11">
                  <c:v>-10.217376178997718</c:v>
                </c:pt>
                <c:pt idx="12">
                  <c:v>-11.902106268421619</c:v>
                </c:pt>
                <c:pt idx="13">
                  <c:v>-14.222986497870529</c:v>
                </c:pt>
                <c:pt idx="14">
                  <c:v>-14.970642397644562</c:v>
                </c:pt>
                <c:pt idx="15">
                  <c:v>-14.782587297802232</c:v>
                </c:pt>
                <c:pt idx="16">
                  <c:v>-15.142504414647329</c:v>
                </c:pt>
                <c:pt idx="17">
                  <c:v>-16.080960077610939</c:v>
                </c:pt>
                <c:pt idx="18">
                  <c:v>-14.802175489206601</c:v>
                </c:pt>
                <c:pt idx="19">
                  <c:v>-15.850818348830368</c:v>
                </c:pt>
                <c:pt idx="20">
                  <c:v>-14.611035892050381</c:v>
                </c:pt>
                <c:pt idx="21">
                  <c:v>-14.875815920901436</c:v>
                </c:pt>
                <c:pt idx="22">
                  <c:v>-14.187800232057054</c:v>
                </c:pt>
                <c:pt idx="23">
                  <c:v>-14.882363157350806</c:v>
                </c:pt>
                <c:pt idx="24">
                  <c:v>-15.068042249533898</c:v>
                </c:pt>
                <c:pt idx="25">
                  <c:v>-16.446787520220738</c:v>
                </c:pt>
                <c:pt idx="26">
                  <c:v>-17.216105337276208</c:v>
                </c:pt>
                <c:pt idx="27">
                  <c:v>-15.460148805947549</c:v>
                </c:pt>
                <c:pt idx="28">
                  <c:v>-16.164401061940257</c:v>
                </c:pt>
                <c:pt idx="29">
                  <c:v>-15.15517227372521</c:v>
                </c:pt>
                <c:pt idx="30">
                  <c:v>-14.035159151197782</c:v>
                </c:pt>
                <c:pt idx="31">
                  <c:v>-14.424022301564445</c:v>
                </c:pt>
                <c:pt idx="32">
                  <c:v>-13.305934397404132</c:v>
                </c:pt>
                <c:pt idx="33">
                  <c:v>-13.125349716835172</c:v>
                </c:pt>
                <c:pt idx="34">
                  <c:v>-13.143772193893868</c:v>
                </c:pt>
                <c:pt idx="35">
                  <c:v>-12.892775974257829</c:v>
                </c:pt>
                <c:pt idx="36">
                  <c:v>-12.809051777520263</c:v>
                </c:pt>
                <c:pt idx="37">
                  <c:v>-10.936201173752542</c:v>
                </c:pt>
                <c:pt idx="38">
                  <c:v>-12.434516038736282</c:v>
                </c:pt>
                <c:pt idx="39">
                  <c:v>-12.802285360150268</c:v>
                </c:pt>
                <c:pt idx="40">
                  <c:v>-11.535016600338732</c:v>
                </c:pt>
                <c:pt idx="41">
                  <c:v>-11.53710837041179</c:v>
                </c:pt>
                <c:pt idx="42">
                  <c:v>-11.758046919461144</c:v>
                </c:pt>
                <c:pt idx="43">
                  <c:v>-10.684734337946178</c:v>
                </c:pt>
                <c:pt idx="44">
                  <c:v>-10.599515888986481</c:v>
                </c:pt>
                <c:pt idx="45">
                  <c:v>-9.8939270614805199</c:v>
                </c:pt>
                <c:pt idx="46">
                  <c:v>-9.2686877961032827</c:v>
                </c:pt>
                <c:pt idx="47">
                  <c:v>-10.102221791515809</c:v>
                </c:pt>
                <c:pt idx="48">
                  <c:v>-10.46252001078796</c:v>
                </c:pt>
                <c:pt idx="49">
                  <c:v>-10.606257552253537</c:v>
                </c:pt>
                <c:pt idx="50">
                  <c:v>-9.4182589295246011</c:v>
                </c:pt>
                <c:pt idx="51">
                  <c:v>-10.671254929156788</c:v>
                </c:pt>
                <c:pt idx="52">
                  <c:v>-10.194047133886547</c:v>
                </c:pt>
                <c:pt idx="53">
                  <c:v>-9.0480831613451791</c:v>
                </c:pt>
                <c:pt idx="54">
                  <c:v>-8.6644368005978087</c:v>
                </c:pt>
                <c:pt idx="55">
                  <c:v>-8.7106834101152728</c:v>
                </c:pt>
                <c:pt idx="56">
                  <c:v>-8.7118718215995496</c:v>
                </c:pt>
                <c:pt idx="57">
                  <c:v>-8.119407109944019</c:v>
                </c:pt>
                <c:pt idx="58">
                  <c:v>-8.0569503219060046</c:v>
                </c:pt>
                <c:pt idx="59">
                  <c:v>-7.1268115519368873</c:v>
                </c:pt>
                <c:pt idx="60">
                  <c:v>-7.7067034945394752</c:v>
                </c:pt>
                <c:pt idx="61">
                  <c:v>-7.855388092796117</c:v>
                </c:pt>
                <c:pt idx="62">
                  <c:v>-7.4821184094542428</c:v>
                </c:pt>
                <c:pt idx="63">
                  <c:v>-6.122595380366386</c:v>
                </c:pt>
                <c:pt idx="64">
                  <c:v>-7.1857844309239987</c:v>
                </c:pt>
                <c:pt idx="65">
                  <c:v>-6.172168156686614</c:v>
                </c:pt>
                <c:pt idx="66">
                  <c:v>-5.8399062976799039</c:v>
                </c:pt>
                <c:pt idx="67">
                  <c:v>-5.7176627546764971</c:v>
                </c:pt>
                <c:pt idx="68">
                  <c:v>-5.6094095672939392</c:v>
                </c:pt>
                <c:pt idx="69">
                  <c:v>-4.5989508553053202</c:v>
                </c:pt>
                <c:pt idx="70">
                  <c:v>-5.1290066333572835</c:v>
                </c:pt>
                <c:pt idx="71">
                  <c:v>-5.5047931131223597</c:v>
                </c:pt>
                <c:pt idx="72">
                  <c:v>-5.0192714464760613</c:v>
                </c:pt>
                <c:pt idx="73">
                  <c:v>-4.6538340755374854</c:v>
                </c:pt>
                <c:pt idx="74">
                  <c:v>-4.1063764492400123</c:v>
                </c:pt>
                <c:pt idx="75">
                  <c:v>-3.9085078834014548</c:v>
                </c:pt>
                <c:pt idx="76">
                  <c:v>-4.739588087809719</c:v>
                </c:pt>
                <c:pt idx="77">
                  <c:v>-5.6221379359893362</c:v>
                </c:pt>
                <c:pt idx="78">
                  <c:v>-5.2205476707309701</c:v>
                </c:pt>
                <c:pt idx="79">
                  <c:v>-5.088045862446168</c:v>
                </c:pt>
                <c:pt idx="80">
                  <c:v>-4.9105679178400692</c:v>
                </c:pt>
                <c:pt idx="81">
                  <c:v>-5.1257312416690644</c:v>
                </c:pt>
                <c:pt idx="82">
                  <c:v>-4.0194881628526513</c:v>
                </c:pt>
                <c:pt idx="83">
                  <c:v>-3.6562409050143065</c:v>
                </c:pt>
                <c:pt idx="84">
                  <c:v>-3.8644955676335648</c:v>
                </c:pt>
                <c:pt idx="85">
                  <c:v>-3.1876379962631698</c:v>
                </c:pt>
                <c:pt idx="86">
                  <c:v>-2.4265071864616718</c:v>
                </c:pt>
                <c:pt idx="87">
                  <c:v>-2.9032371440278486</c:v>
                </c:pt>
                <c:pt idx="88">
                  <c:v>-1.7430584819877148</c:v>
                </c:pt>
                <c:pt idx="89">
                  <c:v>-1.5528705040240574</c:v>
                </c:pt>
                <c:pt idx="90">
                  <c:v>-2.1550884417977607</c:v>
                </c:pt>
                <c:pt idx="91">
                  <c:v>-1.1280120605419841</c:v>
                </c:pt>
                <c:pt idx="92">
                  <c:v>-1.309658837751865</c:v>
                </c:pt>
                <c:pt idx="93">
                  <c:v>-1.0651874440484166</c:v>
                </c:pt>
                <c:pt idx="94">
                  <c:v>-0.9232858493762538</c:v>
                </c:pt>
                <c:pt idx="95">
                  <c:v>-0.84972804898716925</c:v>
                </c:pt>
                <c:pt idx="96">
                  <c:v>-0.22420551679931594</c:v>
                </c:pt>
                <c:pt idx="97">
                  <c:v>-7.7380592540504098E-2</c:v>
                </c:pt>
                <c:pt idx="98">
                  <c:v>-0.27077915141487929</c:v>
                </c:pt>
                <c:pt idx="99">
                  <c:v>-0.97481352039033908</c:v>
                </c:pt>
                <c:pt idx="100">
                  <c:v>1.2353923951094703</c:v>
                </c:pt>
                <c:pt idx="101">
                  <c:v>0.81774691429004065</c:v>
                </c:pt>
                <c:pt idx="102">
                  <c:v>0.77051001539765074</c:v>
                </c:pt>
                <c:pt idx="103">
                  <c:v>0.4546336591571023</c:v>
                </c:pt>
                <c:pt idx="104">
                  <c:v>1.1501519109664662</c:v>
                </c:pt>
                <c:pt idx="105">
                  <c:v>1.3308042839906589</c:v>
                </c:pt>
                <c:pt idx="106">
                  <c:v>1.9585558247991268</c:v>
                </c:pt>
                <c:pt idx="107">
                  <c:v>2.8321267259464853</c:v>
                </c:pt>
                <c:pt idx="108">
                  <c:v>3.0243639604785653</c:v>
                </c:pt>
                <c:pt idx="109">
                  <c:v>2.403697877855401</c:v>
                </c:pt>
                <c:pt idx="110">
                  <c:v>2.623778868058062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194-48BB-95CE-DCA85E430286}"/>
            </c:ext>
          </c:extLst>
        </c:ser>
        <c:ser>
          <c:idx val="9"/>
          <c:order val="8"/>
          <c:tx>
            <c:v>trace 9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graph!$K$6:$K$116</c:f>
              <c:numCache>
                <c:formatCode>General</c:formatCode>
                <c:ptCount val="111"/>
                <c:pt idx="0">
                  <c:v>-0.1867343691618191</c:v>
                </c:pt>
                <c:pt idx="1">
                  <c:v>-0.40265868517120024</c:v>
                </c:pt>
                <c:pt idx="2">
                  <c:v>-0.78881549479071555</c:v>
                </c:pt>
                <c:pt idx="3">
                  <c:v>1.1978827250464852</c:v>
                </c:pt>
                <c:pt idx="4">
                  <c:v>1.1559050438977216</c:v>
                </c:pt>
                <c:pt idx="5">
                  <c:v>-1.1845888098494035</c:v>
                </c:pt>
                <c:pt idx="6">
                  <c:v>-0.37932106950208605</c:v>
                </c:pt>
                <c:pt idx="7">
                  <c:v>0.60378229439749664</c:v>
                </c:pt>
                <c:pt idx="8">
                  <c:v>-1.4368308157248417</c:v>
                </c:pt>
                <c:pt idx="9">
                  <c:v>0.83198612652524095</c:v>
                </c:pt>
                <c:pt idx="10">
                  <c:v>0.27760557826217891</c:v>
                </c:pt>
                <c:pt idx="11">
                  <c:v>-0.5457637556085897</c:v>
                </c:pt>
                <c:pt idx="12">
                  <c:v>0.27266004961215912</c:v>
                </c:pt>
                <c:pt idx="13">
                  <c:v>4.2780261049758232E-2</c:v>
                </c:pt>
                <c:pt idx="14">
                  <c:v>-0.72367895641661217</c:v>
                </c:pt>
                <c:pt idx="15">
                  <c:v>0.66771732009978291</c:v>
                </c:pt>
                <c:pt idx="16">
                  <c:v>-0.73634901373826489</c:v>
                </c:pt>
                <c:pt idx="17">
                  <c:v>1.0151150409376708</c:v>
                </c:pt>
                <c:pt idx="18">
                  <c:v>0.15300807999879443</c:v>
                </c:pt>
                <c:pt idx="19">
                  <c:v>-1.3883824034593972</c:v>
                </c:pt>
                <c:pt idx="20">
                  <c:v>-0.93543312847922011</c:v>
                </c:pt>
                <c:pt idx="21">
                  <c:v>-0.28026599128437174</c:v>
                </c:pt>
                <c:pt idx="22">
                  <c:v>-0.62456282053535694</c:v>
                </c:pt>
                <c:pt idx="23">
                  <c:v>-0.99524181637129139</c:v>
                </c:pt>
                <c:pt idx="24">
                  <c:v>-0.14593218794733212</c:v>
                </c:pt>
                <c:pt idx="25">
                  <c:v>-0.81491383085817737</c:v>
                </c:pt>
                <c:pt idx="26">
                  <c:v>-0.48761505091537399</c:v>
                </c:pt>
                <c:pt idx="27">
                  <c:v>0.32332702310879058</c:v>
                </c:pt>
                <c:pt idx="28">
                  <c:v>0.17944615187266408</c:v>
                </c:pt>
                <c:pt idx="29">
                  <c:v>-0.52638409370672978</c:v>
                </c:pt>
                <c:pt idx="30">
                  <c:v>0.2844088818914936</c:v>
                </c:pt>
                <c:pt idx="31">
                  <c:v>-2.6171512082667143</c:v>
                </c:pt>
                <c:pt idx="32">
                  <c:v>-2.4078917144397143</c:v>
                </c:pt>
                <c:pt idx="33">
                  <c:v>-1.4705350539559285</c:v>
                </c:pt>
                <c:pt idx="34">
                  <c:v>-3.1962181897310828</c:v>
                </c:pt>
                <c:pt idx="35">
                  <c:v>-3.1343013038925776</c:v>
                </c:pt>
                <c:pt idx="36">
                  <c:v>-3.0666441433791198</c:v>
                </c:pt>
                <c:pt idx="37">
                  <c:v>-2.7996060107557321</c:v>
                </c:pt>
                <c:pt idx="38">
                  <c:v>-1.6698391281475635</c:v>
                </c:pt>
                <c:pt idx="39">
                  <c:v>-1.4290795157320262</c:v>
                </c:pt>
                <c:pt idx="40">
                  <c:v>-2.8511355808541352</c:v>
                </c:pt>
                <c:pt idx="41">
                  <c:v>-3.057459311640081</c:v>
                </c:pt>
                <c:pt idx="42">
                  <c:v>-2.2156671359278435</c:v>
                </c:pt>
                <c:pt idx="43">
                  <c:v>-3.4115232170627312</c:v>
                </c:pt>
                <c:pt idx="44">
                  <c:v>-3.9665385554297217</c:v>
                </c:pt>
                <c:pt idx="45">
                  <c:v>-3.4072519431588852</c:v>
                </c:pt>
                <c:pt idx="46">
                  <c:v>-1.9070844267437235</c:v>
                </c:pt>
                <c:pt idx="47">
                  <c:v>-0.91408306572197329</c:v>
                </c:pt>
                <c:pt idx="48">
                  <c:v>-1.3818378530729751</c:v>
                </c:pt>
                <c:pt idx="49">
                  <c:v>-0.44922094496328713</c:v>
                </c:pt>
                <c:pt idx="50">
                  <c:v>1.2749680251219804</c:v>
                </c:pt>
                <c:pt idx="51">
                  <c:v>1.2974962564197805</c:v>
                </c:pt>
                <c:pt idx="52">
                  <c:v>1.8912228022656801</c:v>
                </c:pt>
                <c:pt idx="53">
                  <c:v>3.7694956665289561</c:v>
                </c:pt>
                <c:pt idx="54">
                  <c:v>5.1841715890049187</c:v>
                </c:pt>
                <c:pt idx="55">
                  <c:v>1.9906876375451621</c:v>
                </c:pt>
                <c:pt idx="56">
                  <c:v>3.7414336432831483</c:v>
                </c:pt>
                <c:pt idx="57">
                  <c:v>3.9425459197416268</c:v>
                </c:pt>
                <c:pt idx="58">
                  <c:v>3.6981295684347666</c:v>
                </c:pt>
                <c:pt idx="59">
                  <c:v>1.2699720888337842</c:v>
                </c:pt>
                <c:pt idx="60">
                  <c:v>0.34850353789676014</c:v>
                </c:pt>
                <c:pt idx="61">
                  <c:v>1.1804301480462271</c:v>
                </c:pt>
                <c:pt idx="62">
                  <c:v>-0.73957168626609482</c:v>
                </c:pt>
                <c:pt idx="63">
                  <c:v>-2.4467991828373497</c:v>
                </c:pt>
                <c:pt idx="64">
                  <c:v>-2.0562679683233522</c:v>
                </c:pt>
                <c:pt idx="65">
                  <c:v>-3.5720013077011172</c:v>
                </c:pt>
                <c:pt idx="66">
                  <c:v>-1.9097061669899207</c:v>
                </c:pt>
                <c:pt idx="67">
                  <c:v>-3.2514003215605638</c:v>
                </c:pt>
                <c:pt idx="68">
                  <c:v>-4.1637162209372152</c:v>
                </c:pt>
                <c:pt idx="69">
                  <c:v>-3.5634188140975005</c:v>
                </c:pt>
                <c:pt idx="70">
                  <c:v>-1.7189320593187261</c:v>
                </c:pt>
                <c:pt idx="71">
                  <c:v>-1.3108789787258053</c:v>
                </c:pt>
                <c:pt idx="72">
                  <c:v>-7.5141414015316788E-3</c:v>
                </c:pt>
                <c:pt idx="73">
                  <c:v>-2.9133993004730052</c:v>
                </c:pt>
                <c:pt idx="74">
                  <c:v>-3.4584575116778566</c:v>
                </c:pt>
                <c:pt idx="75">
                  <c:v>-2.6786603856610953</c:v>
                </c:pt>
                <c:pt idx="76">
                  <c:v>-2.8096027801035937</c:v>
                </c:pt>
                <c:pt idx="77">
                  <c:v>-3.2339574897218912</c:v>
                </c:pt>
                <c:pt idx="78">
                  <c:v>-3.7145564731822471</c:v>
                </c:pt>
                <c:pt idx="79">
                  <c:v>-3.3994180286583706</c:v>
                </c:pt>
                <c:pt idx="80">
                  <c:v>-3.985412635388542</c:v>
                </c:pt>
                <c:pt idx="81">
                  <c:v>-4.6436642941893789</c:v>
                </c:pt>
                <c:pt idx="82">
                  <c:v>-3.3707587778272754</c:v>
                </c:pt>
                <c:pt idx="83">
                  <c:v>-3.1966065587548371</c:v>
                </c:pt>
                <c:pt idx="84">
                  <c:v>-2.576203759960543</c:v>
                </c:pt>
                <c:pt idx="85">
                  <c:v>-2.1236018212102978</c:v>
                </c:pt>
                <c:pt idx="86">
                  <c:v>4.9648663694373957E-2</c:v>
                </c:pt>
                <c:pt idx="87">
                  <c:v>1.2916362857211168</c:v>
                </c:pt>
                <c:pt idx="88">
                  <c:v>0.44788764790567082</c:v>
                </c:pt>
                <c:pt idx="89">
                  <c:v>1.3840809425240899</c:v>
                </c:pt>
                <c:pt idx="90">
                  <c:v>-0.13846536233987874</c:v>
                </c:pt>
                <c:pt idx="91">
                  <c:v>-1.033809240416022</c:v>
                </c:pt>
                <c:pt idx="92">
                  <c:v>-0.64919895563881069</c:v>
                </c:pt>
                <c:pt idx="93">
                  <c:v>-0.30045111729698276</c:v>
                </c:pt>
                <c:pt idx="94">
                  <c:v>-1.1833286662673497</c:v>
                </c:pt>
                <c:pt idx="95">
                  <c:v>-0.90209207013846504</c:v>
                </c:pt>
                <c:pt idx="96">
                  <c:v>-1.1592548010765433</c:v>
                </c:pt>
                <c:pt idx="97">
                  <c:v>-0.84127265180194044</c:v>
                </c:pt>
                <c:pt idx="98">
                  <c:v>-2.5802968713963811E-2</c:v>
                </c:pt>
                <c:pt idx="99">
                  <c:v>-0.56264640967965129</c:v>
                </c:pt>
                <c:pt idx="100">
                  <c:v>-0.62971580122031023</c:v>
                </c:pt>
                <c:pt idx="101">
                  <c:v>-9.5434545526403985E-2</c:v>
                </c:pt>
                <c:pt idx="102">
                  <c:v>-1.3566224828793254</c:v>
                </c:pt>
                <c:pt idx="103">
                  <c:v>-0.59841242970470665</c:v>
                </c:pt>
                <c:pt idx="104">
                  <c:v>-0.11687397396960267</c:v>
                </c:pt>
                <c:pt idx="105">
                  <c:v>-1.0148886369078838</c:v>
                </c:pt>
                <c:pt idx="106">
                  <c:v>-0.88035041730760133</c:v>
                </c:pt>
                <c:pt idx="107">
                  <c:v>0.79024734319758805</c:v>
                </c:pt>
                <c:pt idx="108">
                  <c:v>0.62079310445521274</c:v>
                </c:pt>
                <c:pt idx="109">
                  <c:v>1.6965227917837469</c:v>
                </c:pt>
                <c:pt idx="110">
                  <c:v>1.1132195313398998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194-48BB-95CE-DCA85E430286}"/>
            </c:ext>
          </c:extLst>
        </c:ser>
        <c:ser>
          <c:idx val="10"/>
          <c:order val="9"/>
          <c:tx>
            <c:v>trace 10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graph!$L$6:$L$116</c:f>
              <c:numCache>
                <c:formatCode>General</c:formatCode>
                <c:ptCount val="111"/>
                <c:pt idx="0">
                  <c:v>-2.9059922334082642</c:v>
                </c:pt>
                <c:pt idx="1">
                  <c:v>-2.0494495015816994</c:v>
                </c:pt>
                <c:pt idx="2">
                  <c:v>-1.6659389683485328</c:v>
                </c:pt>
                <c:pt idx="3">
                  <c:v>-0.68051982807285383</c:v>
                </c:pt>
                <c:pt idx="4">
                  <c:v>-2.488870577279271</c:v>
                </c:pt>
                <c:pt idx="5">
                  <c:v>-0.54650005523036949</c:v>
                </c:pt>
                <c:pt idx="6">
                  <c:v>-0.664355239151317</c:v>
                </c:pt>
                <c:pt idx="7">
                  <c:v>2.7724335716259629</c:v>
                </c:pt>
                <c:pt idx="8">
                  <c:v>1.8648934294874877</c:v>
                </c:pt>
                <c:pt idx="9">
                  <c:v>1.4088576669690098</c:v>
                </c:pt>
                <c:pt idx="10">
                  <c:v>2.0414532462129995</c:v>
                </c:pt>
                <c:pt idx="11">
                  <c:v>2.8643589242768699</c:v>
                </c:pt>
                <c:pt idx="12">
                  <c:v>1.1172089404443986</c:v>
                </c:pt>
                <c:pt idx="13">
                  <c:v>0.76430095341040583</c:v>
                </c:pt>
                <c:pt idx="14">
                  <c:v>-1.2618602643176804</c:v>
                </c:pt>
                <c:pt idx="15">
                  <c:v>-4.3315383533013438E-2</c:v>
                </c:pt>
                <c:pt idx="16">
                  <c:v>0.57473785208574768</c:v>
                </c:pt>
                <c:pt idx="17">
                  <c:v>-5.414328505842695E-2</c:v>
                </c:pt>
                <c:pt idx="18">
                  <c:v>-5.4468241168389456E-2</c:v>
                </c:pt>
                <c:pt idx="19">
                  <c:v>0.8510231496486097</c:v>
                </c:pt>
                <c:pt idx="20">
                  <c:v>0.15505280517213541</c:v>
                </c:pt>
                <c:pt idx="21">
                  <c:v>3.3503799731952189</c:v>
                </c:pt>
                <c:pt idx="22">
                  <c:v>5.1686399942952246</c:v>
                </c:pt>
                <c:pt idx="23">
                  <c:v>4.7976116582613617</c:v>
                </c:pt>
                <c:pt idx="24">
                  <c:v>6.1202055250276102</c:v>
                </c:pt>
                <c:pt idx="25">
                  <c:v>6.3586839406315692</c:v>
                </c:pt>
                <c:pt idx="26">
                  <c:v>5.9251718057371976</c:v>
                </c:pt>
                <c:pt idx="27">
                  <c:v>5.6422989468171378</c:v>
                </c:pt>
                <c:pt idx="28">
                  <c:v>2.2133219572073157</c:v>
                </c:pt>
                <c:pt idx="29">
                  <c:v>0.70827464456845257</c:v>
                </c:pt>
                <c:pt idx="30">
                  <c:v>1.8690093998410404</c:v>
                </c:pt>
                <c:pt idx="31">
                  <c:v>0.6711395879416524</c:v>
                </c:pt>
                <c:pt idx="32">
                  <c:v>2.0850829358731451</c:v>
                </c:pt>
                <c:pt idx="33">
                  <c:v>2.2806893088387388</c:v>
                </c:pt>
                <c:pt idx="34">
                  <c:v>2.4077769342094242</c:v>
                </c:pt>
                <c:pt idx="35">
                  <c:v>1.8321802585402045</c:v>
                </c:pt>
                <c:pt idx="36">
                  <c:v>2.9400057980592043</c:v>
                </c:pt>
                <c:pt idx="37">
                  <c:v>2.473360344009492</c:v>
                </c:pt>
                <c:pt idx="38">
                  <c:v>0.31887447218204312</c:v>
                </c:pt>
                <c:pt idx="39">
                  <c:v>0.61315669202807588</c:v>
                </c:pt>
                <c:pt idx="40">
                  <c:v>-0.9060860358055598</c:v>
                </c:pt>
                <c:pt idx="41">
                  <c:v>-0.17119237196185771</c:v>
                </c:pt>
                <c:pt idx="42">
                  <c:v>-1.6121858621489924</c:v>
                </c:pt>
                <c:pt idx="43">
                  <c:v>-0.84704326225274129</c:v>
                </c:pt>
                <c:pt idx="44">
                  <c:v>-1.2417085668920358</c:v>
                </c:pt>
                <c:pt idx="45">
                  <c:v>-2.1805965512905319</c:v>
                </c:pt>
                <c:pt idx="46">
                  <c:v>-2.6641234441183261</c:v>
                </c:pt>
                <c:pt idx="47">
                  <c:v>-1.5477742141031949</c:v>
                </c:pt>
                <c:pt idx="48">
                  <c:v>-1.6379126731436604</c:v>
                </c:pt>
                <c:pt idx="49">
                  <c:v>-1.5883018313464479</c:v>
                </c:pt>
                <c:pt idx="50">
                  <c:v>-1.3378006384078225</c:v>
                </c:pt>
                <c:pt idx="51">
                  <c:v>-2.7013793966848838</c:v>
                </c:pt>
                <c:pt idx="52">
                  <c:v>-2.0980889151359436</c:v>
                </c:pt>
                <c:pt idx="53">
                  <c:v>-1.7723747655365898</c:v>
                </c:pt>
                <c:pt idx="54">
                  <c:v>-1.9753382886638218</c:v>
                </c:pt>
                <c:pt idx="55">
                  <c:v>-3.5973447349471943</c:v>
                </c:pt>
                <c:pt idx="56">
                  <c:v>-3.9131330825297974</c:v>
                </c:pt>
                <c:pt idx="57">
                  <c:v>-1.1784724923292431</c:v>
                </c:pt>
                <c:pt idx="58">
                  <c:v>-1.6865095921401274</c:v>
                </c:pt>
                <c:pt idx="59">
                  <c:v>0.74746171081880952</c:v>
                </c:pt>
                <c:pt idx="60">
                  <c:v>2.9752185827583548</c:v>
                </c:pt>
                <c:pt idx="61">
                  <c:v>3.1120008027858992</c:v>
                </c:pt>
                <c:pt idx="62">
                  <c:v>3.2158457465859032</c:v>
                </c:pt>
                <c:pt idx="63">
                  <c:v>2.3813265239764907</c:v>
                </c:pt>
                <c:pt idx="64">
                  <c:v>2.7124756685651237</c:v>
                </c:pt>
                <c:pt idx="65">
                  <c:v>0.98457469581742196</c:v>
                </c:pt>
                <c:pt idx="66">
                  <c:v>2.2364267230173578</c:v>
                </c:pt>
                <c:pt idx="67">
                  <c:v>-0.4150347936609653</c:v>
                </c:pt>
                <c:pt idx="68">
                  <c:v>0.96192866029403012</c:v>
                </c:pt>
                <c:pt idx="69">
                  <c:v>1.1460426468875977E-2</c:v>
                </c:pt>
                <c:pt idx="70">
                  <c:v>-1.6971084850977658</c:v>
                </c:pt>
                <c:pt idx="71">
                  <c:v>-0.85837378275731224</c:v>
                </c:pt>
                <c:pt idx="72">
                  <c:v>-0.19194028357815515</c:v>
                </c:pt>
                <c:pt idx="73">
                  <c:v>-1.4757742104205192</c:v>
                </c:pt>
                <c:pt idx="74">
                  <c:v>-0.9576608020944436</c:v>
                </c:pt>
                <c:pt idx="75">
                  <c:v>-2.0967749036410552</c:v>
                </c:pt>
                <c:pt idx="76">
                  <c:v>-2.8731432092156846</c:v>
                </c:pt>
                <c:pt idx="77">
                  <c:v>-1.5711602118424484</c:v>
                </c:pt>
                <c:pt idx="78">
                  <c:v>-1.3452713487223611</c:v>
                </c:pt>
                <c:pt idx="79">
                  <c:v>-0.98091476833306945</c:v>
                </c:pt>
                <c:pt idx="80">
                  <c:v>-1.0437190236955438</c:v>
                </c:pt>
                <c:pt idx="81">
                  <c:v>-2.5870737874352385</c:v>
                </c:pt>
                <c:pt idx="82">
                  <c:v>-3.3999987224506909</c:v>
                </c:pt>
                <c:pt idx="83">
                  <c:v>-4.3618655581582733</c:v>
                </c:pt>
                <c:pt idx="84">
                  <c:v>-4.4349507157281005</c:v>
                </c:pt>
                <c:pt idx="85">
                  <c:v>-3.765721749221</c:v>
                </c:pt>
                <c:pt idx="86">
                  <c:v>-3.5531849528086856</c:v>
                </c:pt>
                <c:pt idx="87">
                  <c:v>-2.4588751307688841</c:v>
                </c:pt>
                <c:pt idx="88">
                  <c:v>-2.3131863160228345</c:v>
                </c:pt>
                <c:pt idx="89">
                  <c:v>-2.8414287944366259</c:v>
                </c:pt>
                <c:pt idx="90">
                  <c:v>-2.9727299938951517</c:v>
                </c:pt>
                <c:pt idx="91">
                  <c:v>-1.9641224606272767</c:v>
                </c:pt>
                <c:pt idx="92">
                  <c:v>-2.3060249891773985</c:v>
                </c:pt>
                <c:pt idx="93">
                  <c:v>-3.9452509005462941</c:v>
                </c:pt>
                <c:pt idx="94">
                  <c:v>-2.7823424306690834</c:v>
                </c:pt>
                <c:pt idx="95">
                  <c:v>-2.6655711538076439</c:v>
                </c:pt>
                <c:pt idx="96">
                  <c:v>-1.5816564044755281</c:v>
                </c:pt>
                <c:pt idx="97">
                  <c:v>-2.8663745775154412</c:v>
                </c:pt>
                <c:pt idx="98">
                  <c:v>-1.8026857363358084</c:v>
                </c:pt>
                <c:pt idx="99">
                  <c:v>-0.99701005904212492</c:v>
                </c:pt>
                <c:pt idx="100">
                  <c:v>-1.6989407251725894</c:v>
                </c:pt>
                <c:pt idx="101">
                  <c:v>-1.8952880241062884</c:v>
                </c:pt>
                <c:pt idx="102">
                  <c:v>-1.250022243330646</c:v>
                </c:pt>
                <c:pt idx="103">
                  <c:v>-3.3470444147621703</c:v>
                </c:pt>
                <c:pt idx="104">
                  <c:v>-4.5674698812755565</c:v>
                </c:pt>
                <c:pt idx="105">
                  <c:v>-1.7239372277006786</c:v>
                </c:pt>
                <c:pt idx="106">
                  <c:v>-1.6427124256810743</c:v>
                </c:pt>
                <c:pt idx="107">
                  <c:v>-1.2109940725094963</c:v>
                </c:pt>
                <c:pt idx="108">
                  <c:v>-0.46251941271841246</c:v>
                </c:pt>
                <c:pt idx="109">
                  <c:v>-2.7308079707677626</c:v>
                </c:pt>
                <c:pt idx="110">
                  <c:v>-3.137389634908569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194-48BB-95CE-DCA85E430286}"/>
            </c:ext>
          </c:extLst>
        </c:ser>
        <c:ser>
          <c:idx val="11"/>
          <c:order val="10"/>
          <c:tx>
            <c:v>trace 11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graph!$M$6:$M$116</c:f>
              <c:numCache>
                <c:formatCode>General</c:formatCode>
                <c:ptCount val="111"/>
                <c:pt idx="0">
                  <c:v>1.2410633496610093</c:v>
                </c:pt>
                <c:pt idx="1">
                  <c:v>0.87532884060870841</c:v>
                </c:pt>
                <c:pt idx="2">
                  <c:v>0.64175724335043949</c:v>
                </c:pt>
                <c:pt idx="3">
                  <c:v>0.89513137302733059</c:v>
                </c:pt>
                <c:pt idx="4">
                  <c:v>-0.79070206086825723</c:v>
                </c:pt>
                <c:pt idx="5">
                  <c:v>0.39344596782839519</c:v>
                </c:pt>
                <c:pt idx="6">
                  <c:v>3.0227855197294165E-2</c:v>
                </c:pt>
                <c:pt idx="7">
                  <c:v>5.9356169756438121E-2</c:v>
                </c:pt>
                <c:pt idx="8">
                  <c:v>-0.64943641668639329</c:v>
                </c:pt>
                <c:pt idx="9">
                  <c:v>-0.5797801316053498</c:v>
                </c:pt>
                <c:pt idx="10">
                  <c:v>-2.5543077847989468</c:v>
                </c:pt>
                <c:pt idx="11">
                  <c:v>-1.5436499874924026</c:v>
                </c:pt>
                <c:pt idx="12">
                  <c:v>-7.746070909933675E-2</c:v>
                </c:pt>
                <c:pt idx="13">
                  <c:v>1.6077891163082572</c:v>
                </c:pt>
                <c:pt idx="14">
                  <c:v>2.4899991935302688</c:v>
                </c:pt>
                <c:pt idx="15">
                  <c:v>4.9210775550662653</c:v>
                </c:pt>
                <c:pt idx="16">
                  <c:v>6.9532014346618789</c:v>
                </c:pt>
                <c:pt idx="17">
                  <c:v>10.043469859328649</c:v>
                </c:pt>
                <c:pt idx="18">
                  <c:v>12.009961420292925</c:v>
                </c:pt>
                <c:pt idx="19">
                  <c:v>12.335976098197939</c:v>
                </c:pt>
                <c:pt idx="20">
                  <c:v>10.261655886552798</c:v>
                </c:pt>
                <c:pt idx="21">
                  <c:v>8.3980916823686744</c:v>
                </c:pt>
                <c:pt idx="22">
                  <c:v>7.1547031465083375</c:v>
                </c:pt>
                <c:pt idx="23">
                  <c:v>6.5424107739824988</c:v>
                </c:pt>
                <c:pt idx="24">
                  <c:v>7.1713763706851594</c:v>
                </c:pt>
                <c:pt idx="25">
                  <c:v>4.5679466866527765</c:v>
                </c:pt>
                <c:pt idx="26">
                  <c:v>5.6919144589946189</c:v>
                </c:pt>
                <c:pt idx="27">
                  <c:v>6.8832524286274674</c:v>
                </c:pt>
                <c:pt idx="28">
                  <c:v>7.3335018584986607</c:v>
                </c:pt>
                <c:pt idx="29">
                  <c:v>5.7018716944887204</c:v>
                </c:pt>
                <c:pt idx="30">
                  <c:v>7.0403161446436604</c:v>
                </c:pt>
                <c:pt idx="31">
                  <c:v>7.4837034177089867</c:v>
                </c:pt>
                <c:pt idx="32">
                  <c:v>7.3934818225383516</c:v>
                </c:pt>
                <c:pt idx="33">
                  <c:v>8.2628311135959205</c:v>
                </c:pt>
                <c:pt idx="34">
                  <c:v>9.6123394874293631</c:v>
                </c:pt>
                <c:pt idx="35">
                  <c:v>10.089131096171867</c:v>
                </c:pt>
                <c:pt idx="36">
                  <c:v>12.517885801623683</c:v>
                </c:pt>
                <c:pt idx="37">
                  <c:v>13.500140415325568</c:v>
                </c:pt>
                <c:pt idx="38">
                  <c:v>13.999432319419736</c:v>
                </c:pt>
                <c:pt idx="39">
                  <c:v>15.393502421163694</c:v>
                </c:pt>
                <c:pt idx="40">
                  <c:v>14.792158171617114</c:v>
                </c:pt>
                <c:pt idx="41">
                  <c:v>17.248397962862676</c:v>
                </c:pt>
                <c:pt idx="42">
                  <c:v>19.099264005798563</c:v>
                </c:pt>
                <c:pt idx="43">
                  <c:v>21.275626251870271</c:v>
                </c:pt>
                <c:pt idx="44">
                  <c:v>20.017269908190556</c:v>
                </c:pt>
                <c:pt idx="45">
                  <c:v>22.27194444341216</c:v>
                </c:pt>
                <c:pt idx="46">
                  <c:v>22.577741743365536</c:v>
                </c:pt>
                <c:pt idx="47">
                  <c:v>23.655020259326282</c:v>
                </c:pt>
                <c:pt idx="48">
                  <c:v>22.752454080428734</c:v>
                </c:pt>
                <c:pt idx="49">
                  <c:v>21.254099210467793</c:v>
                </c:pt>
                <c:pt idx="50">
                  <c:v>21.582443239567251</c:v>
                </c:pt>
                <c:pt idx="51">
                  <c:v>18.871906171272609</c:v>
                </c:pt>
                <c:pt idx="52">
                  <c:v>18.193079736506341</c:v>
                </c:pt>
                <c:pt idx="53">
                  <c:v>14.722009599414035</c:v>
                </c:pt>
                <c:pt idx="54">
                  <c:v>11.637797990638076</c:v>
                </c:pt>
                <c:pt idx="55">
                  <c:v>12.047356368624222</c:v>
                </c:pt>
                <c:pt idx="56">
                  <c:v>10.221415351887101</c:v>
                </c:pt>
                <c:pt idx="57">
                  <c:v>10.002678757770356</c:v>
                </c:pt>
                <c:pt idx="58">
                  <c:v>10.847404836550057</c:v>
                </c:pt>
                <c:pt idx="59">
                  <c:v>11.943394839492234</c:v>
                </c:pt>
                <c:pt idx="60">
                  <c:v>11.63089081509357</c:v>
                </c:pt>
                <c:pt idx="61">
                  <c:v>11.66148682402263</c:v>
                </c:pt>
                <c:pt idx="62">
                  <c:v>10.248976305895093</c:v>
                </c:pt>
                <c:pt idx="63">
                  <c:v>6.7567577222932496</c:v>
                </c:pt>
                <c:pt idx="64">
                  <c:v>6.2707320896538006</c:v>
                </c:pt>
                <c:pt idx="65">
                  <c:v>3.3624863553245552</c:v>
                </c:pt>
                <c:pt idx="66">
                  <c:v>2.2825249196102417</c:v>
                </c:pt>
                <c:pt idx="67">
                  <c:v>0.94976885640077036</c:v>
                </c:pt>
                <c:pt idx="68">
                  <c:v>-0.89268515171396712</c:v>
                </c:pt>
                <c:pt idx="69">
                  <c:v>-1.7763245864389063</c:v>
                </c:pt>
                <c:pt idx="70">
                  <c:v>-2.0391218014945731</c:v>
                </c:pt>
                <c:pt idx="71">
                  <c:v>-2.6541012051443302</c:v>
                </c:pt>
                <c:pt idx="72">
                  <c:v>-3.0341826798936817</c:v>
                </c:pt>
                <c:pt idx="73">
                  <c:v>-3.7088186443746154</c:v>
                </c:pt>
                <c:pt idx="74">
                  <c:v>-2.811440141480257</c:v>
                </c:pt>
                <c:pt idx="75">
                  <c:v>-2.9311701764753471</c:v>
                </c:pt>
                <c:pt idx="76">
                  <c:v>-2.7865429032746682</c:v>
                </c:pt>
                <c:pt idx="77">
                  <c:v>-3.0693435170635928</c:v>
                </c:pt>
                <c:pt idx="78">
                  <c:v>-2.2197604221204332</c:v>
                </c:pt>
                <c:pt idx="79">
                  <c:v>-2.2604203962922518</c:v>
                </c:pt>
                <c:pt idx="80">
                  <c:v>-2.0660650711469017</c:v>
                </c:pt>
                <c:pt idx="81">
                  <c:v>-2.5158658220145949</c:v>
                </c:pt>
                <c:pt idx="82">
                  <c:v>-1.8498144325065569</c:v>
                </c:pt>
                <c:pt idx="83">
                  <c:v>-1.3166859616799891</c:v>
                </c:pt>
                <c:pt idx="84">
                  <c:v>-0.49808148745286207</c:v>
                </c:pt>
                <c:pt idx="85">
                  <c:v>-0.26959922151801363</c:v>
                </c:pt>
                <c:pt idx="86">
                  <c:v>-1.3852033462514437</c:v>
                </c:pt>
                <c:pt idx="87">
                  <c:v>-1.591433023983851</c:v>
                </c:pt>
                <c:pt idx="88">
                  <c:v>-2.5775268636245521</c:v>
                </c:pt>
                <c:pt idx="89">
                  <c:v>-3.2721529875891768</c:v>
                </c:pt>
                <c:pt idx="90">
                  <c:v>-2.3955113132465553</c:v>
                </c:pt>
                <c:pt idx="91">
                  <c:v>-1.9631705094883187</c:v>
                </c:pt>
                <c:pt idx="92">
                  <c:v>-1.5815162478842077</c:v>
                </c:pt>
                <c:pt idx="93">
                  <c:v>-2.0431853838431415</c:v>
                </c:pt>
                <c:pt idx="94">
                  <c:v>-1.4729072019679121</c:v>
                </c:pt>
                <c:pt idx="95">
                  <c:v>-2.7498079265143636</c:v>
                </c:pt>
                <c:pt idx="96">
                  <c:v>-1.3471779425449815</c:v>
                </c:pt>
                <c:pt idx="97">
                  <c:v>-1.078716571623308</c:v>
                </c:pt>
                <c:pt idx="98">
                  <c:v>-0.76454801482221568</c:v>
                </c:pt>
                <c:pt idx="99">
                  <c:v>-0.28740510111588424</c:v>
                </c:pt>
                <c:pt idx="100">
                  <c:v>0.61132017287893137</c:v>
                </c:pt>
                <c:pt idx="101">
                  <c:v>1.4021728420566359</c:v>
                </c:pt>
                <c:pt idx="102">
                  <c:v>1.7677834711506655</c:v>
                </c:pt>
                <c:pt idx="103">
                  <c:v>1.6254386615393728</c:v>
                </c:pt>
                <c:pt idx="104">
                  <c:v>1.4419276327340023</c:v>
                </c:pt>
                <c:pt idx="105">
                  <c:v>0.12672978295407641</c:v>
                </c:pt>
                <c:pt idx="106">
                  <c:v>0.92967178253132976</c:v>
                </c:pt>
                <c:pt idx="107">
                  <c:v>0.57777552909624497</c:v>
                </c:pt>
                <c:pt idx="108">
                  <c:v>0.66554854312695122</c:v>
                </c:pt>
                <c:pt idx="109">
                  <c:v>1.0790281832667012</c:v>
                </c:pt>
                <c:pt idx="110">
                  <c:v>2.122850830099674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194-48BB-95CE-DCA85E430286}"/>
            </c:ext>
          </c:extLst>
        </c:ser>
        <c:ser>
          <c:idx val="12"/>
          <c:order val="11"/>
          <c:tx>
            <c:v>trace 12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graph!$N$6:$N$116</c:f>
              <c:numCache>
                <c:formatCode>General</c:formatCode>
                <c:ptCount val="111"/>
                <c:pt idx="0">
                  <c:v>-5.1887895346830506</c:v>
                </c:pt>
                <c:pt idx="1">
                  <c:v>-2.9299173396564506</c:v>
                </c:pt>
                <c:pt idx="2">
                  <c:v>-0.86957383991707082</c:v>
                </c:pt>
                <c:pt idx="3">
                  <c:v>-1.9750200727048381</c:v>
                </c:pt>
                <c:pt idx="4">
                  <c:v>-1.6885899858582398</c:v>
                </c:pt>
                <c:pt idx="5">
                  <c:v>-0.51461800706468319</c:v>
                </c:pt>
                <c:pt idx="6">
                  <c:v>-1.150247113557316</c:v>
                </c:pt>
                <c:pt idx="7">
                  <c:v>1.2005826313163896</c:v>
                </c:pt>
                <c:pt idx="8">
                  <c:v>3.1187667233005238</c:v>
                </c:pt>
                <c:pt idx="9">
                  <c:v>1.8786996644851714</c:v>
                </c:pt>
                <c:pt idx="10">
                  <c:v>2.718128456226538</c:v>
                </c:pt>
                <c:pt idx="11">
                  <c:v>3.6211490550887957</c:v>
                </c:pt>
                <c:pt idx="12">
                  <c:v>0.38930745698374186</c:v>
                </c:pt>
                <c:pt idx="13">
                  <c:v>-0.29054957009148008</c:v>
                </c:pt>
                <c:pt idx="14">
                  <c:v>-0.55568605503833202</c:v>
                </c:pt>
                <c:pt idx="15">
                  <c:v>-2.2189254134546545</c:v>
                </c:pt>
                <c:pt idx="16">
                  <c:v>-2.7245075995412162</c:v>
                </c:pt>
                <c:pt idx="17">
                  <c:v>-2.341936386207641</c:v>
                </c:pt>
                <c:pt idx="18">
                  <c:v>-3.6743978964870845</c:v>
                </c:pt>
                <c:pt idx="19">
                  <c:v>-5.2607272321787333</c:v>
                </c:pt>
                <c:pt idx="20">
                  <c:v>-3.7339499415653834</c:v>
                </c:pt>
                <c:pt idx="21">
                  <c:v>-6.4990177833294593</c:v>
                </c:pt>
                <c:pt idx="22">
                  <c:v>-4.5383972651182143</c:v>
                </c:pt>
                <c:pt idx="23">
                  <c:v>-6.7926856927173045</c:v>
                </c:pt>
                <c:pt idx="24">
                  <c:v>-5.5026059808357157</c:v>
                </c:pt>
                <c:pt idx="25">
                  <c:v>-7.1307306097138454</c:v>
                </c:pt>
                <c:pt idx="26">
                  <c:v>-6.9149327365635589</c:v>
                </c:pt>
                <c:pt idx="27">
                  <c:v>-6.3838301164617137</c:v>
                </c:pt>
                <c:pt idx="28">
                  <c:v>-7.802663599091769</c:v>
                </c:pt>
                <c:pt idx="29">
                  <c:v>-7.2127378834859064</c:v>
                </c:pt>
                <c:pt idx="30">
                  <c:v>-6.9574351789538049</c:v>
                </c:pt>
                <c:pt idx="31">
                  <c:v>-7.3682701138594364</c:v>
                </c:pt>
                <c:pt idx="32">
                  <c:v>-7.634397513128544</c:v>
                </c:pt>
                <c:pt idx="33">
                  <c:v>-6.5260289881333424</c:v>
                </c:pt>
                <c:pt idx="34">
                  <c:v>-5.8771506811287395</c:v>
                </c:pt>
                <c:pt idx="35">
                  <c:v>-6.427496297212218</c:v>
                </c:pt>
                <c:pt idx="36">
                  <c:v>-5.4361774997452583</c:v>
                </c:pt>
                <c:pt idx="37">
                  <c:v>-5.3818917292595252</c:v>
                </c:pt>
                <c:pt idx="38">
                  <c:v>-6.2513367449939681</c:v>
                </c:pt>
                <c:pt idx="39">
                  <c:v>-6.1714682870189916</c:v>
                </c:pt>
                <c:pt idx="40">
                  <c:v>-5.194374628530916</c:v>
                </c:pt>
                <c:pt idx="41">
                  <c:v>-5.8502776654719266</c:v>
                </c:pt>
                <c:pt idx="42">
                  <c:v>-6.4199423685258701</c:v>
                </c:pt>
                <c:pt idx="43">
                  <c:v>-6.9682861452925984</c:v>
                </c:pt>
                <c:pt idx="44">
                  <c:v>-5.9688564486784816</c:v>
                </c:pt>
                <c:pt idx="45">
                  <c:v>-6.4458845101186322</c:v>
                </c:pt>
                <c:pt idx="46">
                  <c:v>-6.9715944433527746</c:v>
                </c:pt>
                <c:pt idx="47">
                  <c:v>-4.0472141317246066</c:v>
                </c:pt>
                <c:pt idx="48">
                  <c:v>-2.5103968995563539</c:v>
                </c:pt>
                <c:pt idx="49">
                  <c:v>-2.6170733440365375</c:v>
                </c:pt>
                <c:pt idx="50">
                  <c:v>-2.9090329294569157</c:v>
                </c:pt>
                <c:pt idx="51">
                  <c:v>-2.5962926779393767</c:v>
                </c:pt>
                <c:pt idx="52">
                  <c:v>-1.1271341611360934</c:v>
                </c:pt>
                <c:pt idx="53">
                  <c:v>-1.6604334750580774</c:v>
                </c:pt>
                <c:pt idx="54">
                  <c:v>-1.8616214062989176</c:v>
                </c:pt>
                <c:pt idx="55">
                  <c:v>-0.60469007752743498</c:v>
                </c:pt>
                <c:pt idx="56">
                  <c:v>-1.1635640178958295</c:v>
                </c:pt>
                <c:pt idx="57">
                  <c:v>-2.0349909574922753</c:v>
                </c:pt>
                <c:pt idx="58">
                  <c:v>-2.2595641208992201</c:v>
                </c:pt>
                <c:pt idx="59">
                  <c:v>-1.7827793407334005</c:v>
                </c:pt>
                <c:pt idx="60">
                  <c:v>-4.6657187496139683</c:v>
                </c:pt>
                <c:pt idx="61">
                  <c:v>-4.9126948322943154</c:v>
                </c:pt>
                <c:pt idx="62">
                  <c:v>-3.9565530091174681</c:v>
                </c:pt>
                <c:pt idx="63">
                  <c:v>-5.1132767962156995</c:v>
                </c:pt>
                <c:pt idx="64">
                  <c:v>-4.7821559992589178</c:v>
                </c:pt>
                <c:pt idx="65">
                  <c:v>-4.7855722863896073</c:v>
                </c:pt>
                <c:pt idx="66">
                  <c:v>-5.0256054340935705</c:v>
                </c:pt>
                <c:pt idx="67">
                  <c:v>-5.2799988633196069</c:v>
                </c:pt>
                <c:pt idx="68">
                  <c:v>-6.1919659969172294</c:v>
                </c:pt>
                <c:pt idx="69">
                  <c:v>-4.9816955747979206</c:v>
                </c:pt>
                <c:pt idx="70">
                  <c:v>-4.1945529566630819</c:v>
                </c:pt>
                <c:pt idx="71">
                  <c:v>-4.9402285143834188</c:v>
                </c:pt>
                <c:pt idx="72">
                  <c:v>-5.2639598315490685</c:v>
                </c:pt>
                <c:pt idx="73">
                  <c:v>-5.2088245724532873</c:v>
                </c:pt>
                <c:pt idx="74">
                  <c:v>-5.457519593000117</c:v>
                </c:pt>
                <c:pt idx="75">
                  <c:v>-4.7687747679480204</c:v>
                </c:pt>
                <c:pt idx="76">
                  <c:v>-5.9537652484681498</c:v>
                </c:pt>
                <c:pt idx="77">
                  <c:v>-5.0835993119259157</c:v>
                </c:pt>
                <c:pt idx="78">
                  <c:v>-5.7067637153927642</c:v>
                </c:pt>
                <c:pt idx="79">
                  <c:v>-5.4566911542440906</c:v>
                </c:pt>
                <c:pt idx="80">
                  <c:v>-5.8328038219968823</c:v>
                </c:pt>
                <c:pt idx="81">
                  <c:v>-5.385654050411711</c:v>
                </c:pt>
                <c:pt idx="82">
                  <c:v>-5.2603138636369478</c:v>
                </c:pt>
                <c:pt idx="83">
                  <c:v>-5.9738446589956977</c:v>
                </c:pt>
                <c:pt idx="84">
                  <c:v>-3.7488116885861893</c:v>
                </c:pt>
                <c:pt idx="85">
                  <c:v>-4.0285558914158734</c:v>
                </c:pt>
                <c:pt idx="86">
                  <c:v>-4.0831752552580731</c:v>
                </c:pt>
                <c:pt idx="87">
                  <c:v>-3.6795953134959181</c:v>
                </c:pt>
                <c:pt idx="88">
                  <c:v>-1.9026417221976386</c:v>
                </c:pt>
                <c:pt idx="89">
                  <c:v>-3.1572935152411308</c:v>
                </c:pt>
                <c:pt idx="90">
                  <c:v>-2.5852994495475805</c:v>
                </c:pt>
                <c:pt idx="91">
                  <c:v>-1.8867999799309001</c:v>
                </c:pt>
                <c:pt idx="92">
                  <c:v>-2.4079366359409491</c:v>
                </c:pt>
                <c:pt idx="93">
                  <c:v>-1.7173487781290939</c:v>
                </c:pt>
                <c:pt idx="94">
                  <c:v>-1.5243099421572803</c:v>
                </c:pt>
                <c:pt idx="95">
                  <c:v>-1.7619786419273136</c:v>
                </c:pt>
                <c:pt idx="96">
                  <c:v>-2.1824341516861354</c:v>
                </c:pt>
                <c:pt idx="97">
                  <c:v>-2.3919030379654194</c:v>
                </c:pt>
                <c:pt idx="98">
                  <c:v>-1.3501757997789152</c:v>
                </c:pt>
                <c:pt idx="99">
                  <c:v>-2.3975564688542961</c:v>
                </c:pt>
                <c:pt idx="100">
                  <c:v>-1.5340332338294751</c:v>
                </c:pt>
                <c:pt idx="101">
                  <c:v>-1.7332593230327942</c:v>
                </c:pt>
                <c:pt idx="102">
                  <c:v>-2.3241406764855426</c:v>
                </c:pt>
                <c:pt idx="103">
                  <c:v>-2.6690665663001023</c:v>
                </c:pt>
                <c:pt idx="104">
                  <c:v>-0.80698288086414849</c:v>
                </c:pt>
                <c:pt idx="105">
                  <c:v>-0.8993834067229306</c:v>
                </c:pt>
                <c:pt idx="106">
                  <c:v>-1.9391858190164584</c:v>
                </c:pt>
                <c:pt idx="107">
                  <c:v>-0.88416643950630092</c:v>
                </c:pt>
                <c:pt idx="108">
                  <c:v>-0.88912596249686104</c:v>
                </c:pt>
                <c:pt idx="109">
                  <c:v>-1.0978985063898332</c:v>
                </c:pt>
                <c:pt idx="110">
                  <c:v>-0.30397246458641508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F194-48BB-95CE-DCA85E430286}"/>
            </c:ext>
          </c:extLst>
        </c:ser>
        <c:ser>
          <c:idx val="13"/>
          <c:order val="12"/>
          <c:tx>
            <c:v>trace 13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graph!$O$6:$O$116</c:f>
              <c:numCache>
                <c:formatCode>General</c:formatCode>
                <c:ptCount val="111"/>
                <c:pt idx="0">
                  <c:v>-2.3143910070172571</c:v>
                </c:pt>
                <c:pt idx="1">
                  <c:v>0.10362525375354686</c:v>
                </c:pt>
                <c:pt idx="2">
                  <c:v>-2.0494160800733083</c:v>
                </c:pt>
                <c:pt idx="3">
                  <c:v>0.7008173004523166</c:v>
                </c:pt>
                <c:pt idx="4">
                  <c:v>-1.1093161673469418</c:v>
                </c:pt>
                <c:pt idx="5">
                  <c:v>-1.5035823551548504</c:v>
                </c:pt>
                <c:pt idx="6">
                  <c:v>6.0198733126991526E-2</c:v>
                </c:pt>
                <c:pt idx="7">
                  <c:v>0.3329770673389979</c:v>
                </c:pt>
                <c:pt idx="8">
                  <c:v>1.1604809897767989</c:v>
                </c:pt>
                <c:pt idx="9">
                  <c:v>2.407840511879924</c:v>
                </c:pt>
                <c:pt idx="10">
                  <c:v>1.2695797793043977</c:v>
                </c:pt>
                <c:pt idx="11">
                  <c:v>2.5334853494142813</c:v>
                </c:pt>
                <c:pt idx="12">
                  <c:v>1.3960487992626731</c:v>
                </c:pt>
                <c:pt idx="13">
                  <c:v>3.7344263586658712</c:v>
                </c:pt>
                <c:pt idx="14">
                  <c:v>2.7442916986089299</c:v>
                </c:pt>
                <c:pt idx="15">
                  <c:v>4.0514020632962051</c:v>
                </c:pt>
                <c:pt idx="16">
                  <c:v>3.7817203311931538</c:v>
                </c:pt>
                <c:pt idx="17">
                  <c:v>7.9321420883879359</c:v>
                </c:pt>
                <c:pt idx="18">
                  <c:v>8.8853996431948321</c:v>
                </c:pt>
                <c:pt idx="19">
                  <c:v>12.235545588852185</c:v>
                </c:pt>
                <c:pt idx="20">
                  <c:v>7.6975771368002457</c:v>
                </c:pt>
                <c:pt idx="21">
                  <c:v>6.4809107250324542</c:v>
                </c:pt>
                <c:pt idx="22">
                  <c:v>10.429542731505055</c:v>
                </c:pt>
                <c:pt idx="23">
                  <c:v>10.457563982558357</c:v>
                </c:pt>
                <c:pt idx="24">
                  <c:v>8.6190196717575738</c:v>
                </c:pt>
                <c:pt idx="25">
                  <c:v>8.1089822037342252</c:v>
                </c:pt>
                <c:pt idx="26">
                  <c:v>9.4654717074674455</c:v>
                </c:pt>
                <c:pt idx="27">
                  <c:v>10.826386218251436</c:v>
                </c:pt>
                <c:pt idx="28">
                  <c:v>12.711478553904829</c:v>
                </c:pt>
                <c:pt idx="29">
                  <c:v>13.242432025973716</c:v>
                </c:pt>
                <c:pt idx="30">
                  <c:v>14.411429693822075</c:v>
                </c:pt>
                <c:pt idx="31">
                  <c:v>18.746608277751765</c:v>
                </c:pt>
                <c:pt idx="32">
                  <c:v>15.959059340873596</c:v>
                </c:pt>
                <c:pt idx="33">
                  <c:v>17.193934982996076</c:v>
                </c:pt>
                <c:pt idx="34">
                  <c:v>13.035104843896599</c:v>
                </c:pt>
                <c:pt idx="35">
                  <c:v>13.863463127697573</c:v>
                </c:pt>
                <c:pt idx="36">
                  <c:v>13.793178701647809</c:v>
                </c:pt>
                <c:pt idx="37">
                  <c:v>18.72444245732963</c:v>
                </c:pt>
                <c:pt idx="38">
                  <c:v>17.445314667190011</c:v>
                </c:pt>
                <c:pt idx="39">
                  <c:v>15.85395744417489</c:v>
                </c:pt>
                <c:pt idx="40">
                  <c:v>14.145238012762871</c:v>
                </c:pt>
                <c:pt idx="41">
                  <c:v>10.042189649923806</c:v>
                </c:pt>
                <c:pt idx="42">
                  <c:v>10.466039350517296</c:v>
                </c:pt>
                <c:pt idx="43">
                  <c:v>9.0161289272070952</c:v>
                </c:pt>
                <c:pt idx="44">
                  <c:v>10.522603365668434</c:v>
                </c:pt>
                <c:pt idx="45">
                  <c:v>11.247099456743754</c:v>
                </c:pt>
                <c:pt idx="46">
                  <c:v>14.785590196808313</c:v>
                </c:pt>
                <c:pt idx="47">
                  <c:v>14.01606443243168</c:v>
                </c:pt>
                <c:pt idx="48">
                  <c:v>14.720978013255829</c:v>
                </c:pt>
                <c:pt idx="49">
                  <c:v>15.099912172725546</c:v>
                </c:pt>
                <c:pt idx="50">
                  <c:v>16.484163629499847</c:v>
                </c:pt>
                <c:pt idx="51">
                  <c:v>18.715533526410585</c:v>
                </c:pt>
                <c:pt idx="52">
                  <c:v>20.611466260484377</c:v>
                </c:pt>
                <c:pt idx="53">
                  <c:v>20.295960541537671</c:v>
                </c:pt>
                <c:pt idx="54">
                  <c:v>19.236304030066755</c:v>
                </c:pt>
                <c:pt idx="55">
                  <c:v>18.619097658541044</c:v>
                </c:pt>
                <c:pt idx="56">
                  <c:v>17.245872423405935</c:v>
                </c:pt>
                <c:pt idx="57">
                  <c:v>18.872285607332667</c:v>
                </c:pt>
                <c:pt idx="58">
                  <c:v>18.994623476397518</c:v>
                </c:pt>
                <c:pt idx="59">
                  <c:v>19.970437351416514</c:v>
                </c:pt>
                <c:pt idx="60">
                  <c:v>23.393108033443024</c:v>
                </c:pt>
                <c:pt idx="61">
                  <c:v>27.102315488214774</c:v>
                </c:pt>
                <c:pt idx="62">
                  <c:v>28.272320226820604</c:v>
                </c:pt>
                <c:pt idx="63">
                  <c:v>29.743540050718892</c:v>
                </c:pt>
                <c:pt idx="64">
                  <c:v>28.719187718674977</c:v>
                </c:pt>
                <c:pt idx="65">
                  <c:v>26.465545706640942</c:v>
                </c:pt>
                <c:pt idx="66">
                  <c:v>30.809275471705465</c:v>
                </c:pt>
                <c:pt idx="67">
                  <c:v>29.988667700523841</c:v>
                </c:pt>
                <c:pt idx="68">
                  <c:v>26.466299883071098</c:v>
                </c:pt>
                <c:pt idx="69">
                  <c:v>25.775575072190254</c:v>
                </c:pt>
                <c:pt idx="70">
                  <c:v>21.438735310579577</c:v>
                </c:pt>
                <c:pt idx="71">
                  <c:v>17.892554868704483</c:v>
                </c:pt>
                <c:pt idx="72">
                  <c:v>18.864209341288301</c:v>
                </c:pt>
                <c:pt idx="73">
                  <c:v>15.145179635235056</c:v>
                </c:pt>
                <c:pt idx="74">
                  <c:v>13.597567301030816</c:v>
                </c:pt>
                <c:pt idx="75">
                  <c:v>13.886528846365545</c:v>
                </c:pt>
                <c:pt idx="76">
                  <c:v>14.671269104625839</c:v>
                </c:pt>
                <c:pt idx="77">
                  <c:v>11.637678630214689</c:v>
                </c:pt>
                <c:pt idx="78">
                  <c:v>9.4569544619620256</c:v>
                </c:pt>
                <c:pt idx="79">
                  <c:v>6.6025690648530642</c:v>
                </c:pt>
                <c:pt idx="80">
                  <c:v>6.8862219460426921</c:v>
                </c:pt>
                <c:pt idx="81">
                  <c:v>5.2415300525316812</c:v>
                </c:pt>
                <c:pt idx="82">
                  <c:v>4.7129629121012515</c:v>
                </c:pt>
                <c:pt idx="83">
                  <c:v>2.0795025157742097</c:v>
                </c:pt>
                <c:pt idx="84">
                  <c:v>2.0553952598136158</c:v>
                </c:pt>
                <c:pt idx="85">
                  <c:v>1.4240692748334356</c:v>
                </c:pt>
                <c:pt idx="86">
                  <c:v>1.3089678319548734</c:v>
                </c:pt>
                <c:pt idx="87">
                  <c:v>1.1384846826001009</c:v>
                </c:pt>
                <c:pt idx="88">
                  <c:v>1.0462654666226137</c:v>
                </c:pt>
                <c:pt idx="89">
                  <c:v>0.28777721170962589</c:v>
                </c:pt>
                <c:pt idx="90">
                  <c:v>2.8115205946802999</c:v>
                </c:pt>
                <c:pt idx="91">
                  <c:v>0.7052513519996626</c:v>
                </c:pt>
                <c:pt idx="92">
                  <c:v>0.54782354689812618</c:v>
                </c:pt>
                <c:pt idx="93">
                  <c:v>-0.98701846540205895</c:v>
                </c:pt>
                <c:pt idx="94">
                  <c:v>-2.8178346687350713</c:v>
                </c:pt>
                <c:pt idx="95">
                  <c:v>-2.1840561735976176</c:v>
                </c:pt>
                <c:pt idx="96">
                  <c:v>-0.97054014227576091</c:v>
                </c:pt>
                <c:pt idx="97">
                  <c:v>0.10195072785448248</c:v>
                </c:pt>
                <c:pt idx="98">
                  <c:v>0.8295194984587998</c:v>
                </c:pt>
                <c:pt idx="99">
                  <c:v>-0.96578989978127772</c:v>
                </c:pt>
                <c:pt idx="100">
                  <c:v>0.3552936610768665</c:v>
                </c:pt>
                <c:pt idx="101">
                  <c:v>0.86532043190048602</c:v>
                </c:pt>
                <c:pt idx="102">
                  <c:v>0.6107656351677262</c:v>
                </c:pt>
                <c:pt idx="103">
                  <c:v>1.1037763056969998</c:v>
                </c:pt>
                <c:pt idx="104">
                  <c:v>1.8610677643940896</c:v>
                </c:pt>
                <c:pt idx="105">
                  <c:v>1.6534716325745076</c:v>
                </c:pt>
                <c:pt idx="106">
                  <c:v>1.4292420683547618</c:v>
                </c:pt>
                <c:pt idx="107">
                  <c:v>1.8785146844006302</c:v>
                </c:pt>
                <c:pt idx="108">
                  <c:v>1.9561016052795175</c:v>
                </c:pt>
                <c:pt idx="109">
                  <c:v>2.1705911470935004</c:v>
                </c:pt>
                <c:pt idx="110">
                  <c:v>2.5782832836562593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F194-48BB-95CE-DCA85E430286}"/>
            </c:ext>
          </c:extLst>
        </c:ser>
        <c:ser>
          <c:idx val="14"/>
          <c:order val="13"/>
          <c:tx>
            <c:v>trace 14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graph!$P$6:$P$116</c:f>
              <c:numCache>
                <c:formatCode>General</c:formatCode>
                <c:ptCount val="111"/>
                <c:pt idx="0">
                  <c:v>2.8356325721597164</c:v>
                </c:pt>
                <c:pt idx="1">
                  <c:v>2.9727347952985221</c:v>
                </c:pt>
                <c:pt idx="2">
                  <c:v>-0.74086948412225517</c:v>
                </c:pt>
                <c:pt idx="3">
                  <c:v>-0.64677400880460012</c:v>
                </c:pt>
                <c:pt idx="4">
                  <c:v>-0.26945989728694064</c:v>
                </c:pt>
                <c:pt idx="5">
                  <c:v>1.4339916682224081</c:v>
                </c:pt>
                <c:pt idx="6">
                  <c:v>-1.3249521521180356</c:v>
                </c:pt>
                <c:pt idx="7">
                  <c:v>-0.71980342489127891</c:v>
                </c:pt>
                <c:pt idx="8">
                  <c:v>1.6493509390395473</c:v>
                </c:pt>
                <c:pt idx="9">
                  <c:v>0.61851635996114351</c:v>
                </c:pt>
                <c:pt idx="10">
                  <c:v>-0.69572608907855238</c:v>
                </c:pt>
                <c:pt idx="11">
                  <c:v>-0.9374572665373927</c:v>
                </c:pt>
                <c:pt idx="12">
                  <c:v>0.44713792531103047</c:v>
                </c:pt>
                <c:pt idx="13">
                  <c:v>4.6920581468874758</c:v>
                </c:pt>
                <c:pt idx="14">
                  <c:v>4.1282651267300743</c:v>
                </c:pt>
                <c:pt idx="15">
                  <c:v>1.2211333974507863</c:v>
                </c:pt>
                <c:pt idx="16">
                  <c:v>0.9255428488033417</c:v>
                </c:pt>
                <c:pt idx="17">
                  <c:v>-3.2184633989270175</c:v>
                </c:pt>
                <c:pt idx="18">
                  <c:v>-1.738891462973075</c:v>
                </c:pt>
                <c:pt idx="19">
                  <c:v>5.1284699492015333</c:v>
                </c:pt>
                <c:pt idx="20">
                  <c:v>5.9846108223890502</c:v>
                </c:pt>
                <c:pt idx="21">
                  <c:v>6.4238810635821206</c:v>
                </c:pt>
                <c:pt idx="22">
                  <c:v>5.5655275408010363</c:v>
                </c:pt>
                <c:pt idx="23">
                  <c:v>5.9687501027730923</c:v>
                </c:pt>
                <c:pt idx="24">
                  <c:v>5.8651088282145301</c:v>
                </c:pt>
                <c:pt idx="25">
                  <c:v>4.3640398181198767</c:v>
                </c:pt>
                <c:pt idx="26">
                  <c:v>3.0088834145392034</c:v>
                </c:pt>
                <c:pt idx="27">
                  <c:v>1.4216489990592762</c:v>
                </c:pt>
                <c:pt idx="28">
                  <c:v>3.3119486098981508</c:v>
                </c:pt>
                <c:pt idx="29">
                  <c:v>2.7500460533243078</c:v>
                </c:pt>
                <c:pt idx="30">
                  <c:v>3.7342641882242322</c:v>
                </c:pt>
                <c:pt idx="31">
                  <c:v>2.5226568382999299</c:v>
                </c:pt>
                <c:pt idx="32">
                  <c:v>2.731863801540682</c:v>
                </c:pt>
                <c:pt idx="33">
                  <c:v>4.1196824791626563</c:v>
                </c:pt>
                <c:pt idx="34">
                  <c:v>3.9170911503479435</c:v>
                </c:pt>
                <c:pt idx="35">
                  <c:v>4.5650830830403919</c:v>
                </c:pt>
                <c:pt idx="36">
                  <c:v>4.7524613495364525</c:v>
                </c:pt>
                <c:pt idx="37">
                  <c:v>4.551535219059696</c:v>
                </c:pt>
                <c:pt idx="38">
                  <c:v>3.12780291278996</c:v>
                </c:pt>
                <c:pt idx="39">
                  <c:v>3.2104361184600529</c:v>
                </c:pt>
                <c:pt idx="40">
                  <c:v>2.7977437106634619</c:v>
                </c:pt>
                <c:pt idx="41">
                  <c:v>1.1333830947782917</c:v>
                </c:pt>
                <c:pt idx="42">
                  <c:v>1.6555536006165932</c:v>
                </c:pt>
                <c:pt idx="43">
                  <c:v>2.7990039921952437</c:v>
                </c:pt>
                <c:pt idx="44">
                  <c:v>1.4453228272177787</c:v>
                </c:pt>
                <c:pt idx="45">
                  <c:v>1.8792563682521333</c:v>
                </c:pt>
                <c:pt idx="46">
                  <c:v>2.2879194380447547</c:v>
                </c:pt>
                <c:pt idx="47">
                  <c:v>0.45267744403669319</c:v>
                </c:pt>
                <c:pt idx="48">
                  <c:v>2.4634182855031659</c:v>
                </c:pt>
                <c:pt idx="49">
                  <c:v>3.694085002676375</c:v>
                </c:pt>
                <c:pt idx="50">
                  <c:v>3.42066949455613</c:v>
                </c:pt>
                <c:pt idx="51">
                  <c:v>3.3134942098981499</c:v>
                </c:pt>
                <c:pt idx="52">
                  <c:v>2.2092296200363295</c:v>
                </c:pt>
                <c:pt idx="53">
                  <c:v>4.0821368783836229</c:v>
                </c:pt>
                <c:pt idx="54">
                  <c:v>2.8641707118153241</c:v>
                </c:pt>
                <c:pt idx="55">
                  <c:v>3.7971053564379749</c:v>
                </c:pt>
                <c:pt idx="56">
                  <c:v>2.95908776805146</c:v>
                </c:pt>
                <c:pt idx="57">
                  <c:v>3.2749294497575998</c:v>
                </c:pt>
                <c:pt idx="58">
                  <c:v>4.8591556978717056</c:v>
                </c:pt>
                <c:pt idx="59">
                  <c:v>4.3848685985941387</c:v>
                </c:pt>
                <c:pt idx="60">
                  <c:v>1.9066897809149101</c:v>
                </c:pt>
                <c:pt idx="61">
                  <c:v>3.7345234050092704</c:v>
                </c:pt>
                <c:pt idx="62">
                  <c:v>3.053921231276203</c:v>
                </c:pt>
                <c:pt idx="63">
                  <c:v>1.2734036953005432</c:v>
                </c:pt>
                <c:pt idx="64">
                  <c:v>1.8177099806110486</c:v>
                </c:pt>
                <c:pt idx="65">
                  <c:v>1.5209925587054263</c:v>
                </c:pt>
                <c:pt idx="66">
                  <c:v>0.96303083704258952</c:v>
                </c:pt>
                <c:pt idx="67">
                  <c:v>1.1915271888529257</c:v>
                </c:pt>
                <c:pt idx="68">
                  <c:v>1.452887497523321</c:v>
                </c:pt>
                <c:pt idx="69">
                  <c:v>2.2941924137890592</c:v>
                </c:pt>
                <c:pt idx="70">
                  <c:v>1.8848684289678013</c:v>
                </c:pt>
                <c:pt idx="71">
                  <c:v>3.2383923723354768</c:v>
                </c:pt>
                <c:pt idx="72">
                  <c:v>4.1466914730040205</c:v>
                </c:pt>
                <c:pt idx="73">
                  <c:v>3.1913268365907279</c:v>
                </c:pt>
                <c:pt idx="74">
                  <c:v>3.8216392962644985</c:v>
                </c:pt>
                <c:pt idx="75">
                  <c:v>2.1347823773202679</c:v>
                </c:pt>
                <c:pt idx="76">
                  <c:v>3.9056886175458438</c:v>
                </c:pt>
                <c:pt idx="77">
                  <c:v>3.8427738145492398</c:v>
                </c:pt>
                <c:pt idx="78">
                  <c:v>1.9339598300650254</c:v>
                </c:pt>
                <c:pt idx="79">
                  <c:v>1.0297257490458476</c:v>
                </c:pt>
                <c:pt idx="80">
                  <c:v>1.532536333967137</c:v>
                </c:pt>
                <c:pt idx="81">
                  <c:v>3.3436430767671346</c:v>
                </c:pt>
                <c:pt idx="82">
                  <c:v>2.8416663671488571</c:v>
                </c:pt>
                <c:pt idx="83">
                  <c:v>5.3700577993688929</c:v>
                </c:pt>
                <c:pt idx="84">
                  <c:v>3.1497986552292718</c:v>
                </c:pt>
                <c:pt idx="85">
                  <c:v>2.5991847710250195</c:v>
                </c:pt>
                <c:pt idx="86">
                  <c:v>4.1622904911853169</c:v>
                </c:pt>
                <c:pt idx="87">
                  <c:v>4.7505929136283722</c:v>
                </c:pt>
                <c:pt idx="88">
                  <c:v>3.7012240091038922</c:v>
                </c:pt>
                <c:pt idx="89">
                  <c:v>5.1655786994015864</c:v>
                </c:pt>
                <c:pt idx="90">
                  <c:v>2.8846864873751792</c:v>
                </c:pt>
                <c:pt idx="91">
                  <c:v>5.6885756444120572</c:v>
                </c:pt>
                <c:pt idx="92">
                  <c:v>3.8577446414529475</c:v>
                </c:pt>
                <c:pt idx="93">
                  <c:v>3.5566907716957621</c:v>
                </c:pt>
                <c:pt idx="94">
                  <c:v>4.7240270109453855</c:v>
                </c:pt>
                <c:pt idx="95">
                  <c:v>3.4804337330822146</c:v>
                </c:pt>
                <c:pt idx="96">
                  <c:v>4.1761725158174547</c:v>
                </c:pt>
                <c:pt idx="97">
                  <c:v>5.7048916518246715</c:v>
                </c:pt>
                <c:pt idx="98">
                  <c:v>7.0806594647176828</c:v>
                </c:pt>
                <c:pt idx="99">
                  <c:v>5.4820437881582746</c:v>
                </c:pt>
                <c:pt idx="100">
                  <c:v>4.5131464237848178</c:v>
                </c:pt>
                <c:pt idx="101">
                  <c:v>4.9466154226213126</c:v>
                </c:pt>
                <c:pt idx="102">
                  <c:v>4.7264394637121701</c:v>
                </c:pt>
                <c:pt idx="103">
                  <c:v>4.7447357081440202</c:v>
                </c:pt>
                <c:pt idx="104">
                  <c:v>6.1211911157214933</c:v>
                </c:pt>
                <c:pt idx="105">
                  <c:v>5.1442283014022907</c:v>
                </c:pt>
                <c:pt idx="106">
                  <c:v>5.2688554097413896</c:v>
                </c:pt>
                <c:pt idx="107">
                  <c:v>5.5878704117400897</c:v>
                </c:pt>
                <c:pt idx="108">
                  <c:v>6.5494590438465297</c:v>
                </c:pt>
                <c:pt idx="109">
                  <c:v>7.361339918349838</c:v>
                </c:pt>
                <c:pt idx="110">
                  <c:v>8.4094866592318667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F194-48BB-95CE-DCA85E430286}"/>
            </c:ext>
          </c:extLst>
        </c:ser>
        <c:ser>
          <c:idx val="15"/>
          <c:order val="14"/>
          <c:tx>
            <c:v>trace 15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graph!$Q$6:$Q$116</c:f>
              <c:numCache>
                <c:formatCode>General</c:formatCode>
                <c:ptCount val="111"/>
                <c:pt idx="0">
                  <c:v>-0.86082975142309537</c:v>
                </c:pt>
                <c:pt idx="1">
                  <c:v>-0.35118706298062996</c:v>
                </c:pt>
                <c:pt idx="2">
                  <c:v>0.96973667926961071</c:v>
                </c:pt>
                <c:pt idx="3">
                  <c:v>-2.3789232709941415E-2</c:v>
                </c:pt>
                <c:pt idx="4">
                  <c:v>-1.0031771373003773</c:v>
                </c:pt>
                <c:pt idx="5">
                  <c:v>-1.0371618334518136</c:v>
                </c:pt>
                <c:pt idx="6">
                  <c:v>0.26394614624117391</c:v>
                </c:pt>
                <c:pt idx="7">
                  <c:v>-5.4011153238661569E-2</c:v>
                </c:pt>
                <c:pt idx="8">
                  <c:v>1.0878985126150251</c:v>
                </c:pt>
                <c:pt idx="9">
                  <c:v>-0.20344198142493181</c:v>
                </c:pt>
                <c:pt idx="10">
                  <c:v>-3.849448134170629</c:v>
                </c:pt>
                <c:pt idx="11">
                  <c:v>-4.0821522552838809</c:v>
                </c:pt>
                <c:pt idx="12">
                  <c:v>-5.747197832001695</c:v>
                </c:pt>
                <c:pt idx="13">
                  <c:v>-7.9877813142620369</c:v>
                </c:pt>
                <c:pt idx="14">
                  <c:v>-10.957529107026176</c:v>
                </c:pt>
                <c:pt idx="15">
                  <c:v>-12.268005766983169</c:v>
                </c:pt>
                <c:pt idx="16">
                  <c:v>-14.897358723703391</c:v>
                </c:pt>
                <c:pt idx="17">
                  <c:v>-15.242326458767893</c:v>
                </c:pt>
                <c:pt idx="18">
                  <c:v>-9.2823607207952019</c:v>
                </c:pt>
                <c:pt idx="19">
                  <c:v>-5.2055199039193152</c:v>
                </c:pt>
                <c:pt idx="20">
                  <c:v>-3.8512447848775277</c:v>
                </c:pt>
                <c:pt idx="21">
                  <c:v>-4.0613923289627882</c:v>
                </c:pt>
                <c:pt idx="22">
                  <c:v>-2.3598771273309729</c:v>
                </c:pt>
                <c:pt idx="23">
                  <c:v>-1.2480573967799784</c:v>
                </c:pt>
                <c:pt idx="24">
                  <c:v>-2.0296158198019967</c:v>
                </c:pt>
                <c:pt idx="25">
                  <c:v>-2.9120107157094659</c:v>
                </c:pt>
                <c:pt idx="26">
                  <c:v>-1.196801612560769</c:v>
                </c:pt>
                <c:pt idx="27">
                  <c:v>-2.212021556786095</c:v>
                </c:pt>
                <c:pt idx="28">
                  <c:v>-2.3255295510948106</c:v>
                </c:pt>
                <c:pt idx="29">
                  <c:v>-2.9158724528830562</c:v>
                </c:pt>
                <c:pt idx="30">
                  <c:v>-2.3996277764895919</c:v>
                </c:pt>
                <c:pt idx="31">
                  <c:v>-5.6398429832888182</c:v>
                </c:pt>
                <c:pt idx="32">
                  <c:v>-6.9569373413071416</c:v>
                </c:pt>
                <c:pt idx="33">
                  <c:v>-3.5570597327737228</c:v>
                </c:pt>
                <c:pt idx="34">
                  <c:v>-5.8501048539610379</c:v>
                </c:pt>
                <c:pt idx="35">
                  <c:v>-6.1328824818242458</c:v>
                </c:pt>
                <c:pt idx="36">
                  <c:v>-8.3398340292551261</c:v>
                </c:pt>
                <c:pt idx="37">
                  <c:v>-8.1294970943248881</c:v>
                </c:pt>
                <c:pt idx="38">
                  <c:v>-11.041434726934574</c:v>
                </c:pt>
                <c:pt idx="39">
                  <c:v>-10.098227734528276</c:v>
                </c:pt>
                <c:pt idx="40">
                  <c:v>-10.949521611552356</c:v>
                </c:pt>
                <c:pt idx="41">
                  <c:v>-13.138445700464807</c:v>
                </c:pt>
                <c:pt idx="42">
                  <c:v>-12.935476364478507</c:v>
                </c:pt>
                <c:pt idx="43">
                  <c:v>-13.920880411655304</c:v>
                </c:pt>
                <c:pt idx="44">
                  <c:v>-12.848834215606983</c:v>
                </c:pt>
                <c:pt idx="45">
                  <c:v>-15.35015131061988</c:v>
                </c:pt>
                <c:pt idx="46">
                  <c:v>-14.955644615054938</c:v>
                </c:pt>
                <c:pt idx="47">
                  <c:v>-14.905211057065394</c:v>
                </c:pt>
                <c:pt idx="48">
                  <c:v>-13.08903204880697</c:v>
                </c:pt>
                <c:pt idx="49">
                  <c:v>-12.66806888132078</c:v>
                </c:pt>
                <c:pt idx="50">
                  <c:v>-13.769211065851414</c:v>
                </c:pt>
                <c:pt idx="51">
                  <c:v>-13.091736855998231</c:v>
                </c:pt>
                <c:pt idx="52">
                  <c:v>-14.399219259781306</c:v>
                </c:pt>
                <c:pt idx="53">
                  <c:v>-14.067328406363849</c:v>
                </c:pt>
                <c:pt idx="54">
                  <c:v>-13.551657894378739</c:v>
                </c:pt>
                <c:pt idx="55">
                  <c:v>-15.254782863739411</c:v>
                </c:pt>
                <c:pt idx="56">
                  <c:v>-13.373570933721268</c:v>
                </c:pt>
                <c:pt idx="57">
                  <c:v>-13.049358642148515</c:v>
                </c:pt>
                <c:pt idx="58">
                  <c:v>-13.711190393528749</c:v>
                </c:pt>
                <c:pt idx="59">
                  <c:v>-12.325032258982684</c:v>
                </c:pt>
                <c:pt idx="60">
                  <c:v>-10.97962134602831</c:v>
                </c:pt>
                <c:pt idx="61">
                  <c:v>-11.697650113976634</c:v>
                </c:pt>
                <c:pt idx="62">
                  <c:v>-11.815804114959199</c:v>
                </c:pt>
                <c:pt idx="63">
                  <c:v>-11.630970596516093</c:v>
                </c:pt>
                <c:pt idx="64">
                  <c:v>-11.617917220185628</c:v>
                </c:pt>
                <c:pt idx="65">
                  <c:v>-13.46105936398807</c:v>
                </c:pt>
                <c:pt idx="66">
                  <c:v>-12.71677698455942</c:v>
                </c:pt>
                <c:pt idx="67">
                  <c:v>-11.500125955186004</c:v>
                </c:pt>
                <c:pt idx="68">
                  <c:v>-11.236209627505103</c:v>
                </c:pt>
                <c:pt idx="69">
                  <c:v>-12.189489661814253</c:v>
                </c:pt>
                <c:pt idx="70">
                  <c:v>-12.435980296176446</c:v>
                </c:pt>
                <c:pt idx="71">
                  <c:v>-11.093025690168949</c:v>
                </c:pt>
                <c:pt idx="72">
                  <c:v>-11.040019105208934</c:v>
                </c:pt>
                <c:pt idx="73">
                  <c:v>-8.667506378190204</c:v>
                </c:pt>
                <c:pt idx="74">
                  <c:v>-9.507075996856198</c:v>
                </c:pt>
                <c:pt idx="75">
                  <c:v>-8.1601380092907494</c:v>
                </c:pt>
                <c:pt idx="76">
                  <c:v>-7.6046440333544556</c:v>
                </c:pt>
                <c:pt idx="77">
                  <c:v>-7.1951733266501687</c:v>
                </c:pt>
                <c:pt idx="78">
                  <c:v>-7.9055232363673777</c:v>
                </c:pt>
                <c:pt idx="79">
                  <c:v>-8.122256854023636</c:v>
                </c:pt>
                <c:pt idx="80">
                  <c:v>-5.1105353992729485</c:v>
                </c:pt>
                <c:pt idx="81">
                  <c:v>-5.7442765138584395</c:v>
                </c:pt>
                <c:pt idx="82">
                  <c:v>-5.7211362374429564</c:v>
                </c:pt>
                <c:pt idx="83">
                  <c:v>-8.862212754574653</c:v>
                </c:pt>
                <c:pt idx="84">
                  <c:v>-9.3227957318482026</c:v>
                </c:pt>
                <c:pt idx="85">
                  <c:v>-6.7241276285795477</c:v>
                </c:pt>
                <c:pt idx="86">
                  <c:v>-7.2253228565935066</c:v>
                </c:pt>
                <c:pt idx="87">
                  <c:v>-6.4355835438945981</c:v>
                </c:pt>
                <c:pt idx="88">
                  <c:v>-7.5324186824348383</c:v>
                </c:pt>
                <c:pt idx="89">
                  <c:v>-8.1570746195834971</c:v>
                </c:pt>
                <c:pt idx="90">
                  <c:v>-7.8416220045993983</c:v>
                </c:pt>
                <c:pt idx="91">
                  <c:v>-6.6559908607797036</c:v>
                </c:pt>
                <c:pt idx="92">
                  <c:v>-4.3294991283323849</c:v>
                </c:pt>
                <c:pt idx="93">
                  <c:v>-7.0292447644077942</c:v>
                </c:pt>
                <c:pt idx="94">
                  <c:v>-4.5387791444357246</c:v>
                </c:pt>
                <c:pt idx="95">
                  <c:v>-5.2969136404679658</c:v>
                </c:pt>
                <c:pt idx="96">
                  <c:v>-6.7424103827682202</c:v>
                </c:pt>
                <c:pt idx="97">
                  <c:v>-5.8981768406283033</c:v>
                </c:pt>
                <c:pt idx="98">
                  <c:v>-4.8210631117347065</c:v>
                </c:pt>
                <c:pt idx="99">
                  <c:v>-3.1271734337612025</c:v>
                </c:pt>
                <c:pt idx="100">
                  <c:v>-1.5896508774320177</c:v>
                </c:pt>
                <c:pt idx="101">
                  <c:v>-2.3939078650362546</c:v>
                </c:pt>
                <c:pt idx="102">
                  <c:v>-2.1929451287793706</c:v>
                </c:pt>
                <c:pt idx="103">
                  <c:v>-0.63929795973216275</c:v>
                </c:pt>
                <c:pt idx="104">
                  <c:v>-1.7199747301223793</c:v>
                </c:pt>
                <c:pt idx="105">
                  <c:v>0.92259178895333216</c:v>
                </c:pt>
                <c:pt idx="106">
                  <c:v>2.0019677202628712</c:v>
                </c:pt>
                <c:pt idx="107">
                  <c:v>2.0638634535886617</c:v>
                </c:pt>
                <c:pt idx="108">
                  <c:v>1.5554659332919629</c:v>
                </c:pt>
                <c:pt idx="109">
                  <c:v>1.5259669736647912</c:v>
                </c:pt>
                <c:pt idx="110">
                  <c:v>1.2549707679739328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08-D24C-9DBF-78EA63CAA224}"/>
            </c:ext>
          </c:extLst>
        </c:ser>
        <c:ser>
          <c:idx val="0"/>
          <c:order val="15"/>
          <c:tx>
            <c:v>median</c:v>
          </c:tx>
          <c:spPr>
            <a:ln w="571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graph!$Y$6:$Y$116</c:f>
              <c:numCache>
                <c:formatCode>General</c:formatCode>
                <c:ptCount val="111"/>
                <c:pt idx="0">
                  <c:v>-0.22232939795318013</c:v>
                </c:pt>
                <c:pt idx="1">
                  <c:v>5.8419554879655756E-2</c:v>
                </c:pt>
                <c:pt idx="2">
                  <c:v>-0.90994517253385609</c:v>
                </c:pt>
                <c:pt idx="3">
                  <c:v>-0.37011298142456317</c:v>
                </c:pt>
                <c:pt idx="4">
                  <c:v>-0.6146069030677298</c:v>
                </c:pt>
                <c:pt idx="5">
                  <c:v>-0.11061729470958398</c:v>
                </c:pt>
                <c:pt idx="6">
                  <c:v>-0.15255961854786093</c:v>
                </c:pt>
                <c:pt idx="7">
                  <c:v>0.33639935781940833</c:v>
                </c:pt>
                <c:pt idx="8">
                  <c:v>1.0883766503912755</c:v>
                </c:pt>
                <c:pt idx="9">
                  <c:v>0.7402958895821633</c:v>
                </c:pt>
                <c:pt idx="10">
                  <c:v>0.35326175320594388</c:v>
                </c:pt>
                <c:pt idx="11">
                  <c:v>-0.25245384786927738</c:v>
                </c:pt>
                <c:pt idx="12">
                  <c:v>0.33098375329795049</c:v>
                </c:pt>
                <c:pt idx="13">
                  <c:v>0.52215394803032811</c:v>
                </c:pt>
                <c:pt idx="14">
                  <c:v>0.23381836996966271</c:v>
                </c:pt>
                <c:pt idx="15">
                  <c:v>-0.11712870839847156</c:v>
                </c:pt>
                <c:pt idx="16">
                  <c:v>0.12372921779117464</c:v>
                </c:pt>
                <c:pt idx="17">
                  <c:v>-0.22625535703540828</c:v>
                </c:pt>
                <c:pt idx="18">
                  <c:v>-1.5688895154879987</c:v>
                </c:pt>
                <c:pt idx="19">
                  <c:v>-1.4877461968298977</c:v>
                </c:pt>
                <c:pt idx="20">
                  <c:v>-1.3178264621837776</c:v>
                </c:pt>
                <c:pt idx="21">
                  <c:v>-0.74612590535330103</c:v>
                </c:pt>
                <c:pt idx="22">
                  <c:v>-0.87426299511499916</c:v>
                </c:pt>
                <c:pt idx="23">
                  <c:v>-0.96044131876483518</c:v>
                </c:pt>
                <c:pt idx="24">
                  <c:v>-0.90361620703172196</c:v>
                </c:pt>
                <c:pt idx="25">
                  <c:v>-0.25261283608246832</c:v>
                </c:pt>
                <c:pt idx="26">
                  <c:v>-0.57800567448692908</c:v>
                </c:pt>
                <c:pt idx="27">
                  <c:v>0.62341464033581717</c:v>
                </c:pt>
                <c:pt idx="28">
                  <c:v>-2.476992788681448E-2</c:v>
                </c:pt>
                <c:pt idx="29">
                  <c:v>-0.23494580086294453</c:v>
                </c:pt>
                <c:pt idx="30">
                  <c:v>0.64303465361007983</c:v>
                </c:pt>
                <c:pt idx="31">
                  <c:v>-0.97300581016253096</c:v>
                </c:pt>
                <c:pt idx="32">
                  <c:v>-0.55550253320099507</c:v>
                </c:pt>
                <c:pt idx="33">
                  <c:v>0.40507712744140512</c:v>
                </c:pt>
                <c:pt idx="34">
                  <c:v>0.46996529815883215</c:v>
                </c:pt>
                <c:pt idx="35">
                  <c:v>0.79861584511963501</c:v>
                </c:pt>
                <c:pt idx="36">
                  <c:v>-0.32544680713971919</c:v>
                </c:pt>
                <c:pt idx="37">
                  <c:v>-0.1363390743958508</c:v>
                </c:pt>
                <c:pt idx="38">
                  <c:v>-0.37390836232659774</c:v>
                </c:pt>
                <c:pt idx="39">
                  <c:v>-0.11616812601826743</c:v>
                </c:pt>
                <c:pt idx="40">
                  <c:v>-0.38378662281417208</c:v>
                </c:pt>
                <c:pt idx="41">
                  <c:v>-0.59600728547583381</c:v>
                </c:pt>
                <c:pt idx="42">
                  <c:v>-1.0292177269955181</c:v>
                </c:pt>
                <c:pt idx="43">
                  <c:v>-0.54549734755321699</c:v>
                </c:pt>
                <c:pt idx="44">
                  <c:v>-0.70360324017094378</c:v>
                </c:pt>
                <c:pt idx="45">
                  <c:v>-1.1335184579108839</c:v>
                </c:pt>
                <c:pt idx="46">
                  <c:v>-0.6319868765815746</c:v>
                </c:pt>
                <c:pt idx="47">
                  <c:v>-0.23070281084263999</c:v>
                </c:pt>
                <c:pt idx="48">
                  <c:v>3.6696255709769421E-3</c:v>
                </c:pt>
                <c:pt idx="49">
                  <c:v>0.20497960683649852</c:v>
                </c:pt>
                <c:pt idx="50">
                  <c:v>7.0349282149584358E-3</c:v>
                </c:pt>
                <c:pt idx="51">
                  <c:v>0.69732232827001628</c:v>
                </c:pt>
                <c:pt idx="52">
                  <c:v>1.1690031679958073</c:v>
                </c:pt>
                <c:pt idx="53">
                  <c:v>-0.23128191320433733</c:v>
                </c:pt>
                <c:pt idx="54">
                  <c:v>-1.7075802922172145E-2</c:v>
                </c:pt>
                <c:pt idx="55">
                  <c:v>5.1432446459841907E-2</c:v>
                </c:pt>
                <c:pt idx="56">
                  <c:v>-0.44489592418110424</c:v>
                </c:pt>
                <c:pt idx="57">
                  <c:v>-0.29852105838839471</c:v>
                </c:pt>
                <c:pt idx="58">
                  <c:v>0.47571573437954773</c:v>
                </c:pt>
                <c:pt idx="59">
                  <c:v>0.40959746626320964</c:v>
                </c:pt>
                <c:pt idx="60">
                  <c:v>0.98909491221806289</c:v>
                </c:pt>
                <c:pt idx="61">
                  <c:v>1.0380448283706101</c:v>
                </c:pt>
                <c:pt idx="62">
                  <c:v>-0.45761592150900543</c:v>
                </c:pt>
                <c:pt idx="63">
                  <c:v>-0.5288562374388377</c:v>
                </c:pt>
                <c:pt idx="64">
                  <c:v>0.77068131449066057</c:v>
                </c:pt>
                <c:pt idx="65">
                  <c:v>1.3245459588860586E-2</c:v>
                </c:pt>
                <c:pt idx="66">
                  <c:v>0.11822192815597565</c:v>
                </c:pt>
                <c:pt idx="67">
                  <c:v>-0.16162418066760537</c:v>
                </c:pt>
                <c:pt idx="68">
                  <c:v>-0.75728834719462723</c:v>
                </c:pt>
                <c:pt idx="69">
                  <c:v>-1.1469904957372168</c:v>
                </c:pt>
                <c:pt idx="70">
                  <c:v>-1.708020272208246</c:v>
                </c:pt>
                <c:pt idx="71">
                  <c:v>-1.0846263807415588</c:v>
                </c:pt>
                <c:pt idx="72">
                  <c:v>-1.4023002779854075</c:v>
                </c:pt>
                <c:pt idx="73">
                  <c:v>-2.3823873601098313</c:v>
                </c:pt>
                <c:pt idx="74">
                  <c:v>-2.3086195623164012</c:v>
                </c:pt>
                <c:pt idx="75">
                  <c:v>-2.3877176446510751</c:v>
                </c:pt>
                <c:pt idx="76">
                  <c:v>-2.7980728416891312</c:v>
                </c:pt>
                <c:pt idx="77">
                  <c:v>-2.3202518644530206</c:v>
                </c:pt>
                <c:pt idx="78">
                  <c:v>-1.9611696781520589</c:v>
                </c:pt>
                <c:pt idx="79">
                  <c:v>-2.6359293632885388</c:v>
                </c:pt>
                <c:pt idx="80">
                  <c:v>-1.7778294316238408</c:v>
                </c:pt>
                <c:pt idx="81">
                  <c:v>-2.4765846671439089</c:v>
                </c:pt>
                <c:pt idx="82">
                  <c:v>-2.1081342629813982</c:v>
                </c:pt>
                <c:pt idx="83">
                  <c:v>-2.2101460712880567</c:v>
                </c:pt>
                <c:pt idx="84">
                  <c:v>-2.2174105522486691</c:v>
                </c:pt>
                <c:pt idx="85">
                  <c:v>-2.2463578205911849</c:v>
                </c:pt>
                <c:pt idx="86">
                  <c:v>-1.5378387025417055</c:v>
                </c:pt>
                <c:pt idx="87">
                  <c:v>-1.3296512987776037</c:v>
                </c:pt>
                <c:pt idx="88">
                  <c:v>-1.1804106166080179</c:v>
                </c:pt>
                <c:pt idx="89">
                  <c:v>-1.3084335395042084</c:v>
                </c:pt>
                <c:pt idx="90">
                  <c:v>-1.6848297223648054</c:v>
                </c:pt>
                <c:pt idx="91">
                  <c:v>-1.0809106504790029</c:v>
                </c:pt>
                <c:pt idx="92">
                  <c:v>-1.4455875428180365</c:v>
                </c:pt>
                <c:pt idx="93">
                  <c:v>-1.0261029547252378</c:v>
                </c:pt>
                <c:pt idx="94">
                  <c:v>-1.328117934117631</c:v>
                </c:pt>
                <c:pt idx="95">
                  <c:v>-1.4401684065570426</c:v>
                </c:pt>
                <c:pt idx="96">
                  <c:v>-1.0648974716761521</c:v>
                </c:pt>
                <c:pt idx="97">
                  <c:v>-0.45932662217122228</c:v>
                </c:pt>
                <c:pt idx="98">
                  <c:v>-0.14829106006442155</c:v>
                </c:pt>
                <c:pt idx="99">
                  <c:v>-0.79894853601971638</c:v>
                </c:pt>
                <c:pt idx="100">
                  <c:v>-0.13721107007172184</c:v>
                </c:pt>
                <c:pt idx="101">
                  <c:v>5.6861080525205193E-2</c:v>
                </c:pt>
                <c:pt idx="102">
                  <c:v>-0.16732474374460854</c:v>
                </c:pt>
                <c:pt idx="103">
                  <c:v>0.16134296360222478</c:v>
                </c:pt>
                <c:pt idx="104">
                  <c:v>-0.24081298270978019</c:v>
                </c:pt>
                <c:pt idx="105">
                  <c:v>-0.28367015876259633</c:v>
                </c:pt>
                <c:pt idx="106">
                  <c:v>0.52254916190511325</c:v>
                </c:pt>
                <c:pt idx="107">
                  <c:v>0.52929580501464857</c:v>
                </c:pt>
                <c:pt idx="108">
                  <c:v>0.64317082379108204</c:v>
                </c:pt>
                <c:pt idx="109">
                  <c:v>1.3766866291537636</c:v>
                </c:pt>
                <c:pt idx="110">
                  <c:v>1.6379628011576552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194-48BB-95CE-DCA85E430286}"/>
            </c:ext>
          </c:extLst>
        </c:ser>
        <c:ser>
          <c:idx val="28"/>
          <c:order val="16"/>
          <c:tx>
            <c:v>CO2 pulse</c:v>
          </c:tx>
          <c:spPr>
            <a:ln w="381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graph!$A$16:$A$56</c:f>
              <c:numCache>
                <c:formatCode>General</c:formatCode>
                <c:ptCount val="41"/>
                <c:pt idx="0">
                  <c:v>5</c:v>
                </c:pt>
                <c:pt idx="1">
                  <c:v>5.5</c:v>
                </c:pt>
                <c:pt idx="2">
                  <c:v>6</c:v>
                </c:pt>
                <c:pt idx="3">
                  <c:v>6.5</c:v>
                </c:pt>
                <c:pt idx="4">
                  <c:v>7</c:v>
                </c:pt>
                <c:pt idx="5">
                  <c:v>7.5</c:v>
                </c:pt>
                <c:pt idx="6">
                  <c:v>8</c:v>
                </c:pt>
                <c:pt idx="7">
                  <c:v>8.5</c:v>
                </c:pt>
                <c:pt idx="8">
                  <c:v>9</c:v>
                </c:pt>
                <c:pt idx="9">
                  <c:v>9.5</c:v>
                </c:pt>
                <c:pt idx="10">
                  <c:v>10</c:v>
                </c:pt>
                <c:pt idx="11">
                  <c:v>10.5</c:v>
                </c:pt>
                <c:pt idx="12">
                  <c:v>11</c:v>
                </c:pt>
                <c:pt idx="13">
                  <c:v>11.5</c:v>
                </c:pt>
                <c:pt idx="14">
                  <c:v>12</c:v>
                </c:pt>
                <c:pt idx="15">
                  <c:v>12.5</c:v>
                </c:pt>
                <c:pt idx="16">
                  <c:v>13</c:v>
                </c:pt>
                <c:pt idx="17">
                  <c:v>13.5</c:v>
                </c:pt>
                <c:pt idx="18">
                  <c:v>14</c:v>
                </c:pt>
                <c:pt idx="19">
                  <c:v>14.5</c:v>
                </c:pt>
                <c:pt idx="20">
                  <c:v>15</c:v>
                </c:pt>
                <c:pt idx="21">
                  <c:v>15.5</c:v>
                </c:pt>
                <c:pt idx="22">
                  <c:v>16</c:v>
                </c:pt>
                <c:pt idx="23">
                  <c:v>16.5</c:v>
                </c:pt>
                <c:pt idx="24">
                  <c:v>17</c:v>
                </c:pt>
                <c:pt idx="25">
                  <c:v>17.5</c:v>
                </c:pt>
                <c:pt idx="26">
                  <c:v>18</c:v>
                </c:pt>
                <c:pt idx="27">
                  <c:v>18.5</c:v>
                </c:pt>
                <c:pt idx="28">
                  <c:v>19</c:v>
                </c:pt>
                <c:pt idx="29">
                  <c:v>19.5</c:v>
                </c:pt>
                <c:pt idx="30">
                  <c:v>20</c:v>
                </c:pt>
                <c:pt idx="31">
                  <c:v>20.5</c:v>
                </c:pt>
                <c:pt idx="32">
                  <c:v>21</c:v>
                </c:pt>
                <c:pt idx="33">
                  <c:v>21.5</c:v>
                </c:pt>
                <c:pt idx="34">
                  <c:v>22</c:v>
                </c:pt>
                <c:pt idx="35">
                  <c:v>22.5</c:v>
                </c:pt>
                <c:pt idx="36">
                  <c:v>23</c:v>
                </c:pt>
                <c:pt idx="37">
                  <c:v>23.5</c:v>
                </c:pt>
                <c:pt idx="38">
                  <c:v>24</c:v>
                </c:pt>
                <c:pt idx="39">
                  <c:v>24.5</c:v>
                </c:pt>
                <c:pt idx="40">
                  <c:v>25</c:v>
                </c:pt>
              </c:numCache>
            </c:numRef>
          </c:xVal>
          <c:yVal>
            <c:numRef>
              <c:f>graph!$W$16:$W$56</c:f>
              <c:numCache>
                <c:formatCode>General</c:formatCode>
                <c:ptCount val="41"/>
                <c:pt idx="0">
                  <c:v>-30</c:v>
                </c:pt>
                <c:pt idx="1">
                  <c:v>-30</c:v>
                </c:pt>
                <c:pt idx="2">
                  <c:v>-30</c:v>
                </c:pt>
                <c:pt idx="3">
                  <c:v>-30</c:v>
                </c:pt>
                <c:pt idx="4">
                  <c:v>-30</c:v>
                </c:pt>
                <c:pt idx="5">
                  <c:v>-30</c:v>
                </c:pt>
                <c:pt idx="6">
                  <c:v>-30</c:v>
                </c:pt>
                <c:pt idx="7">
                  <c:v>-30</c:v>
                </c:pt>
                <c:pt idx="8">
                  <c:v>-30</c:v>
                </c:pt>
                <c:pt idx="9">
                  <c:v>-30</c:v>
                </c:pt>
                <c:pt idx="10">
                  <c:v>-30</c:v>
                </c:pt>
                <c:pt idx="11">
                  <c:v>-30</c:v>
                </c:pt>
                <c:pt idx="12">
                  <c:v>-30</c:v>
                </c:pt>
                <c:pt idx="13">
                  <c:v>-30</c:v>
                </c:pt>
                <c:pt idx="14">
                  <c:v>-30</c:v>
                </c:pt>
                <c:pt idx="15">
                  <c:v>-30</c:v>
                </c:pt>
                <c:pt idx="16">
                  <c:v>-30</c:v>
                </c:pt>
                <c:pt idx="17">
                  <c:v>-30</c:v>
                </c:pt>
                <c:pt idx="18">
                  <c:v>-30</c:v>
                </c:pt>
                <c:pt idx="19">
                  <c:v>-30</c:v>
                </c:pt>
                <c:pt idx="20">
                  <c:v>-30</c:v>
                </c:pt>
                <c:pt idx="21">
                  <c:v>-30</c:v>
                </c:pt>
                <c:pt idx="22">
                  <c:v>-30</c:v>
                </c:pt>
                <c:pt idx="23">
                  <c:v>-30</c:v>
                </c:pt>
                <c:pt idx="24">
                  <c:v>-30</c:v>
                </c:pt>
                <c:pt idx="25">
                  <c:v>-30</c:v>
                </c:pt>
                <c:pt idx="26">
                  <c:v>-30</c:v>
                </c:pt>
                <c:pt idx="27">
                  <c:v>-30</c:v>
                </c:pt>
                <c:pt idx="28">
                  <c:v>-30</c:v>
                </c:pt>
                <c:pt idx="29">
                  <c:v>-30</c:v>
                </c:pt>
                <c:pt idx="30">
                  <c:v>-30</c:v>
                </c:pt>
                <c:pt idx="31">
                  <c:v>-30</c:v>
                </c:pt>
                <c:pt idx="32">
                  <c:v>-30</c:v>
                </c:pt>
                <c:pt idx="33">
                  <c:v>-30</c:v>
                </c:pt>
                <c:pt idx="34">
                  <c:v>-30</c:v>
                </c:pt>
                <c:pt idx="35">
                  <c:v>-30</c:v>
                </c:pt>
                <c:pt idx="36">
                  <c:v>-30</c:v>
                </c:pt>
                <c:pt idx="37">
                  <c:v>-30</c:v>
                </c:pt>
                <c:pt idx="38">
                  <c:v>-30</c:v>
                </c:pt>
                <c:pt idx="39">
                  <c:v>-30</c:v>
                </c:pt>
                <c:pt idx="40">
                  <c:v>-30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194-48BB-95CE-DCA85E430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78334800"/>
        <c:axId val="-278341872"/>
      </c:scatterChart>
      <c:valAx>
        <c:axId val="-278334800"/>
        <c:scaling>
          <c:orientation val="minMax"/>
          <c:max val="5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600">
                    <a:latin typeface="Arial" panose="020B0604020202020204" pitchFamily="34" charset="0"/>
                    <a:cs typeface="Arial" panose="020B0604020202020204" pitchFamily="34" charset="0"/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0.49354614947981501"/>
              <c:y val="0.92816316319345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278341872"/>
        <c:crossesAt val="-40"/>
        <c:crossBetween val="midCat"/>
        <c:majorUnit val="5"/>
      </c:valAx>
      <c:valAx>
        <c:axId val="-278341872"/>
        <c:scaling>
          <c:orientation val="minMax"/>
          <c:max val="50"/>
          <c:min val="-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600">
                    <a:latin typeface="Symbol" panose="05050102010706020507" pitchFamily="18" charset="2"/>
                    <a:cs typeface="Arial" panose="020B0604020202020204" pitchFamily="34" charset="0"/>
                  </a:rPr>
                  <a:t>D</a:t>
                </a:r>
                <a:r>
                  <a:rPr lang="en-US" sz="1600">
                    <a:latin typeface="Arial" panose="020B0604020202020204" pitchFamily="34" charset="0"/>
                    <a:cs typeface="Arial" panose="020B0604020202020204" pitchFamily="34" charset="0"/>
                  </a:rPr>
                  <a:t>R/R</a:t>
                </a:r>
                <a:r>
                  <a:rPr lang="en-US" sz="1600" baseline="-25000">
                    <a:latin typeface="Arial" panose="020B0604020202020204" pitchFamily="34" charset="0"/>
                    <a:cs typeface="Arial" panose="020B0604020202020204" pitchFamily="34" charset="0"/>
                  </a:rPr>
                  <a:t>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-278334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667529</xdr:colOff>
      <xdr:row>27</xdr:row>
      <xdr:rowOff>129694</xdr:rowOff>
    </xdr:from>
    <xdr:to>
      <xdr:col>24</xdr:col>
      <xdr:colOff>667529</xdr:colOff>
      <xdr:row>50</xdr:row>
      <xdr:rowOff>6769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FF6C7C0B-DA55-4EA0-BC0E-31C1C2E4F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9DC015-6696-4335-87DC-68E2C599D2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F2CD5342-81D7-4BE0-A4B9-BAF782A7C7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43E48671-F653-429D-871D-9A79EB534C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CB0BCC-CA62-4030-B058-3B2BA3604A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F4596984-4118-4CF9-B9B3-1A6956A78E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82A2A7C-D3EA-4C68-A65B-1A1FF8860D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716841-9D22-4C89-B364-18201E2B0E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B3010467-4C45-417D-814B-D97A3B3250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87D1AD87-1FAB-4FC9-B7C3-45920E03DC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CDF62D-DDB3-45C0-99EC-1278262490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88CCAE31-DCD8-4CAA-A2F6-0C6EBEAA4B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17231839-BF01-444D-AB65-38B7FAED0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30A987-20FD-8F48-A9A3-13EEAA9C40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901C9396-85E9-8240-80CE-611F1B2372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633EFE5D-6A7B-BA47-98F5-0F670BD88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948454-C4AB-BD48-974A-704E96B906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14CDAEDA-2CEB-BE46-AB19-6333C323B6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550448</xdr:colOff>
      <xdr:row>4</xdr:row>
      <xdr:rowOff>31323</xdr:rowOff>
    </xdr:from>
    <xdr:to>
      <xdr:col>38</xdr:col>
      <xdr:colOff>474968</xdr:colOff>
      <xdr:row>35</xdr:row>
      <xdr:rowOff>151322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BC0E34-E184-4555-A8AA-BE4B7A4A1C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550448</xdr:colOff>
      <xdr:row>4</xdr:row>
      <xdr:rowOff>31323</xdr:rowOff>
    </xdr:from>
    <xdr:to>
      <xdr:col>35</xdr:col>
      <xdr:colOff>452437</xdr:colOff>
      <xdr:row>28</xdr:row>
      <xdr:rowOff>154781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2905E8-7D7E-44B7-B1BE-5DDD87C89B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>
      <selection activeCell="B18" sqref="B18"/>
    </sheetView>
  </sheetViews>
  <sheetFormatPr baseColWidth="10" defaultColWidth="8.83203125" defaultRowHeight="13" x14ac:dyDescent="0.15"/>
  <cols>
    <col min="1" max="1" width="20.5" customWidth="1"/>
    <col min="2" max="2" width="48.33203125" customWidth="1"/>
  </cols>
  <sheetData>
    <row r="1" spans="1:2" x14ac:dyDescent="0.15">
      <c r="A1" s="11" t="s">
        <v>26</v>
      </c>
      <c r="B1" s="13" t="s">
        <v>38</v>
      </c>
    </row>
    <row r="2" spans="1:2" x14ac:dyDescent="0.15">
      <c r="A2" s="11" t="s">
        <v>21</v>
      </c>
      <c r="B2" s="44" t="s">
        <v>46</v>
      </c>
    </row>
    <row r="3" spans="1:2" x14ac:dyDescent="0.15">
      <c r="A3" s="11" t="s">
        <v>25</v>
      </c>
      <c r="B3" s="44" t="s">
        <v>40</v>
      </c>
    </row>
    <row r="4" spans="1:2" ht="15" x14ac:dyDescent="0.2">
      <c r="A4" s="11" t="s">
        <v>23</v>
      </c>
      <c r="B4" s="12" t="s">
        <v>24</v>
      </c>
    </row>
    <row r="5" spans="1:2" ht="15" x14ac:dyDescent="0.2">
      <c r="A5" s="11" t="s">
        <v>22</v>
      </c>
      <c r="B5" s="44" t="s">
        <v>39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V798"/>
  <sheetViews>
    <sheetView topLeftCell="A20" zoomScale="75" zoomScaleNormal="75" zoomScalePageLayoutView="75" workbookViewId="0">
      <selection activeCell="G40" sqref="G40"/>
    </sheetView>
  </sheetViews>
  <sheetFormatPr baseColWidth="10" defaultColWidth="11.5" defaultRowHeight="13" x14ac:dyDescent="0.15"/>
  <cols>
    <col min="1" max="2" width="11.5" style="6"/>
    <col min="3" max="3" width="13.83203125" style="6" customWidth="1"/>
    <col min="8" max="8" width="4.5" style="6" customWidth="1"/>
    <col min="9" max="10" width="8.5" style="6" customWidth="1"/>
    <col min="11" max="11" width="13.5" style="6" customWidth="1"/>
    <col min="12" max="12" width="17.5" style="6" customWidth="1"/>
    <col min="13" max="13" width="12.5" style="6" customWidth="1"/>
    <col min="14" max="14" width="11.5" style="6"/>
    <col min="15" max="15" width="6.5" style="6" customWidth="1"/>
    <col min="16" max="16" width="9.5" style="6" customWidth="1"/>
    <col min="17" max="16384" width="11.5" style="6"/>
  </cols>
  <sheetData>
    <row r="1" spans="1:16" s="4" customFormat="1" ht="55.5" customHeight="1" x14ac:dyDescent="0.2">
      <c r="A1" s="4" t="s">
        <v>11</v>
      </c>
      <c r="B1" s="4" t="s">
        <v>6</v>
      </c>
      <c r="C1" s="4" t="s">
        <v>4</v>
      </c>
      <c r="D1" t="s">
        <v>41</v>
      </c>
      <c r="E1" t="s">
        <v>19</v>
      </c>
      <c r="F1" t="s">
        <v>42</v>
      </c>
      <c r="G1" t="s">
        <v>20</v>
      </c>
      <c r="I1" s="4" t="s">
        <v>0</v>
      </c>
      <c r="J1" s="4" t="s">
        <v>1</v>
      </c>
      <c r="K1" s="4" t="s">
        <v>2</v>
      </c>
      <c r="L1" s="4" t="s">
        <v>3</v>
      </c>
      <c r="M1" s="5" t="s">
        <v>12</v>
      </c>
      <c r="N1" s="5" t="s">
        <v>15</v>
      </c>
      <c r="O1" s="4" t="s">
        <v>13</v>
      </c>
      <c r="P1" s="4" t="s">
        <v>14</v>
      </c>
    </row>
    <row r="2" spans="1:16" x14ac:dyDescent="0.15">
      <c r="A2" s="6">
        <v>0.5</v>
      </c>
      <c r="B2" s="6">
        <v>0</v>
      </c>
      <c r="C2" s="6" t="s">
        <v>9</v>
      </c>
      <c r="D2">
        <v>727.81463623046898</v>
      </c>
      <c r="E2">
        <v>550.29364013671898</v>
      </c>
      <c r="F2">
        <v>476.17230224609398</v>
      </c>
      <c r="G2">
        <v>468.08615112304699</v>
      </c>
      <c r="I2" s="7">
        <f t="shared" ref="I2:J65" si="0">D2-F2</f>
        <v>251.642333984375</v>
      </c>
      <c r="J2" s="7">
        <f t="shared" si="0"/>
        <v>82.207489013671989</v>
      </c>
      <c r="K2" s="7">
        <f t="shared" ref="K2:K65" si="1">I2-0.7*J2</f>
        <v>194.0970916748046</v>
      </c>
      <c r="L2" s="8">
        <f t="shared" ref="L2:L65" si="2">K2/J2</f>
        <v>2.3610633776020595</v>
      </c>
      <c r="M2" s="8"/>
      <c r="N2" s="18">
        <f>LINEST(V64:V104,U64:U104)</f>
        <v>-1.5253819287986307E-2</v>
      </c>
      <c r="O2" s="9">
        <f>AVERAGE(M38:M45)</f>
        <v>1.8435042819916261</v>
      </c>
    </row>
    <row r="3" spans="1:16" x14ac:dyDescent="0.15">
      <c r="A3" s="6">
        <v>1</v>
      </c>
      <c r="B3" s="6">
        <v>1</v>
      </c>
      <c r="C3" s="6" t="s">
        <v>7</v>
      </c>
      <c r="D3">
        <v>706.57281494140602</v>
      </c>
      <c r="E3">
        <v>541.9423828125</v>
      </c>
      <c r="F3">
        <v>476.44958496093801</v>
      </c>
      <c r="G3">
        <v>468.65618896484398</v>
      </c>
      <c r="I3" s="7">
        <f t="shared" si="0"/>
        <v>230.12322998046801</v>
      </c>
      <c r="J3" s="7">
        <f t="shared" si="0"/>
        <v>73.286193847656023</v>
      </c>
      <c r="K3" s="7">
        <f t="shared" si="1"/>
        <v>178.8228942871088</v>
      </c>
      <c r="L3" s="8">
        <f t="shared" si="2"/>
        <v>2.4400625124404418</v>
      </c>
      <c r="M3" s="8"/>
      <c r="N3" s="18"/>
    </row>
    <row r="4" spans="1:16" ht="15" x14ac:dyDescent="0.15">
      <c r="A4" s="6">
        <v>1.5</v>
      </c>
      <c r="B4" s="6">
        <v>2</v>
      </c>
      <c r="D4">
        <v>702.26324462890602</v>
      </c>
      <c r="E4">
        <v>541.03698730468795</v>
      </c>
      <c r="F4">
        <v>475.40466308593801</v>
      </c>
      <c r="G4">
        <v>467.21478271484398</v>
      </c>
      <c r="I4" s="7">
        <f t="shared" si="0"/>
        <v>226.85858154296801</v>
      </c>
      <c r="J4" s="7">
        <f t="shared" si="0"/>
        <v>73.822204589843977</v>
      </c>
      <c r="K4" s="7">
        <f t="shared" si="1"/>
        <v>175.18303833007724</v>
      </c>
      <c r="L4" s="8">
        <f t="shared" si="2"/>
        <v>2.3730399180489643</v>
      </c>
      <c r="M4" s="8"/>
      <c r="N4" s="16" t="s">
        <v>16</v>
      </c>
    </row>
    <row r="5" spans="1:16" x14ac:dyDescent="0.15">
      <c r="A5" s="6">
        <v>2</v>
      </c>
      <c r="B5" s="6">
        <v>3</v>
      </c>
      <c r="D5">
        <v>707.227783203125</v>
      </c>
      <c r="E5">
        <v>542.07751464843795</v>
      </c>
      <c r="F5">
        <v>474.99795532226602</v>
      </c>
      <c r="G5">
        <v>467.22662353515602</v>
      </c>
      <c r="I5" s="7">
        <f t="shared" si="0"/>
        <v>232.22982788085898</v>
      </c>
      <c r="J5" s="7">
        <f t="shared" si="0"/>
        <v>74.850891113281932</v>
      </c>
      <c r="K5" s="7">
        <f t="shared" si="1"/>
        <v>179.83420410156162</v>
      </c>
      <c r="L5" s="8">
        <f t="shared" si="2"/>
        <v>2.4025659738558662</v>
      </c>
      <c r="M5" s="8"/>
      <c r="N5" s="18">
        <f>RSQ(V64:V104,U64:U104)</f>
        <v>0.97129868246060913</v>
      </c>
    </row>
    <row r="6" spans="1:16" x14ac:dyDescent="0.15">
      <c r="A6" s="6">
        <v>2.5</v>
      </c>
      <c r="B6" s="6">
        <v>4</v>
      </c>
      <c r="C6" s="6" t="s">
        <v>5</v>
      </c>
      <c r="D6">
        <v>707.5537109375</v>
      </c>
      <c r="E6">
        <v>541.391357421875</v>
      </c>
      <c r="F6">
        <v>475.80850219726602</v>
      </c>
      <c r="G6">
        <v>467.25521850585898</v>
      </c>
      <c r="I6" s="7">
        <f t="shared" si="0"/>
        <v>231.74520874023398</v>
      </c>
      <c r="J6" s="7">
        <f t="shared" si="0"/>
        <v>74.136138916016023</v>
      </c>
      <c r="K6" s="7">
        <f t="shared" si="1"/>
        <v>179.84991149902277</v>
      </c>
      <c r="L6" s="8">
        <f t="shared" si="2"/>
        <v>2.4259411688915034</v>
      </c>
      <c r="M6" s="8">
        <f t="shared" ref="M6:M22" si="3">L6+ABS($N$2)*A6</f>
        <v>2.4640757171114691</v>
      </c>
      <c r="P6" s="6">
        <f t="shared" ref="P6:P69" si="4">(M6-$O$2)/$O$2*100</f>
        <v>33.662597976144106</v>
      </c>
    </row>
    <row r="7" spans="1:16" x14ac:dyDescent="0.15">
      <c r="A7" s="6">
        <v>3</v>
      </c>
      <c r="B7" s="6">
        <v>5</v>
      </c>
      <c r="C7" s="6" t="s">
        <v>8</v>
      </c>
      <c r="D7">
        <v>695.40106201171898</v>
      </c>
      <c r="E7">
        <v>539.049072265625</v>
      </c>
      <c r="F7">
        <v>475.77542114257801</v>
      </c>
      <c r="G7">
        <v>467.51284790039102</v>
      </c>
      <c r="I7" s="7">
        <f t="shared" si="0"/>
        <v>219.62564086914097</v>
      </c>
      <c r="J7" s="7">
        <f t="shared" si="0"/>
        <v>71.536224365233977</v>
      </c>
      <c r="K7" s="7">
        <f t="shared" si="1"/>
        <v>169.55028381347719</v>
      </c>
      <c r="L7" s="8">
        <f t="shared" si="2"/>
        <v>2.3701318502333097</v>
      </c>
      <c r="M7" s="8">
        <f t="shared" si="3"/>
        <v>2.4158933080972687</v>
      </c>
      <c r="P7" s="6">
        <f t="shared" si="4"/>
        <v>31.048966454651421</v>
      </c>
    </row>
    <row r="8" spans="1:16" x14ac:dyDescent="0.15">
      <c r="A8" s="6">
        <v>3.5</v>
      </c>
      <c r="B8" s="6">
        <v>6</v>
      </c>
      <c r="D8">
        <v>682.71337890625</v>
      </c>
      <c r="E8">
        <v>535.57281494140602</v>
      </c>
      <c r="F8">
        <v>475.17721557617199</v>
      </c>
      <c r="G8">
        <v>467.48672485351602</v>
      </c>
      <c r="I8" s="7">
        <f t="shared" si="0"/>
        <v>207.53616333007801</v>
      </c>
      <c r="J8" s="7">
        <f t="shared" si="0"/>
        <v>68.08609008789</v>
      </c>
      <c r="K8" s="7">
        <f t="shared" si="1"/>
        <v>159.87590026855503</v>
      </c>
      <c r="L8" s="8">
        <f t="shared" si="2"/>
        <v>2.3481433588296334</v>
      </c>
      <c r="M8" s="8">
        <f t="shared" si="3"/>
        <v>2.4015317263375855</v>
      </c>
      <c r="P8" s="6">
        <f t="shared" si="4"/>
        <v>30.269929383787254</v>
      </c>
    </row>
    <row r="9" spans="1:16" x14ac:dyDescent="0.15">
      <c r="A9" s="6">
        <v>4</v>
      </c>
      <c r="B9" s="6">
        <v>7</v>
      </c>
      <c r="D9">
        <v>696.97857666015602</v>
      </c>
      <c r="E9">
        <v>539.141357421875</v>
      </c>
      <c r="F9">
        <v>474.62881469726602</v>
      </c>
      <c r="G9">
        <v>466.68679809570301</v>
      </c>
      <c r="I9" s="7">
        <f t="shared" si="0"/>
        <v>222.34976196289</v>
      </c>
      <c r="J9" s="7">
        <f t="shared" si="0"/>
        <v>72.454559326171989</v>
      </c>
      <c r="K9" s="7">
        <f t="shared" si="1"/>
        <v>171.6315704345696</v>
      </c>
      <c r="L9" s="8">
        <f t="shared" si="2"/>
        <v>2.3688167043005248</v>
      </c>
      <c r="M9" s="8">
        <f t="shared" si="3"/>
        <v>2.42983198145247</v>
      </c>
      <c r="P9" s="6">
        <f t="shared" si="4"/>
        <v>31.805063063233359</v>
      </c>
    </row>
    <row r="10" spans="1:16" x14ac:dyDescent="0.15">
      <c r="A10" s="6">
        <v>4.5</v>
      </c>
      <c r="B10" s="6">
        <v>8</v>
      </c>
      <c r="D10">
        <v>710.44860839843795</v>
      </c>
      <c r="E10">
        <v>542.4326171875</v>
      </c>
      <c r="F10">
        <v>475.42791748046898</v>
      </c>
      <c r="G10">
        <v>467.50796508789102</v>
      </c>
      <c r="I10" s="7">
        <f t="shared" si="0"/>
        <v>235.02069091796898</v>
      </c>
      <c r="J10" s="7">
        <f t="shared" si="0"/>
        <v>74.924652099608977</v>
      </c>
      <c r="K10" s="7">
        <f t="shared" si="1"/>
        <v>182.57343444824269</v>
      </c>
      <c r="L10" s="8">
        <f t="shared" si="2"/>
        <v>2.436760523165586</v>
      </c>
      <c r="M10" s="8">
        <f t="shared" si="3"/>
        <v>2.5054027099615244</v>
      </c>
      <c r="P10" s="6">
        <f t="shared" si="4"/>
        <v>35.904360756613904</v>
      </c>
    </row>
    <row r="11" spans="1:16" x14ac:dyDescent="0.15">
      <c r="A11" s="6">
        <v>5</v>
      </c>
      <c r="B11" s="6">
        <v>9</v>
      </c>
      <c r="D11">
        <v>697.85900878906295</v>
      </c>
      <c r="E11">
        <v>543.22430419921898</v>
      </c>
      <c r="F11">
        <v>475.02734375</v>
      </c>
      <c r="G11">
        <v>466.99468994140602</v>
      </c>
      <c r="I11" s="7">
        <f t="shared" si="0"/>
        <v>222.83166503906295</v>
      </c>
      <c r="J11" s="7">
        <f t="shared" si="0"/>
        <v>76.229614257812955</v>
      </c>
      <c r="K11" s="7">
        <f t="shared" si="1"/>
        <v>169.47093505859388</v>
      </c>
      <c r="L11" s="8">
        <f t="shared" si="2"/>
        <v>2.2231640118948182</v>
      </c>
      <c r="M11" s="8">
        <f t="shared" si="3"/>
        <v>2.2994331083347497</v>
      </c>
      <c r="P11" s="6">
        <f t="shared" si="4"/>
        <v>24.731639128636132</v>
      </c>
    </row>
    <row r="12" spans="1:16" x14ac:dyDescent="0.15">
      <c r="A12" s="6">
        <v>5.5</v>
      </c>
      <c r="B12" s="6">
        <v>10</v>
      </c>
      <c r="D12">
        <v>674.78503417968795</v>
      </c>
      <c r="E12">
        <v>542.6923828125</v>
      </c>
      <c r="F12">
        <v>474.66763305664102</v>
      </c>
      <c r="G12">
        <v>467.10125732421898</v>
      </c>
      <c r="I12" s="7">
        <f t="shared" si="0"/>
        <v>200.11740112304693</v>
      </c>
      <c r="J12" s="7">
        <f t="shared" si="0"/>
        <v>75.591125488281023</v>
      </c>
      <c r="K12" s="7">
        <f t="shared" si="1"/>
        <v>147.20361328125023</v>
      </c>
      <c r="L12" s="8">
        <f t="shared" si="2"/>
        <v>1.9473663387122258</v>
      </c>
      <c r="M12" s="8">
        <f t="shared" si="3"/>
        <v>2.0312623447961506</v>
      </c>
      <c r="P12" s="6">
        <f t="shared" si="4"/>
        <v>10.184845494455837</v>
      </c>
    </row>
    <row r="13" spans="1:16" x14ac:dyDescent="0.15">
      <c r="A13" s="6">
        <v>6</v>
      </c>
      <c r="B13" s="6">
        <v>11</v>
      </c>
      <c r="D13">
        <v>672.80255126953102</v>
      </c>
      <c r="E13">
        <v>546.76519775390602</v>
      </c>
      <c r="F13">
        <v>475.18701171875</v>
      </c>
      <c r="G13">
        <v>467.43609619140602</v>
      </c>
      <c r="I13" s="7">
        <f t="shared" si="0"/>
        <v>197.61553955078102</v>
      </c>
      <c r="J13" s="7">
        <f t="shared" si="0"/>
        <v>79.3291015625</v>
      </c>
      <c r="K13" s="7">
        <f t="shared" si="1"/>
        <v>142.08516845703102</v>
      </c>
      <c r="L13" s="8">
        <f t="shared" si="2"/>
        <v>1.7910850577967052</v>
      </c>
      <c r="M13" s="8">
        <f t="shared" si="3"/>
        <v>1.8826079735246231</v>
      </c>
      <c r="P13" s="6">
        <f t="shared" si="4"/>
        <v>2.1211608736135608</v>
      </c>
    </row>
    <row r="14" spans="1:16" x14ac:dyDescent="0.15">
      <c r="A14" s="6">
        <v>6.5</v>
      </c>
      <c r="B14" s="6">
        <v>12</v>
      </c>
      <c r="D14">
        <v>679.10748291015602</v>
      </c>
      <c r="E14">
        <v>554.37927246093795</v>
      </c>
      <c r="F14">
        <v>475.59494018554699</v>
      </c>
      <c r="G14">
        <v>467.70437622070301</v>
      </c>
      <c r="I14" s="7">
        <f t="shared" si="0"/>
        <v>203.51254272460903</v>
      </c>
      <c r="J14" s="7">
        <f t="shared" si="0"/>
        <v>86.674896240234943</v>
      </c>
      <c r="K14" s="7">
        <f t="shared" si="1"/>
        <v>142.84011535644458</v>
      </c>
      <c r="L14" s="8">
        <f t="shared" si="2"/>
        <v>1.6479986888076301</v>
      </c>
      <c r="M14" s="8">
        <f t="shared" si="3"/>
        <v>1.7471485141795411</v>
      </c>
      <c r="P14" s="6">
        <f t="shared" si="4"/>
        <v>-5.2267721183694364</v>
      </c>
    </row>
    <row r="15" spans="1:16" x14ac:dyDescent="0.15">
      <c r="A15" s="6">
        <v>7</v>
      </c>
      <c r="B15" s="6">
        <v>13</v>
      </c>
      <c r="D15">
        <v>683.393310546875</v>
      </c>
      <c r="E15">
        <v>557.795166015625</v>
      </c>
      <c r="F15">
        <v>475.05389404296898</v>
      </c>
      <c r="G15">
        <v>467.36383056640602</v>
      </c>
      <c r="I15" s="7">
        <f t="shared" si="0"/>
        <v>208.33941650390602</v>
      </c>
      <c r="J15" s="7">
        <f t="shared" si="0"/>
        <v>90.431335449218977</v>
      </c>
      <c r="K15" s="7">
        <f t="shared" si="1"/>
        <v>145.03748168945273</v>
      </c>
      <c r="L15" s="8">
        <f t="shared" si="2"/>
        <v>1.6038409802197096</v>
      </c>
      <c r="M15" s="8">
        <f t="shared" si="3"/>
        <v>1.7106177152356137</v>
      </c>
      <c r="P15" s="6">
        <f t="shared" si="4"/>
        <v>-7.208367675308498</v>
      </c>
    </row>
    <row r="16" spans="1:16" x14ac:dyDescent="0.15">
      <c r="A16" s="6">
        <v>7.5</v>
      </c>
      <c r="B16" s="6">
        <v>14</v>
      </c>
      <c r="D16">
        <v>703.38708496093795</v>
      </c>
      <c r="E16">
        <v>561.31231689453102</v>
      </c>
      <c r="F16">
        <v>475.18252563476602</v>
      </c>
      <c r="G16">
        <v>467.510009765625</v>
      </c>
      <c r="I16" s="7">
        <f t="shared" si="0"/>
        <v>228.20455932617193</v>
      </c>
      <c r="J16" s="7">
        <f t="shared" si="0"/>
        <v>93.802307128906023</v>
      </c>
      <c r="K16" s="7">
        <f t="shared" si="1"/>
        <v>162.5429443359377</v>
      </c>
      <c r="L16" s="8">
        <f t="shared" si="2"/>
        <v>1.732824589405527</v>
      </c>
      <c r="M16" s="8">
        <f t="shared" si="3"/>
        <v>1.8472282340654242</v>
      </c>
      <c r="P16" s="6">
        <f t="shared" si="4"/>
        <v>0.20200398285893867</v>
      </c>
    </row>
    <row r="17" spans="1:16" x14ac:dyDescent="0.15">
      <c r="A17" s="6">
        <v>8</v>
      </c>
      <c r="B17" s="6">
        <v>15</v>
      </c>
      <c r="D17">
        <v>712.58526611328102</v>
      </c>
      <c r="E17">
        <v>564.49841308593795</v>
      </c>
      <c r="F17">
        <v>475.36953735351602</v>
      </c>
      <c r="G17">
        <v>467.77868652343801</v>
      </c>
      <c r="I17" s="7">
        <f t="shared" si="0"/>
        <v>237.215728759765</v>
      </c>
      <c r="J17" s="7">
        <f t="shared" si="0"/>
        <v>96.719726562499943</v>
      </c>
      <c r="K17" s="7">
        <f t="shared" si="1"/>
        <v>169.51192016601505</v>
      </c>
      <c r="L17" s="8">
        <f t="shared" si="2"/>
        <v>1.7526095884532618</v>
      </c>
      <c r="M17" s="8">
        <f t="shared" si="3"/>
        <v>1.8746401427571522</v>
      </c>
      <c r="P17" s="6">
        <f t="shared" si="4"/>
        <v>1.6889497393457928</v>
      </c>
    </row>
    <row r="18" spans="1:16" x14ac:dyDescent="0.15">
      <c r="A18" s="6">
        <v>8.5</v>
      </c>
      <c r="B18" s="6">
        <v>16</v>
      </c>
      <c r="D18">
        <v>709.55139160156295</v>
      </c>
      <c r="E18">
        <v>563.50622558593795</v>
      </c>
      <c r="F18">
        <v>475.13189697265602</v>
      </c>
      <c r="G18">
        <v>467.34994506835898</v>
      </c>
      <c r="I18" s="7">
        <f t="shared" si="0"/>
        <v>234.41949462890693</v>
      </c>
      <c r="J18" s="7">
        <f t="shared" si="0"/>
        <v>96.156280517578978</v>
      </c>
      <c r="K18" s="7">
        <f t="shared" si="1"/>
        <v>167.11009826660165</v>
      </c>
      <c r="L18" s="8">
        <f t="shared" si="2"/>
        <v>1.7379010228671556</v>
      </c>
      <c r="M18" s="8">
        <f t="shared" si="3"/>
        <v>1.8675584868150392</v>
      </c>
      <c r="P18" s="6">
        <f t="shared" si="4"/>
        <v>1.3048087307628182</v>
      </c>
    </row>
    <row r="19" spans="1:16" x14ac:dyDescent="0.15">
      <c r="A19" s="6">
        <v>9</v>
      </c>
      <c r="B19" s="6">
        <v>17</v>
      </c>
      <c r="D19">
        <v>703.76910400390602</v>
      </c>
      <c r="E19">
        <v>562.391357421875</v>
      </c>
      <c r="F19">
        <v>474.47610473632801</v>
      </c>
      <c r="G19">
        <v>466.74847412109398</v>
      </c>
      <c r="I19" s="7">
        <f t="shared" si="0"/>
        <v>229.29299926757801</v>
      </c>
      <c r="J19" s="7">
        <f t="shared" si="0"/>
        <v>95.642883300781023</v>
      </c>
      <c r="K19" s="7">
        <f t="shared" si="1"/>
        <v>162.3429809570313</v>
      </c>
      <c r="L19" s="8">
        <f t="shared" si="2"/>
        <v>1.6973869393553258</v>
      </c>
      <c r="M19" s="8">
        <f t="shared" si="3"/>
        <v>1.8346713129472025</v>
      </c>
      <c r="P19" s="6">
        <f t="shared" si="4"/>
        <v>-0.47914014253771431</v>
      </c>
    </row>
    <row r="20" spans="1:16" x14ac:dyDescent="0.15">
      <c r="A20" s="6">
        <v>9.5</v>
      </c>
      <c r="B20" s="6">
        <v>18</v>
      </c>
      <c r="D20">
        <v>697.266357421875</v>
      </c>
      <c r="E20">
        <v>559.41082763671898</v>
      </c>
      <c r="F20">
        <v>475.45202636718801</v>
      </c>
      <c r="G20">
        <v>467.31726074218801</v>
      </c>
      <c r="I20" s="7">
        <f t="shared" si="0"/>
        <v>221.81433105468699</v>
      </c>
      <c r="J20" s="7">
        <f t="shared" si="0"/>
        <v>92.093566894530966</v>
      </c>
      <c r="K20" s="7">
        <f t="shared" si="1"/>
        <v>157.34883422851533</v>
      </c>
      <c r="L20" s="8">
        <f t="shared" si="2"/>
        <v>1.7085757402438018</v>
      </c>
      <c r="M20" s="8">
        <f t="shared" si="3"/>
        <v>1.8534870234796716</v>
      </c>
      <c r="P20" s="6">
        <f t="shared" si="4"/>
        <v>0.54150899379852435</v>
      </c>
    </row>
    <row r="21" spans="1:16" x14ac:dyDescent="0.15">
      <c r="A21" s="6">
        <v>10</v>
      </c>
      <c r="B21" s="6">
        <v>19</v>
      </c>
      <c r="D21">
        <v>690.575927734375</v>
      </c>
      <c r="E21">
        <v>557.01092529296898</v>
      </c>
      <c r="F21">
        <v>475.21765136718801</v>
      </c>
      <c r="G21">
        <v>467.28665161132801</v>
      </c>
      <c r="I21" s="7">
        <f t="shared" si="0"/>
        <v>215.35827636718699</v>
      </c>
      <c r="J21" s="7">
        <f t="shared" si="0"/>
        <v>89.724273681640966</v>
      </c>
      <c r="K21" s="7">
        <f t="shared" si="1"/>
        <v>152.55128479003832</v>
      </c>
      <c r="L21" s="8">
        <f t="shared" si="2"/>
        <v>1.7002231228008566</v>
      </c>
      <c r="M21" s="8">
        <f t="shared" si="3"/>
        <v>1.8527613156807197</v>
      </c>
      <c r="P21" s="6">
        <f t="shared" si="4"/>
        <v>0.50214332451090204</v>
      </c>
    </row>
    <row r="22" spans="1:16" x14ac:dyDescent="0.15">
      <c r="A22" s="6">
        <v>10.5</v>
      </c>
      <c r="B22" s="6">
        <v>20</v>
      </c>
      <c r="D22">
        <v>679.46453857421898</v>
      </c>
      <c r="E22">
        <v>553.41394042968795</v>
      </c>
      <c r="F22">
        <v>475.06124877929699</v>
      </c>
      <c r="G22">
        <v>467.22622680664102</v>
      </c>
      <c r="I22" s="7">
        <f t="shared" si="0"/>
        <v>204.40328979492199</v>
      </c>
      <c r="J22" s="7">
        <f t="shared" si="0"/>
        <v>86.187713623046932</v>
      </c>
      <c r="K22" s="7">
        <f t="shared" si="1"/>
        <v>144.07189025878915</v>
      </c>
      <c r="L22" s="8">
        <f t="shared" si="2"/>
        <v>1.6716058960434446</v>
      </c>
      <c r="M22" s="8">
        <f t="shared" si="3"/>
        <v>1.8317709985673007</v>
      </c>
      <c r="P22" s="6">
        <f t="shared" si="4"/>
        <v>-0.63646629622412954</v>
      </c>
    </row>
    <row r="23" spans="1:16" x14ac:dyDescent="0.15">
      <c r="A23" s="6">
        <v>11</v>
      </c>
      <c r="B23" s="6">
        <v>21</v>
      </c>
      <c r="D23">
        <v>687.09851074218795</v>
      </c>
      <c r="E23">
        <v>555.631591796875</v>
      </c>
      <c r="F23">
        <v>475.437744140625</v>
      </c>
      <c r="G23">
        <v>467.81503295898398</v>
      </c>
      <c r="I23" s="7">
        <f t="shared" si="0"/>
        <v>211.66076660156295</v>
      </c>
      <c r="J23" s="7">
        <f t="shared" si="0"/>
        <v>87.816558837891023</v>
      </c>
      <c r="K23" s="7">
        <f t="shared" si="1"/>
        <v>150.18917541503924</v>
      </c>
      <c r="L23" s="8">
        <f t="shared" si="2"/>
        <v>1.7102603131180281</v>
      </c>
      <c r="M23" s="8">
        <f>L23+ABS($N$2)*A23</f>
        <v>1.8780523252858774</v>
      </c>
      <c r="P23" s="6">
        <f t="shared" si="4"/>
        <v>1.8740419337093923</v>
      </c>
    </row>
    <row r="24" spans="1:16" x14ac:dyDescent="0.15">
      <c r="A24" s="6">
        <v>11.5</v>
      </c>
      <c r="B24" s="6">
        <v>22</v>
      </c>
      <c r="D24">
        <v>692.01672363281295</v>
      </c>
      <c r="E24">
        <v>556.96691894531295</v>
      </c>
      <c r="F24">
        <v>474.487548828125</v>
      </c>
      <c r="G24">
        <v>466.92813110351602</v>
      </c>
      <c r="I24" s="7">
        <f t="shared" si="0"/>
        <v>217.52917480468795</v>
      </c>
      <c r="J24" s="7">
        <f t="shared" si="0"/>
        <v>90.038787841796932</v>
      </c>
      <c r="K24" s="7">
        <f t="shared" si="1"/>
        <v>154.50202331543011</v>
      </c>
      <c r="L24" s="8">
        <f t="shared" si="2"/>
        <v>1.715949614813769</v>
      </c>
      <c r="M24" s="8">
        <f t="shared" ref="M24:M87" si="5">L24+ABS($N$2)*A24</f>
        <v>1.8913685366256114</v>
      </c>
      <c r="P24" s="6">
        <f t="shared" si="4"/>
        <v>2.5963733906967286</v>
      </c>
    </row>
    <row r="25" spans="1:16" x14ac:dyDescent="0.15">
      <c r="A25" s="6">
        <v>12</v>
      </c>
      <c r="B25" s="6">
        <v>23</v>
      </c>
      <c r="D25">
        <v>675.97155761718795</v>
      </c>
      <c r="E25">
        <v>550.17950439453102</v>
      </c>
      <c r="F25">
        <v>475.56390380859398</v>
      </c>
      <c r="G25">
        <v>468.42874145507801</v>
      </c>
      <c r="I25" s="7">
        <f t="shared" si="0"/>
        <v>200.40765380859398</v>
      </c>
      <c r="J25" s="7">
        <f t="shared" si="0"/>
        <v>81.750762939453011</v>
      </c>
      <c r="K25" s="7">
        <f t="shared" si="1"/>
        <v>143.18211975097688</v>
      </c>
      <c r="L25" s="8">
        <f t="shared" si="2"/>
        <v>1.7514468930035763</v>
      </c>
      <c r="M25" s="8">
        <f t="shared" si="5"/>
        <v>1.9344927244594119</v>
      </c>
      <c r="P25" s="6">
        <f t="shared" si="4"/>
        <v>4.9356241456345646</v>
      </c>
    </row>
    <row r="26" spans="1:16" x14ac:dyDescent="0.15">
      <c r="A26" s="6">
        <v>12.5</v>
      </c>
      <c r="B26" s="6">
        <v>24</v>
      </c>
      <c r="D26">
        <v>674.40148925781295</v>
      </c>
      <c r="E26">
        <v>550.53546142578102</v>
      </c>
      <c r="F26">
        <v>474.56881713867199</v>
      </c>
      <c r="G26">
        <v>466.70968627929699</v>
      </c>
      <c r="I26" s="7">
        <f t="shared" si="0"/>
        <v>199.83267211914097</v>
      </c>
      <c r="J26" s="7">
        <f t="shared" si="0"/>
        <v>83.825775146484034</v>
      </c>
      <c r="K26" s="7">
        <f t="shared" si="1"/>
        <v>141.15462951660214</v>
      </c>
      <c r="L26" s="8">
        <f t="shared" si="2"/>
        <v>1.6839048522955733</v>
      </c>
      <c r="M26" s="8">
        <f t="shared" si="5"/>
        <v>1.8745775933954021</v>
      </c>
      <c r="P26" s="6">
        <f t="shared" si="4"/>
        <v>1.685556779407424</v>
      </c>
    </row>
    <row r="27" spans="1:16" x14ac:dyDescent="0.15">
      <c r="A27" s="6">
        <v>13</v>
      </c>
      <c r="B27" s="6">
        <v>25</v>
      </c>
      <c r="D27">
        <v>675.08331298828102</v>
      </c>
      <c r="E27">
        <v>550.772216796875</v>
      </c>
      <c r="F27">
        <v>475.58758544921898</v>
      </c>
      <c r="G27">
        <v>467.66925048828102</v>
      </c>
      <c r="I27" s="7">
        <f t="shared" si="0"/>
        <v>199.49572753906205</v>
      </c>
      <c r="J27" s="7">
        <f t="shared" si="0"/>
        <v>83.102966308593977</v>
      </c>
      <c r="K27" s="7">
        <f t="shared" si="1"/>
        <v>141.32365112304626</v>
      </c>
      <c r="L27" s="8">
        <f t="shared" si="2"/>
        <v>1.7005849177303249</v>
      </c>
      <c r="M27" s="8">
        <f t="shared" si="5"/>
        <v>1.8988845684741469</v>
      </c>
      <c r="P27" s="6">
        <f t="shared" si="4"/>
        <v>3.0040769106698697</v>
      </c>
    </row>
    <row r="28" spans="1:16" x14ac:dyDescent="0.15">
      <c r="A28" s="6">
        <v>13.5</v>
      </c>
      <c r="B28" s="6">
        <v>26</v>
      </c>
      <c r="D28">
        <v>669.80645751953102</v>
      </c>
      <c r="E28">
        <v>549.12225341796898</v>
      </c>
      <c r="F28">
        <v>474.32583618164102</v>
      </c>
      <c r="G28">
        <v>466.35809326171898</v>
      </c>
      <c r="I28" s="7">
        <f t="shared" si="0"/>
        <v>195.48062133789</v>
      </c>
      <c r="J28" s="7">
        <f t="shared" si="0"/>
        <v>82.76416015625</v>
      </c>
      <c r="K28" s="7">
        <f t="shared" si="1"/>
        <v>137.54570922851499</v>
      </c>
      <c r="L28" s="8">
        <f t="shared" si="2"/>
        <v>1.6618994135727736</v>
      </c>
      <c r="M28" s="8">
        <f t="shared" si="5"/>
        <v>1.8678259739605887</v>
      </c>
      <c r="P28" s="6">
        <f t="shared" si="4"/>
        <v>1.3193184418691299</v>
      </c>
    </row>
    <row r="29" spans="1:16" x14ac:dyDescent="0.15">
      <c r="A29" s="6">
        <v>14</v>
      </c>
      <c r="B29" s="6">
        <v>27</v>
      </c>
      <c r="D29">
        <v>674.01556396484398</v>
      </c>
      <c r="E29">
        <v>552.01129150390602</v>
      </c>
      <c r="F29">
        <v>475.64474487304699</v>
      </c>
      <c r="G29">
        <v>467.34829711914102</v>
      </c>
      <c r="I29" s="7">
        <f t="shared" si="0"/>
        <v>198.37081909179699</v>
      </c>
      <c r="J29" s="7">
        <f t="shared" si="0"/>
        <v>84.662994384765</v>
      </c>
      <c r="K29" s="7">
        <f t="shared" si="1"/>
        <v>139.10672302246149</v>
      </c>
      <c r="L29" s="8">
        <f t="shared" si="2"/>
        <v>1.6430640568920578</v>
      </c>
      <c r="M29" s="8">
        <f t="shared" si="5"/>
        <v>1.8566175269238661</v>
      </c>
      <c r="P29" s="6">
        <f t="shared" si="4"/>
        <v>0.71132164217558036</v>
      </c>
    </row>
    <row r="30" spans="1:16" x14ac:dyDescent="0.15">
      <c r="A30" s="6">
        <v>14.5</v>
      </c>
      <c r="B30" s="6">
        <v>28</v>
      </c>
      <c r="D30">
        <v>669.83294677734398</v>
      </c>
      <c r="E30">
        <v>549.61407470703102</v>
      </c>
      <c r="F30">
        <v>475.42834472656301</v>
      </c>
      <c r="G30">
        <v>467.38751220703102</v>
      </c>
      <c r="I30" s="7">
        <f t="shared" si="0"/>
        <v>194.40460205078097</v>
      </c>
      <c r="J30" s="7">
        <f t="shared" si="0"/>
        <v>82.2265625</v>
      </c>
      <c r="K30" s="7">
        <f t="shared" si="1"/>
        <v>136.84600830078097</v>
      </c>
      <c r="L30" s="8">
        <f t="shared" si="2"/>
        <v>1.6642554928741058</v>
      </c>
      <c r="M30" s="8">
        <f t="shared" si="5"/>
        <v>1.8854358725499072</v>
      </c>
      <c r="P30" s="6">
        <f t="shared" si="4"/>
        <v>2.2745588913403769</v>
      </c>
    </row>
    <row r="31" spans="1:16" x14ac:dyDescent="0.15">
      <c r="A31" s="6">
        <v>15</v>
      </c>
      <c r="B31" s="6">
        <v>29</v>
      </c>
      <c r="D31">
        <v>676.73596191406295</v>
      </c>
      <c r="E31">
        <v>553.06188964843795</v>
      </c>
      <c r="F31">
        <v>474.39813232421898</v>
      </c>
      <c r="G31">
        <v>466.94241333007801</v>
      </c>
      <c r="I31" s="7">
        <f t="shared" si="0"/>
        <v>202.33782958984398</v>
      </c>
      <c r="J31" s="7">
        <f t="shared" si="0"/>
        <v>86.119476318359943</v>
      </c>
      <c r="K31" s="7">
        <f t="shared" si="1"/>
        <v>142.05419616699203</v>
      </c>
      <c r="L31" s="8">
        <f t="shared" si="2"/>
        <v>1.6495013931791325</v>
      </c>
      <c r="M31" s="8">
        <f t="shared" si="5"/>
        <v>1.878308682498927</v>
      </c>
      <c r="P31" s="6">
        <f t="shared" si="4"/>
        <v>1.8879479069991676</v>
      </c>
    </row>
    <row r="32" spans="1:16" x14ac:dyDescent="0.15">
      <c r="A32" s="6">
        <v>15.5</v>
      </c>
      <c r="B32" s="6">
        <v>30</v>
      </c>
      <c r="D32">
        <v>668.77569580078102</v>
      </c>
      <c r="E32">
        <v>550.76556396484398</v>
      </c>
      <c r="F32">
        <v>474.22906494140602</v>
      </c>
      <c r="G32">
        <v>467.04000854492199</v>
      </c>
      <c r="I32" s="7">
        <f t="shared" si="0"/>
        <v>194.546630859375</v>
      </c>
      <c r="J32" s="7">
        <f t="shared" si="0"/>
        <v>83.725555419921989</v>
      </c>
      <c r="K32" s="7">
        <f t="shared" si="1"/>
        <v>135.93874206542961</v>
      </c>
      <c r="L32" s="8">
        <f t="shared" si="2"/>
        <v>1.6236230549159643</v>
      </c>
      <c r="M32" s="8">
        <f t="shared" si="5"/>
        <v>1.860057253879752</v>
      </c>
      <c r="P32" s="6">
        <f t="shared" si="4"/>
        <v>0.89790797069605444</v>
      </c>
    </row>
    <row r="33" spans="1:16" x14ac:dyDescent="0.15">
      <c r="A33" s="6">
        <v>16</v>
      </c>
      <c r="B33" s="6">
        <v>31</v>
      </c>
      <c r="D33">
        <v>674.80450439453102</v>
      </c>
      <c r="E33">
        <v>553.149169921875</v>
      </c>
      <c r="F33">
        <v>474.71539306640602</v>
      </c>
      <c r="G33">
        <v>467.07064819335898</v>
      </c>
      <c r="I33" s="7">
        <f t="shared" si="0"/>
        <v>200.089111328125</v>
      </c>
      <c r="J33" s="7">
        <f t="shared" si="0"/>
        <v>86.078521728516023</v>
      </c>
      <c r="K33" s="7">
        <f t="shared" si="1"/>
        <v>139.8341461181638</v>
      </c>
      <c r="L33" s="8">
        <f t="shared" si="2"/>
        <v>1.6244952086792128</v>
      </c>
      <c r="M33" s="8">
        <f t="shared" si="5"/>
        <v>1.8685563172869937</v>
      </c>
      <c r="P33" s="6">
        <f t="shared" si="4"/>
        <v>1.3589355631060795</v>
      </c>
    </row>
    <row r="34" spans="1:16" x14ac:dyDescent="0.15">
      <c r="A34" s="6">
        <v>16.5</v>
      </c>
      <c r="B34" s="6">
        <v>32</v>
      </c>
      <c r="D34">
        <v>668.58447265625</v>
      </c>
      <c r="E34">
        <v>550.14019775390602</v>
      </c>
      <c r="F34">
        <v>475.32052612304699</v>
      </c>
      <c r="G34">
        <v>467.66925048828102</v>
      </c>
      <c r="I34" s="7">
        <f t="shared" si="0"/>
        <v>193.26394653320301</v>
      </c>
      <c r="J34" s="7">
        <f t="shared" si="0"/>
        <v>82.470947265625</v>
      </c>
      <c r="K34" s="7">
        <f t="shared" si="1"/>
        <v>135.53428344726552</v>
      </c>
      <c r="L34" s="8">
        <f t="shared" si="2"/>
        <v>1.6434185363572031</v>
      </c>
      <c r="M34" s="8">
        <f t="shared" si="5"/>
        <v>1.8951065546089771</v>
      </c>
      <c r="P34" s="6">
        <f t="shared" si="4"/>
        <v>2.799140372031176</v>
      </c>
    </row>
    <row r="35" spans="1:16" x14ac:dyDescent="0.15">
      <c r="A35" s="6">
        <v>17</v>
      </c>
      <c r="B35" s="6">
        <v>33</v>
      </c>
      <c r="D35">
        <v>669.38433837890602</v>
      </c>
      <c r="E35">
        <v>551.66278076171898</v>
      </c>
      <c r="F35">
        <v>475.01144409179699</v>
      </c>
      <c r="G35">
        <v>466.81011962890602</v>
      </c>
      <c r="I35" s="7">
        <f t="shared" si="0"/>
        <v>194.37289428710903</v>
      </c>
      <c r="J35" s="7">
        <f t="shared" si="0"/>
        <v>84.852661132812955</v>
      </c>
      <c r="K35" s="7">
        <f t="shared" si="1"/>
        <v>134.97603149413996</v>
      </c>
      <c r="L35" s="8">
        <f t="shared" si="2"/>
        <v>1.5907106470458596</v>
      </c>
      <c r="M35" s="8">
        <f t="shared" si="5"/>
        <v>1.8500255749416268</v>
      </c>
      <c r="P35" s="6">
        <f t="shared" si="4"/>
        <v>0.35374438853786855</v>
      </c>
    </row>
    <row r="36" spans="1:16" x14ac:dyDescent="0.15">
      <c r="A36" s="6">
        <v>17.5</v>
      </c>
      <c r="B36" s="6">
        <v>34</v>
      </c>
      <c r="D36">
        <v>672.518310546875</v>
      </c>
      <c r="E36">
        <v>553.506591796875</v>
      </c>
      <c r="F36">
        <v>474.44223022460898</v>
      </c>
      <c r="G36">
        <v>466.53530883789102</v>
      </c>
      <c r="I36" s="7">
        <f t="shared" si="0"/>
        <v>198.07608032226602</v>
      </c>
      <c r="J36" s="7">
        <f t="shared" si="0"/>
        <v>86.971282958983977</v>
      </c>
      <c r="K36" s="7">
        <f t="shared" si="1"/>
        <v>137.19618225097724</v>
      </c>
      <c r="L36" s="8">
        <f t="shared" si="2"/>
        <v>1.5774883108908435</v>
      </c>
      <c r="M36" s="8">
        <f t="shared" si="5"/>
        <v>1.8444301484306038</v>
      </c>
      <c r="P36" s="6">
        <f t="shared" si="4"/>
        <v>5.0223178108242984E-2</v>
      </c>
    </row>
    <row r="37" spans="1:16" x14ac:dyDescent="0.15">
      <c r="A37" s="6">
        <v>18</v>
      </c>
      <c r="B37" s="6">
        <v>35</v>
      </c>
      <c r="D37">
        <v>672.29943847656295</v>
      </c>
      <c r="E37">
        <v>553.07360839843795</v>
      </c>
      <c r="F37">
        <v>475.34503173828102</v>
      </c>
      <c r="G37">
        <v>467.75256347656301</v>
      </c>
      <c r="I37" s="7">
        <f t="shared" si="0"/>
        <v>196.95440673828193</v>
      </c>
      <c r="J37" s="7">
        <f t="shared" si="0"/>
        <v>85.321044921874943</v>
      </c>
      <c r="K37" s="7">
        <f t="shared" si="1"/>
        <v>137.22967529296949</v>
      </c>
      <c r="L37" s="8">
        <f t="shared" si="2"/>
        <v>1.6083918735245823</v>
      </c>
      <c r="M37" s="8">
        <f t="shared" si="5"/>
        <v>1.8829606207083358</v>
      </c>
      <c r="P37" s="6">
        <f t="shared" si="4"/>
        <v>2.1402900498871178</v>
      </c>
    </row>
    <row r="38" spans="1:16" x14ac:dyDescent="0.15">
      <c r="A38" s="6">
        <v>18.5</v>
      </c>
      <c r="B38" s="6">
        <v>36</v>
      </c>
      <c r="D38">
        <v>675.9384765625</v>
      </c>
      <c r="E38">
        <v>555.977783203125</v>
      </c>
      <c r="F38">
        <v>474.27767944335898</v>
      </c>
      <c r="G38">
        <v>466.48794555664102</v>
      </c>
      <c r="I38" s="7">
        <f t="shared" si="0"/>
        <v>201.66079711914102</v>
      </c>
      <c r="J38" s="7">
        <f t="shared" si="0"/>
        <v>89.489837646483977</v>
      </c>
      <c r="K38" s="7">
        <f t="shared" si="1"/>
        <v>139.01791076660226</v>
      </c>
      <c r="L38" s="8">
        <f t="shared" si="2"/>
        <v>1.5534491336968497</v>
      </c>
      <c r="M38" s="8">
        <f t="shared" si="5"/>
        <v>1.8356447905245963</v>
      </c>
      <c r="P38" s="6">
        <f t="shared" si="4"/>
        <v>-0.42633432120585113</v>
      </c>
    </row>
    <row r="39" spans="1:16" x14ac:dyDescent="0.15">
      <c r="A39" s="6">
        <v>19</v>
      </c>
      <c r="B39" s="6">
        <v>37</v>
      </c>
      <c r="D39">
        <v>678.65808105468795</v>
      </c>
      <c r="E39">
        <v>557.10321044921898</v>
      </c>
      <c r="F39">
        <v>474.06533813476602</v>
      </c>
      <c r="G39">
        <v>466.23764038085898</v>
      </c>
      <c r="I39" s="7">
        <f t="shared" si="0"/>
        <v>204.59274291992193</v>
      </c>
      <c r="J39" s="7">
        <f t="shared" si="0"/>
        <v>90.86557006836</v>
      </c>
      <c r="K39" s="7">
        <f t="shared" si="1"/>
        <v>140.98684387206993</v>
      </c>
      <c r="L39" s="8">
        <f t="shared" si="2"/>
        <v>1.551598077973898</v>
      </c>
      <c r="M39" s="8">
        <f t="shared" si="5"/>
        <v>1.8414206444456378</v>
      </c>
      <c r="P39" s="6">
        <f t="shared" si="4"/>
        <v>-0.11302591300396808</v>
      </c>
    </row>
    <row r="40" spans="1:16" x14ac:dyDescent="0.15">
      <c r="A40" s="6">
        <v>19.5</v>
      </c>
      <c r="B40" s="6">
        <v>38</v>
      </c>
      <c r="D40">
        <v>674.552978515625</v>
      </c>
      <c r="E40">
        <v>555.06188964843795</v>
      </c>
      <c r="F40">
        <v>475.63333129882801</v>
      </c>
      <c r="G40">
        <v>468.12985229492199</v>
      </c>
      <c r="I40" s="7">
        <f t="shared" si="0"/>
        <v>198.91964721679699</v>
      </c>
      <c r="J40" s="7">
        <f t="shared" si="0"/>
        <v>86.932037353515966</v>
      </c>
      <c r="K40" s="7">
        <f t="shared" si="1"/>
        <v>138.0672210693358</v>
      </c>
      <c r="L40" s="8">
        <f t="shared" si="2"/>
        <v>1.5882202381600075</v>
      </c>
      <c r="M40" s="8">
        <f t="shared" si="5"/>
        <v>1.8856697142757404</v>
      </c>
      <c r="P40" s="6">
        <f t="shared" si="4"/>
        <v>2.2872435228933101</v>
      </c>
    </row>
    <row r="41" spans="1:16" x14ac:dyDescent="0.15">
      <c r="A41" s="6">
        <v>20</v>
      </c>
      <c r="B41" s="6">
        <v>39</v>
      </c>
      <c r="D41">
        <v>678.83801269531295</v>
      </c>
      <c r="E41">
        <v>558.02996826171898</v>
      </c>
      <c r="F41">
        <v>475.14700317382801</v>
      </c>
      <c r="G41">
        <v>467.24581909179699</v>
      </c>
      <c r="I41" s="7">
        <f t="shared" si="0"/>
        <v>203.69100952148494</v>
      </c>
      <c r="J41" s="7">
        <f t="shared" si="0"/>
        <v>90.784149169921989</v>
      </c>
      <c r="K41" s="7">
        <f t="shared" si="1"/>
        <v>140.14210510253955</v>
      </c>
      <c r="L41" s="8">
        <f t="shared" si="2"/>
        <v>1.5436847333363621</v>
      </c>
      <c r="M41" s="8">
        <f t="shared" si="5"/>
        <v>1.8487611190960882</v>
      </c>
      <c r="P41" s="6">
        <f t="shared" si="4"/>
        <v>0.28515459149261679</v>
      </c>
    </row>
    <row r="42" spans="1:16" x14ac:dyDescent="0.15">
      <c r="A42" s="6">
        <v>20.5</v>
      </c>
      <c r="B42" s="6">
        <v>40</v>
      </c>
      <c r="D42">
        <v>682.43499755859398</v>
      </c>
      <c r="E42">
        <v>560.53503417968795</v>
      </c>
      <c r="F42">
        <v>474.07022094726602</v>
      </c>
      <c r="G42">
        <v>466.50021362304699</v>
      </c>
      <c r="I42" s="7">
        <f t="shared" si="0"/>
        <v>208.36477661132795</v>
      </c>
      <c r="J42" s="7">
        <f t="shared" si="0"/>
        <v>94.034820556640966</v>
      </c>
      <c r="K42" s="7">
        <f t="shared" si="1"/>
        <v>142.5404022216793</v>
      </c>
      <c r="L42" s="8">
        <f t="shared" si="2"/>
        <v>1.5158257481421094</v>
      </c>
      <c r="M42" s="8">
        <f t="shared" si="5"/>
        <v>1.8285290435458286</v>
      </c>
      <c r="P42" s="6">
        <f t="shared" si="4"/>
        <v>-0.81232458161795229</v>
      </c>
    </row>
    <row r="43" spans="1:16" x14ac:dyDescent="0.15">
      <c r="A43" s="6">
        <v>21</v>
      </c>
      <c r="B43" s="6">
        <v>41</v>
      </c>
      <c r="D43">
        <v>679.12030029296898</v>
      </c>
      <c r="E43">
        <v>558.73211669921898</v>
      </c>
      <c r="F43">
        <v>475.12536621093801</v>
      </c>
      <c r="G43">
        <v>467.23153686523398</v>
      </c>
      <c r="I43" s="7">
        <f t="shared" si="0"/>
        <v>203.99493408203097</v>
      </c>
      <c r="J43" s="7">
        <f t="shared" si="0"/>
        <v>91.500579833985</v>
      </c>
      <c r="K43" s="7">
        <f t="shared" si="1"/>
        <v>139.94452819824147</v>
      </c>
      <c r="L43" s="8">
        <f t="shared" si="2"/>
        <v>1.5294387035814554</v>
      </c>
      <c r="M43" s="8">
        <f t="shared" si="5"/>
        <v>1.8497689086291678</v>
      </c>
      <c r="P43" s="6">
        <f t="shared" si="4"/>
        <v>0.3398216482998187</v>
      </c>
    </row>
    <row r="44" spans="1:16" x14ac:dyDescent="0.15">
      <c r="A44" s="6">
        <v>21.5</v>
      </c>
      <c r="B44" s="6">
        <v>42</v>
      </c>
      <c r="D44">
        <v>680.66046142578102</v>
      </c>
      <c r="E44">
        <v>559.59503173828102</v>
      </c>
      <c r="F44">
        <v>474.91873168945301</v>
      </c>
      <c r="G44">
        <v>466.90731811523398</v>
      </c>
      <c r="I44" s="7">
        <f t="shared" si="0"/>
        <v>205.74172973632801</v>
      </c>
      <c r="J44" s="7">
        <f t="shared" si="0"/>
        <v>92.687713623047046</v>
      </c>
      <c r="K44" s="7">
        <f t="shared" si="1"/>
        <v>140.86033020019508</v>
      </c>
      <c r="L44" s="8">
        <f t="shared" si="2"/>
        <v>1.519730336353553</v>
      </c>
      <c r="M44" s="8">
        <f t="shared" si="5"/>
        <v>1.8476874510452586</v>
      </c>
      <c r="P44" s="6">
        <f t="shared" si="4"/>
        <v>0.22691398628666032</v>
      </c>
    </row>
    <row r="45" spans="1:16" x14ac:dyDescent="0.15">
      <c r="A45" s="6">
        <v>22</v>
      </c>
      <c r="B45" s="6">
        <v>43</v>
      </c>
      <c r="D45">
        <v>678.14758300781295</v>
      </c>
      <c r="E45">
        <v>560.05334472656295</v>
      </c>
      <c r="F45">
        <v>473.73458862304699</v>
      </c>
      <c r="G45">
        <v>466.06900024414102</v>
      </c>
      <c r="I45" s="7">
        <f t="shared" si="0"/>
        <v>204.41299438476597</v>
      </c>
      <c r="J45" s="7">
        <f t="shared" si="0"/>
        <v>93.984344482421932</v>
      </c>
      <c r="K45" s="7">
        <f t="shared" si="1"/>
        <v>138.62395324707063</v>
      </c>
      <c r="L45" s="8">
        <f t="shared" si="2"/>
        <v>1.4749685600349931</v>
      </c>
      <c r="M45" s="8">
        <f t="shared" si="5"/>
        <v>1.8105525843706918</v>
      </c>
      <c r="P45" s="6">
        <f t="shared" si="4"/>
        <v>-1.7874489331445982</v>
      </c>
    </row>
    <row r="46" spans="1:16" ht="15" x14ac:dyDescent="0.2">
      <c r="A46" s="6">
        <v>22.5</v>
      </c>
      <c r="B46" s="6">
        <v>44</v>
      </c>
      <c r="C46" s="24" t="s">
        <v>29</v>
      </c>
      <c r="D46">
        <v>676.92913818359398</v>
      </c>
      <c r="E46">
        <v>559.12731933593795</v>
      </c>
      <c r="F46">
        <v>474.68722534179699</v>
      </c>
      <c r="G46">
        <v>466.90975952148398</v>
      </c>
      <c r="I46" s="7">
        <f t="shared" si="0"/>
        <v>202.24191284179699</v>
      </c>
      <c r="J46" s="7">
        <f t="shared" si="0"/>
        <v>92.217559814453978</v>
      </c>
      <c r="K46" s="7">
        <f t="shared" si="1"/>
        <v>137.6896209716792</v>
      </c>
      <c r="L46" s="8">
        <f t="shared" si="2"/>
        <v>1.4930954717162017</v>
      </c>
      <c r="M46" s="8">
        <f t="shared" si="5"/>
        <v>1.8363064056958935</v>
      </c>
      <c r="P46" s="6">
        <f t="shared" si="4"/>
        <v>-0.39044532557072936</v>
      </c>
    </row>
    <row r="47" spans="1:16" x14ac:dyDescent="0.15">
      <c r="A47" s="6">
        <v>23</v>
      </c>
      <c r="B47" s="6">
        <v>45</v>
      </c>
      <c r="D47">
        <v>679.115234375</v>
      </c>
      <c r="E47">
        <v>560.65496826171898</v>
      </c>
      <c r="F47">
        <v>475.51327514648398</v>
      </c>
      <c r="G47">
        <v>467.83993530273398</v>
      </c>
      <c r="I47" s="7">
        <f t="shared" si="0"/>
        <v>203.60195922851602</v>
      </c>
      <c r="J47" s="7">
        <f t="shared" si="0"/>
        <v>92.815032958985</v>
      </c>
      <c r="K47" s="7">
        <f t="shared" si="1"/>
        <v>138.63143615722652</v>
      </c>
      <c r="L47" s="8">
        <f t="shared" si="2"/>
        <v>1.4936312765033204</v>
      </c>
      <c r="M47" s="8">
        <f t="shared" si="5"/>
        <v>1.8444691201270054</v>
      </c>
      <c r="P47" s="6">
        <f t="shared" si="4"/>
        <v>5.2337178969659122E-2</v>
      </c>
    </row>
    <row r="48" spans="1:16" x14ac:dyDescent="0.15">
      <c r="A48" s="6">
        <v>23.5</v>
      </c>
      <c r="B48" s="6">
        <v>46</v>
      </c>
      <c r="D48">
        <v>668.00274658203102</v>
      </c>
      <c r="E48">
        <v>555.479736328125</v>
      </c>
      <c r="F48">
        <v>474.00531005859398</v>
      </c>
      <c r="G48">
        <v>466.22213745117199</v>
      </c>
      <c r="I48" s="7">
        <f t="shared" si="0"/>
        <v>193.99743652343705</v>
      </c>
      <c r="J48" s="7">
        <f t="shared" si="0"/>
        <v>89.257598876953011</v>
      </c>
      <c r="K48" s="7">
        <f t="shared" si="1"/>
        <v>131.51711730956993</v>
      </c>
      <c r="L48" s="8">
        <f t="shared" si="2"/>
        <v>1.4734556941294625</v>
      </c>
      <c r="M48" s="8">
        <f t="shared" si="5"/>
        <v>1.8319204473971407</v>
      </c>
      <c r="P48" s="6">
        <f t="shared" si="4"/>
        <v>-0.62835951658169453</v>
      </c>
    </row>
    <row r="49" spans="1:22" x14ac:dyDescent="0.15">
      <c r="A49" s="6">
        <v>24</v>
      </c>
      <c r="B49" s="6">
        <v>47</v>
      </c>
      <c r="D49">
        <v>663.75469970703102</v>
      </c>
      <c r="E49">
        <v>554.51129150390602</v>
      </c>
      <c r="F49">
        <v>474.140869140625</v>
      </c>
      <c r="G49">
        <v>466.39404296875</v>
      </c>
      <c r="I49" s="7">
        <f t="shared" si="0"/>
        <v>189.61383056640602</v>
      </c>
      <c r="J49" s="7">
        <f t="shared" si="0"/>
        <v>88.117248535156023</v>
      </c>
      <c r="K49" s="7">
        <f t="shared" si="1"/>
        <v>127.93175659179681</v>
      </c>
      <c r="L49" s="8">
        <f t="shared" si="2"/>
        <v>1.4518355795092268</v>
      </c>
      <c r="M49" s="8">
        <f t="shared" si="5"/>
        <v>1.8179272424208981</v>
      </c>
      <c r="P49" s="6">
        <f t="shared" si="4"/>
        <v>-1.3874141666270439</v>
      </c>
    </row>
    <row r="50" spans="1:22" x14ac:dyDescent="0.15">
      <c r="A50" s="6">
        <v>24.5</v>
      </c>
      <c r="B50" s="6">
        <v>48</v>
      </c>
      <c r="D50">
        <v>662.56658935546898</v>
      </c>
      <c r="E50">
        <v>554.48443603515602</v>
      </c>
      <c r="F50">
        <v>474.95303344726602</v>
      </c>
      <c r="G50">
        <v>467.03674316406301</v>
      </c>
      <c r="I50" s="7">
        <f t="shared" si="0"/>
        <v>187.61355590820295</v>
      </c>
      <c r="J50" s="7">
        <f t="shared" si="0"/>
        <v>87.447692871093011</v>
      </c>
      <c r="K50" s="7">
        <f t="shared" si="1"/>
        <v>126.40017089843785</v>
      </c>
      <c r="L50" s="8">
        <f t="shared" si="2"/>
        <v>1.4454374580786806</v>
      </c>
      <c r="M50" s="8">
        <f t="shared" si="5"/>
        <v>1.8191560306343453</v>
      </c>
      <c r="P50" s="6">
        <f t="shared" si="4"/>
        <v>-1.3207591430694274</v>
      </c>
    </row>
    <row r="51" spans="1:22" x14ac:dyDescent="0.15">
      <c r="A51" s="6">
        <v>25</v>
      </c>
      <c r="B51" s="6">
        <v>49</v>
      </c>
      <c r="D51">
        <v>661.33215332031295</v>
      </c>
      <c r="E51">
        <v>554.47076416015602</v>
      </c>
      <c r="F51">
        <v>474.40914916992199</v>
      </c>
      <c r="G51">
        <v>466.02001953125</v>
      </c>
      <c r="I51" s="7">
        <f t="shared" si="0"/>
        <v>186.92300415039097</v>
      </c>
      <c r="J51" s="7">
        <f t="shared" si="0"/>
        <v>88.450744628906023</v>
      </c>
      <c r="K51" s="7">
        <f t="shared" si="1"/>
        <v>125.00748291015675</v>
      </c>
      <c r="L51" s="8">
        <f t="shared" si="2"/>
        <v>1.4133005147059423</v>
      </c>
      <c r="M51" s="8">
        <f t="shared" si="5"/>
        <v>1.7946459969055999</v>
      </c>
      <c r="P51" s="6">
        <f t="shared" si="4"/>
        <v>-2.6502940927938741</v>
      </c>
      <c r="R51" s="29"/>
      <c r="S51" s="29"/>
      <c r="T51" s="29"/>
    </row>
    <row r="52" spans="1:22" x14ac:dyDescent="0.15">
      <c r="A52" s="6">
        <v>25.5</v>
      </c>
      <c r="B52" s="6">
        <v>50</v>
      </c>
      <c r="D52">
        <v>664.76324462890602</v>
      </c>
      <c r="E52">
        <v>555.45562744140602</v>
      </c>
      <c r="F52">
        <v>475.57861328125</v>
      </c>
      <c r="G52">
        <v>467.71578979492199</v>
      </c>
      <c r="I52" s="7">
        <f t="shared" si="0"/>
        <v>189.18463134765602</v>
      </c>
      <c r="J52" s="7">
        <f t="shared" si="0"/>
        <v>87.739837646484034</v>
      </c>
      <c r="K52" s="7">
        <f t="shared" si="1"/>
        <v>127.76674499511719</v>
      </c>
      <c r="L52" s="8">
        <f t="shared" si="2"/>
        <v>1.4561999249406765</v>
      </c>
      <c r="M52" s="8">
        <f t="shared" si="5"/>
        <v>1.8451723167843275</v>
      </c>
      <c r="P52" s="6">
        <f t="shared" si="4"/>
        <v>9.0481742244684749E-2</v>
      </c>
      <c r="R52" s="29"/>
      <c r="S52" s="29"/>
      <c r="T52" s="29"/>
    </row>
    <row r="53" spans="1:22" x14ac:dyDescent="0.15">
      <c r="A53" s="6">
        <v>26</v>
      </c>
      <c r="B53" s="6">
        <v>51</v>
      </c>
      <c r="D53">
        <v>671.68304443359398</v>
      </c>
      <c r="E53">
        <v>559.90148925781295</v>
      </c>
      <c r="F53">
        <v>474.94323730468801</v>
      </c>
      <c r="G53">
        <v>467.26950073242199</v>
      </c>
      <c r="I53" s="7">
        <f t="shared" si="0"/>
        <v>196.73980712890597</v>
      </c>
      <c r="J53" s="7">
        <f t="shared" si="0"/>
        <v>92.631988525390966</v>
      </c>
      <c r="K53" s="7">
        <f t="shared" si="1"/>
        <v>131.8974151611323</v>
      </c>
      <c r="L53" s="8">
        <f t="shared" si="2"/>
        <v>1.4238862542066497</v>
      </c>
      <c r="M53" s="8">
        <f t="shared" si="5"/>
        <v>1.8204855556942938</v>
      </c>
      <c r="P53" s="6">
        <f t="shared" si="4"/>
        <v>-1.2486396978944916</v>
      </c>
      <c r="R53" s="29"/>
      <c r="S53" s="34"/>
      <c r="T53" s="29"/>
    </row>
    <row r="54" spans="1:22" x14ac:dyDescent="0.15">
      <c r="A54" s="6">
        <v>26.5</v>
      </c>
      <c r="B54" s="6">
        <v>52</v>
      </c>
      <c r="D54">
        <v>678.24456787109398</v>
      </c>
      <c r="E54">
        <v>564.75933837890602</v>
      </c>
      <c r="F54">
        <v>475.15313720703102</v>
      </c>
      <c r="G54">
        <v>467.10861206054699</v>
      </c>
      <c r="I54" s="7">
        <f t="shared" si="0"/>
        <v>203.09143066406295</v>
      </c>
      <c r="J54" s="7">
        <f t="shared" si="0"/>
        <v>97.650726318359034</v>
      </c>
      <c r="K54" s="7">
        <f t="shared" si="1"/>
        <v>134.73592224121165</v>
      </c>
      <c r="L54" s="8">
        <f t="shared" si="2"/>
        <v>1.3797738872105074</v>
      </c>
      <c r="M54" s="8">
        <f t="shared" si="5"/>
        <v>1.7840000983421445</v>
      </c>
      <c r="P54" s="6">
        <f t="shared" si="4"/>
        <v>-3.2277757220719008</v>
      </c>
      <c r="R54" s="29"/>
      <c r="S54" s="34"/>
      <c r="T54" s="29"/>
    </row>
    <row r="55" spans="1:22" x14ac:dyDescent="0.15">
      <c r="A55" s="6">
        <v>27</v>
      </c>
      <c r="B55" s="6">
        <v>53</v>
      </c>
      <c r="D55">
        <v>681.68688964843795</v>
      </c>
      <c r="E55">
        <v>567.28466796875</v>
      </c>
      <c r="F55">
        <v>475.06289672851602</v>
      </c>
      <c r="G55">
        <v>467.12698364257801</v>
      </c>
      <c r="I55" s="7">
        <f t="shared" si="0"/>
        <v>206.62399291992193</v>
      </c>
      <c r="J55" s="7">
        <f t="shared" si="0"/>
        <v>100.15768432617199</v>
      </c>
      <c r="K55" s="7">
        <f t="shared" si="1"/>
        <v>136.51361389160155</v>
      </c>
      <c r="L55" s="8">
        <f t="shared" si="2"/>
        <v>1.3629869221719764</v>
      </c>
      <c r="M55" s="8">
        <f t="shared" si="5"/>
        <v>1.7748400429476066</v>
      </c>
      <c r="P55" s="6">
        <f t="shared" si="4"/>
        <v>-3.7246585058016932</v>
      </c>
      <c r="R55" s="35"/>
      <c r="S55" s="34"/>
      <c r="T55" s="29"/>
    </row>
    <row r="56" spans="1:22" x14ac:dyDescent="0.15">
      <c r="A56" s="6">
        <v>27.5</v>
      </c>
      <c r="B56" s="6">
        <v>54</v>
      </c>
      <c r="D56">
        <v>682.38513183593795</v>
      </c>
      <c r="E56">
        <v>569.770263671875</v>
      </c>
      <c r="F56">
        <v>473.52633666992199</v>
      </c>
      <c r="G56">
        <v>466.0673828125</v>
      </c>
      <c r="I56" s="7">
        <f t="shared" si="0"/>
        <v>208.85879516601597</v>
      </c>
      <c r="J56" s="7">
        <f t="shared" si="0"/>
        <v>103.702880859375</v>
      </c>
      <c r="K56" s="7">
        <f t="shared" si="1"/>
        <v>136.26677856445349</v>
      </c>
      <c r="L56" s="8">
        <f t="shared" si="2"/>
        <v>1.3140115051310519</v>
      </c>
      <c r="M56" s="8">
        <f t="shared" si="5"/>
        <v>1.7334915355506753</v>
      </c>
      <c r="P56" s="6">
        <f t="shared" si="4"/>
        <v>-5.9675883324826771</v>
      </c>
      <c r="R56" s="35"/>
      <c r="S56" s="34"/>
      <c r="T56" s="29"/>
    </row>
    <row r="57" spans="1:22" x14ac:dyDescent="0.15">
      <c r="A57" s="6">
        <v>28</v>
      </c>
      <c r="B57" s="6">
        <v>55</v>
      </c>
      <c r="D57">
        <v>681.84149169921898</v>
      </c>
      <c r="E57">
        <v>568.65966796875</v>
      </c>
      <c r="F57">
        <v>474.26254272460898</v>
      </c>
      <c r="G57">
        <v>466.84890747070301</v>
      </c>
      <c r="I57" s="7">
        <f t="shared" si="0"/>
        <v>207.57894897461</v>
      </c>
      <c r="J57" s="7">
        <f t="shared" si="0"/>
        <v>101.81076049804699</v>
      </c>
      <c r="K57" s="7">
        <f t="shared" si="1"/>
        <v>136.31141662597713</v>
      </c>
      <c r="L57" s="8">
        <f t="shared" si="2"/>
        <v>1.3388704294040898</v>
      </c>
      <c r="M57" s="8">
        <f t="shared" si="5"/>
        <v>1.7659773694677066</v>
      </c>
      <c r="P57" s="6">
        <f t="shared" si="4"/>
        <v>-4.2054099511048317</v>
      </c>
      <c r="R57" s="29"/>
      <c r="S57" s="34"/>
      <c r="T57" s="29"/>
    </row>
    <row r="58" spans="1:22" x14ac:dyDescent="0.15">
      <c r="A58" s="6">
        <v>28.5</v>
      </c>
      <c r="B58" s="6">
        <v>56</v>
      </c>
      <c r="D58">
        <v>676.260498046875</v>
      </c>
      <c r="E58">
        <v>566.993408203125</v>
      </c>
      <c r="F58">
        <v>474.881591796875</v>
      </c>
      <c r="G58">
        <v>467.75827026367199</v>
      </c>
      <c r="I58" s="7">
        <f t="shared" si="0"/>
        <v>201.37890625</v>
      </c>
      <c r="J58" s="7">
        <f t="shared" si="0"/>
        <v>99.235137939453011</v>
      </c>
      <c r="K58" s="7">
        <f t="shared" si="1"/>
        <v>131.91430969238291</v>
      </c>
      <c r="L58" s="8">
        <f t="shared" si="2"/>
        <v>1.3293104885173703</v>
      </c>
      <c r="M58" s="8">
        <f t="shared" si="5"/>
        <v>1.7640443382249802</v>
      </c>
      <c r="P58" s="6">
        <f t="shared" si="4"/>
        <v>-4.3102662978792488</v>
      </c>
      <c r="R58" s="29"/>
      <c r="S58" s="34"/>
      <c r="T58" s="29"/>
    </row>
    <row r="59" spans="1:22" x14ac:dyDescent="0.15">
      <c r="A59" s="6">
        <v>29</v>
      </c>
      <c r="B59" s="6">
        <v>57</v>
      </c>
      <c r="D59">
        <v>671.13238525390602</v>
      </c>
      <c r="E59">
        <v>565.04986572265602</v>
      </c>
      <c r="F59">
        <v>473.29727172851602</v>
      </c>
      <c r="G59">
        <v>465.05758666992199</v>
      </c>
      <c r="I59" s="7">
        <f t="shared" si="0"/>
        <v>197.83511352539</v>
      </c>
      <c r="J59" s="7">
        <f t="shared" si="0"/>
        <v>99.992279052734034</v>
      </c>
      <c r="K59" s="7">
        <f t="shared" si="1"/>
        <v>127.84051818847618</v>
      </c>
      <c r="L59" s="8">
        <f t="shared" si="2"/>
        <v>1.2785038944962492</v>
      </c>
      <c r="M59" s="8">
        <f t="shared" si="5"/>
        <v>1.720864653847852</v>
      </c>
      <c r="P59" s="6">
        <f t="shared" si="4"/>
        <v>-6.6525274360242097</v>
      </c>
      <c r="R59" s="36"/>
      <c r="S59" s="34"/>
      <c r="T59" s="29"/>
    </row>
    <row r="60" spans="1:22" x14ac:dyDescent="0.15">
      <c r="A60" s="6">
        <v>29.5</v>
      </c>
      <c r="B60" s="6">
        <v>58</v>
      </c>
      <c r="D60">
        <v>669.27880859375</v>
      </c>
      <c r="E60">
        <v>566.740234375</v>
      </c>
      <c r="F60">
        <v>473.79296875</v>
      </c>
      <c r="G60">
        <v>466.23397827148398</v>
      </c>
      <c r="I60" s="7">
        <f t="shared" si="0"/>
        <v>195.48583984375</v>
      </c>
      <c r="J60" s="7">
        <f t="shared" si="0"/>
        <v>100.50625610351602</v>
      </c>
      <c r="K60" s="7">
        <f t="shared" si="1"/>
        <v>125.13146057128878</v>
      </c>
      <c r="L60" s="8">
        <f t="shared" si="2"/>
        <v>1.2450116582037454</v>
      </c>
      <c r="M60" s="8">
        <f t="shared" si="5"/>
        <v>1.6949993271993415</v>
      </c>
      <c r="P60" s="6">
        <f t="shared" si="4"/>
        <v>-8.0555795960423549</v>
      </c>
      <c r="R60" s="35"/>
      <c r="S60" s="34"/>
      <c r="T60" s="29"/>
    </row>
    <row r="61" spans="1:22" x14ac:dyDescent="0.15">
      <c r="A61" s="6">
        <v>30</v>
      </c>
      <c r="B61" s="6">
        <v>59</v>
      </c>
      <c r="D61">
        <v>665.14019775390602</v>
      </c>
      <c r="E61">
        <v>565.03076171875</v>
      </c>
      <c r="F61">
        <v>475.22579956054699</v>
      </c>
      <c r="G61">
        <v>467.46304321289102</v>
      </c>
      <c r="I61" s="7">
        <f t="shared" si="0"/>
        <v>189.91439819335903</v>
      </c>
      <c r="J61" s="7">
        <f t="shared" si="0"/>
        <v>97.567718505858977</v>
      </c>
      <c r="K61" s="7">
        <f t="shared" si="1"/>
        <v>121.61699523925776</v>
      </c>
      <c r="L61" s="8">
        <f t="shared" si="2"/>
        <v>1.2464880505733524</v>
      </c>
      <c r="M61" s="8">
        <f t="shared" si="5"/>
        <v>1.7041026292129415</v>
      </c>
      <c r="P61" s="6">
        <f t="shared" si="4"/>
        <v>-7.5617753720692349</v>
      </c>
      <c r="R61" s="35"/>
      <c r="S61" s="34"/>
      <c r="T61" s="29"/>
    </row>
    <row r="62" spans="1:22" x14ac:dyDescent="0.15">
      <c r="A62" s="6">
        <v>30.5</v>
      </c>
      <c r="B62" s="6">
        <v>60</v>
      </c>
      <c r="D62">
        <v>660.05181884765602</v>
      </c>
      <c r="E62">
        <v>563.99652099609398</v>
      </c>
      <c r="F62">
        <v>474.11474609375</v>
      </c>
      <c r="G62">
        <v>466.49856567382801</v>
      </c>
      <c r="I62" s="7">
        <f t="shared" si="0"/>
        <v>185.93707275390602</v>
      </c>
      <c r="J62" s="7">
        <f t="shared" si="0"/>
        <v>97.497955322265966</v>
      </c>
      <c r="K62" s="7">
        <f t="shared" si="1"/>
        <v>117.68850402831985</v>
      </c>
      <c r="L62" s="8">
        <f t="shared" si="2"/>
        <v>1.2070868936616859</v>
      </c>
      <c r="M62" s="8">
        <f t="shared" si="5"/>
        <v>1.6723283819452681</v>
      </c>
      <c r="P62" s="6">
        <f t="shared" si="4"/>
        <v>-9.2853540791035449</v>
      </c>
      <c r="R62" s="29"/>
      <c r="S62" s="29"/>
      <c r="T62" s="29"/>
      <c r="U62" s="4" t="s">
        <v>17</v>
      </c>
    </row>
    <row r="63" spans="1:22" x14ac:dyDescent="0.15">
      <c r="A63" s="6">
        <v>31</v>
      </c>
      <c r="B63" s="6">
        <v>61</v>
      </c>
      <c r="D63">
        <v>652.64367675781295</v>
      </c>
      <c r="E63">
        <v>560.41314697265602</v>
      </c>
      <c r="F63">
        <v>473.697021484375</v>
      </c>
      <c r="G63">
        <v>466.327880859375</v>
      </c>
      <c r="I63" s="7">
        <f t="shared" si="0"/>
        <v>178.94665527343795</v>
      </c>
      <c r="J63" s="7">
        <f t="shared" si="0"/>
        <v>94.085266113281023</v>
      </c>
      <c r="K63" s="7">
        <f t="shared" si="1"/>
        <v>113.08696899414124</v>
      </c>
      <c r="L63" s="8">
        <f t="shared" si="2"/>
        <v>1.2019625778385077</v>
      </c>
      <c r="M63" s="8">
        <f t="shared" si="5"/>
        <v>1.6748309757660831</v>
      </c>
      <c r="P63" s="6">
        <f t="shared" si="4"/>
        <v>-9.1496020851829627</v>
      </c>
      <c r="R63" s="29"/>
      <c r="S63" s="29"/>
      <c r="T63" s="29"/>
    </row>
    <row r="64" spans="1:22" x14ac:dyDescent="0.15">
      <c r="A64" s="6">
        <v>31.5</v>
      </c>
      <c r="B64" s="6">
        <v>62</v>
      </c>
      <c r="D64">
        <v>644.04870605468795</v>
      </c>
      <c r="E64">
        <v>556.96185302734398</v>
      </c>
      <c r="F64">
        <v>473.84442138671898</v>
      </c>
      <c r="G64">
        <v>466.32012939453102</v>
      </c>
      <c r="I64" s="7">
        <f t="shared" si="0"/>
        <v>170.20428466796898</v>
      </c>
      <c r="J64" s="7">
        <f t="shared" si="0"/>
        <v>90.641723632812955</v>
      </c>
      <c r="K64" s="7">
        <f t="shared" si="1"/>
        <v>106.75507812499991</v>
      </c>
      <c r="L64" s="8">
        <f t="shared" si="2"/>
        <v>1.1777697272997776</v>
      </c>
      <c r="M64" s="8">
        <f t="shared" si="5"/>
        <v>1.6582650348713464</v>
      </c>
      <c r="P64" s="6">
        <f t="shared" si="4"/>
        <v>-10.048213553383064</v>
      </c>
      <c r="R64" s="29"/>
      <c r="S64" s="29"/>
      <c r="T64" s="29"/>
      <c r="U64" s="18">
        <v>12.5</v>
      </c>
      <c r="V64" s="20">
        <f t="shared" ref="V64:V83" si="6">L26</f>
        <v>1.6839048522955733</v>
      </c>
    </row>
    <row r="65" spans="1:22" x14ac:dyDescent="0.15">
      <c r="A65" s="6">
        <v>32</v>
      </c>
      <c r="B65" s="6">
        <v>63</v>
      </c>
      <c r="D65">
        <v>644.11138916015602</v>
      </c>
      <c r="E65">
        <v>558.12536621093795</v>
      </c>
      <c r="F65">
        <v>473.45651245117199</v>
      </c>
      <c r="G65">
        <v>466.22131347656301</v>
      </c>
      <c r="I65" s="7">
        <f t="shared" si="0"/>
        <v>170.65487670898403</v>
      </c>
      <c r="J65" s="7">
        <f t="shared" si="0"/>
        <v>91.904052734374943</v>
      </c>
      <c r="K65" s="7">
        <f t="shared" si="1"/>
        <v>106.32203979492158</v>
      </c>
      <c r="L65" s="8">
        <f t="shared" si="2"/>
        <v>1.1568808625036169</v>
      </c>
      <c r="M65" s="8">
        <f t="shared" si="5"/>
        <v>1.6450030797191788</v>
      </c>
      <c r="P65" s="6">
        <f t="shared" si="4"/>
        <v>-10.767601909662879</v>
      </c>
      <c r="U65" s="18">
        <v>13</v>
      </c>
      <c r="V65" s="20">
        <f t="shared" si="6"/>
        <v>1.7005849177303249</v>
      </c>
    </row>
    <row r="66" spans="1:22" x14ac:dyDescent="0.15">
      <c r="A66" s="6">
        <v>32.5</v>
      </c>
      <c r="B66" s="6">
        <v>64</v>
      </c>
      <c r="D66">
        <v>639.009765625</v>
      </c>
      <c r="E66">
        <v>556.44079589843795</v>
      </c>
      <c r="F66">
        <v>473.77420043945301</v>
      </c>
      <c r="G66">
        <v>466.75744628906301</v>
      </c>
      <c r="I66" s="7">
        <f t="shared" ref="I66:J129" si="7">D66-F66</f>
        <v>165.23556518554699</v>
      </c>
      <c r="J66" s="7">
        <f t="shared" si="7"/>
        <v>89.683349609374943</v>
      </c>
      <c r="K66" s="7">
        <f t="shared" ref="K66:K129" si="8">I66-0.7*J66</f>
        <v>102.45722045898452</v>
      </c>
      <c r="L66" s="8">
        <f t="shared" ref="L66:L129" si="9">K66/J66</f>
        <v>1.142433025809668</v>
      </c>
      <c r="M66" s="8">
        <f t="shared" si="5"/>
        <v>1.6381821526692231</v>
      </c>
      <c r="P66" s="6">
        <f t="shared" si="4"/>
        <v>-11.137599805332901</v>
      </c>
      <c r="U66" s="18">
        <v>13.5</v>
      </c>
      <c r="V66" s="20">
        <f t="shared" si="6"/>
        <v>1.6618994135727736</v>
      </c>
    </row>
    <row r="67" spans="1:22" x14ac:dyDescent="0.15">
      <c r="A67" s="6">
        <v>33</v>
      </c>
      <c r="B67" s="6">
        <v>65</v>
      </c>
      <c r="D67">
        <v>635.65692138671898</v>
      </c>
      <c r="E67">
        <v>555.16552734375</v>
      </c>
      <c r="F67">
        <v>474.84890747070301</v>
      </c>
      <c r="G67">
        <v>466.794189453125</v>
      </c>
      <c r="I67" s="7">
        <f t="shared" si="7"/>
        <v>160.80801391601597</v>
      </c>
      <c r="J67" s="7">
        <f t="shared" si="7"/>
        <v>88.371337890625</v>
      </c>
      <c r="K67" s="7">
        <f t="shared" si="8"/>
        <v>98.948077392578469</v>
      </c>
      <c r="L67" s="8">
        <f t="shared" si="9"/>
        <v>1.1196851802226195</v>
      </c>
      <c r="M67" s="8">
        <f t="shared" si="5"/>
        <v>1.6230612167261675</v>
      </c>
      <c r="P67" s="6">
        <f t="shared" si="4"/>
        <v>-11.95782767736798</v>
      </c>
      <c r="U67" s="18">
        <v>14</v>
      </c>
      <c r="V67" s="20">
        <f t="shared" si="6"/>
        <v>1.6430640568920578</v>
      </c>
    </row>
    <row r="68" spans="1:22" x14ac:dyDescent="0.15">
      <c r="A68" s="6">
        <v>33.5</v>
      </c>
      <c r="B68" s="6">
        <v>66</v>
      </c>
      <c r="D68">
        <v>635.82165527343795</v>
      </c>
      <c r="E68">
        <v>556.768310546875</v>
      </c>
      <c r="F68">
        <v>474.07635498046898</v>
      </c>
      <c r="G68">
        <v>466.64230346679699</v>
      </c>
      <c r="I68" s="7">
        <f t="shared" si="7"/>
        <v>161.74530029296898</v>
      </c>
      <c r="J68" s="7">
        <f t="shared" si="7"/>
        <v>90.126007080078011</v>
      </c>
      <c r="K68" s="7">
        <f t="shared" si="8"/>
        <v>98.657095336914381</v>
      </c>
      <c r="L68" s="8">
        <f t="shared" si="9"/>
        <v>1.0946573417954308</v>
      </c>
      <c r="M68" s="8">
        <f t="shared" si="5"/>
        <v>1.605660287942972</v>
      </c>
      <c r="P68" s="6">
        <f t="shared" si="4"/>
        <v>-12.90173266056642</v>
      </c>
      <c r="U68" s="18">
        <v>14.5</v>
      </c>
      <c r="V68" s="20">
        <f t="shared" si="6"/>
        <v>1.6642554928741058</v>
      </c>
    </row>
    <row r="69" spans="1:22" x14ac:dyDescent="0.15">
      <c r="A69" s="6">
        <v>34</v>
      </c>
      <c r="B69" s="6">
        <v>67</v>
      </c>
      <c r="D69">
        <v>635.89215087890602</v>
      </c>
      <c r="E69">
        <v>558.54205322265602</v>
      </c>
      <c r="F69">
        <v>473.55819702148398</v>
      </c>
      <c r="G69">
        <v>466.15353393554699</v>
      </c>
      <c r="I69" s="7">
        <f t="shared" si="7"/>
        <v>162.33395385742205</v>
      </c>
      <c r="J69" s="7">
        <f t="shared" si="7"/>
        <v>92.388519287109034</v>
      </c>
      <c r="K69" s="7">
        <f t="shared" si="8"/>
        <v>97.661990356445727</v>
      </c>
      <c r="L69" s="8">
        <f t="shared" si="9"/>
        <v>1.0570792898298187</v>
      </c>
      <c r="M69" s="8">
        <f t="shared" si="5"/>
        <v>1.575709145621353</v>
      </c>
      <c r="P69" s="6">
        <f t="shared" si="4"/>
        <v>-14.5264179197328</v>
      </c>
      <c r="U69" s="18">
        <v>15</v>
      </c>
      <c r="V69" s="20">
        <f t="shared" si="6"/>
        <v>1.6495013931791325</v>
      </c>
    </row>
    <row r="70" spans="1:22" x14ac:dyDescent="0.15">
      <c r="A70" s="6">
        <v>34.5</v>
      </c>
      <c r="B70" s="6">
        <v>68</v>
      </c>
      <c r="D70">
        <v>637.11486816406295</v>
      </c>
      <c r="E70">
        <v>559.16510009765602</v>
      </c>
      <c r="F70">
        <v>474.22375488281301</v>
      </c>
      <c r="G70">
        <v>467.52185058593801</v>
      </c>
      <c r="I70" s="7">
        <f t="shared" si="7"/>
        <v>162.89111328124994</v>
      </c>
      <c r="J70" s="7">
        <f t="shared" si="7"/>
        <v>91.643249511718011</v>
      </c>
      <c r="K70" s="7">
        <f t="shared" si="8"/>
        <v>98.740838623047338</v>
      </c>
      <c r="L70" s="8">
        <f t="shared" si="9"/>
        <v>1.0774480297146358</v>
      </c>
      <c r="M70" s="8">
        <f t="shared" si="5"/>
        <v>1.6037047951501635</v>
      </c>
      <c r="P70" s="6">
        <f t="shared" ref="P70:P133" si="10">(M70-$O$2)/$O$2*100</f>
        <v>-13.007807423283859</v>
      </c>
      <c r="U70" s="18">
        <v>15.5</v>
      </c>
      <c r="V70" s="20">
        <f t="shared" si="6"/>
        <v>1.6236230549159643</v>
      </c>
    </row>
    <row r="71" spans="1:22" x14ac:dyDescent="0.15">
      <c r="A71" s="6">
        <v>35</v>
      </c>
      <c r="B71" s="6">
        <v>69</v>
      </c>
      <c r="D71">
        <v>639.27142333984398</v>
      </c>
      <c r="E71">
        <v>560.634765625</v>
      </c>
      <c r="F71">
        <v>473.36831665039102</v>
      </c>
      <c r="G71">
        <v>466.04205322265602</v>
      </c>
      <c r="I71" s="7">
        <f t="shared" si="7"/>
        <v>165.90310668945295</v>
      </c>
      <c r="J71" s="7">
        <f t="shared" si="7"/>
        <v>94.592712402343977</v>
      </c>
      <c r="K71" s="7">
        <f t="shared" si="8"/>
        <v>99.688208007812179</v>
      </c>
      <c r="L71" s="8">
        <f t="shared" si="9"/>
        <v>1.0538677396604808</v>
      </c>
      <c r="M71" s="8">
        <f t="shared" si="5"/>
        <v>1.5877514147400014</v>
      </c>
      <c r="P71" s="6">
        <f t="shared" si="10"/>
        <v>-13.873190843653621</v>
      </c>
      <c r="U71" s="18">
        <v>16</v>
      </c>
      <c r="V71" s="20">
        <f t="shared" si="6"/>
        <v>1.6244952086792128</v>
      </c>
    </row>
    <row r="72" spans="1:22" x14ac:dyDescent="0.15">
      <c r="A72" s="6">
        <v>35.5</v>
      </c>
      <c r="B72" s="6">
        <v>70</v>
      </c>
      <c r="D72">
        <v>637.69195556640602</v>
      </c>
      <c r="E72">
        <v>559.748046875</v>
      </c>
      <c r="F72">
        <v>474.23233032226602</v>
      </c>
      <c r="G72">
        <v>466.89016723632801</v>
      </c>
      <c r="I72" s="7">
        <f t="shared" si="7"/>
        <v>163.45962524414</v>
      </c>
      <c r="J72" s="7">
        <f t="shared" si="7"/>
        <v>92.857879638671989</v>
      </c>
      <c r="K72" s="7">
        <f t="shared" si="8"/>
        <v>98.459109497069605</v>
      </c>
      <c r="L72" s="8">
        <f t="shared" si="9"/>
        <v>1.0603204583196719</v>
      </c>
      <c r="M72" s="8">
        <f t="shared" si="5"/>
        <v>1.6018310430431857</v>
      </c>
      <c r="P72" s="6">
        <f t="shared" si="10"/>
        <v>-13.109448201950972</v>
      </c>
      <c r="U72" s="18">
        <v>16.5</v>
      </c>
      <c r="V72" s="20">
        <f t="shared" si="6"/>
        <v>1.6434185363572031</v>
      </c>
    </row>
    <row r="73" spans="1:22" x14ac:dyDescent="0.15">
      <c r="A73" s="6">
        <v>36</v>
      </c>
      <c r="B73" s="6">
        <v>71</v>
      </c>
      <c r="D73">
        <v>638.19470214843795</v>
      </c>
      <c r="E73">
        <v>561.005859375</v>
      </c>
      <c r="F73">
        <v>474.01428222656301</v>
      </c>
      <c r="G73">
        <v>466.56881713867199</v>
      </c>
      <c r="I73" s="7">
        <f t="shared" si="7"/>
        <v>164.18041992187494</v>
      </c>
      <c r="J73" s="7">
        <f t="shared" si="7"/>
        <v>94.437042236328011</v>
      </c>
      <c r="K73" s="7">
        <f t="shared" si="8"/>
        <v>98.074490356445338</v>
      </c>
      <c r="L73" s="8">
        <f t="shared" si="9"/>
        <v>1.0385171754004603</v>
      </c>
      <c r="M73" s="8">
        <f t="shared" si="5"/>
        <v>1.5876546697679674</v>
      </c>
      <c r="P73" s="6">
        <f t="shared" si="10"/>
        <v>-13.878438727967154</v>
      </c>
      <c r="U73" s="18">
        <v>17</v>
      </c>
      <c r="V73" s="20">
        <f t="shared" si="6"/>
        <v>1.5907106470458596</v>
      </c>
    </row>
    <row r="74" spans="1:22" x14ac:dyDescent="0.15">
      <c r="A74" s="6">
        <v>36.5</v>
      </c>
      <c r="B74" s="6">
        <v>72</v>
      </c>
      <c r="D74">
        <v>638.583740234375</v>
      </c>
      <c r="E74">
        <v>561.08410644531295</v>
      </c>
      <c r="F74">
        <v>473.66885375976602</v>
      </c>
      <c r="G74">
        <v>466.05307006835898</v>
      </c>
      <c r="I74" s="7">
        <f t="shared" si="7"/>
        <v>164.91488647460898</v>
      </c>
      <c r="J74" s="7">
        <f t="shared" si="7"/>
        <v>95.031036376953978</v>
      </c>
      <c r="K74" s="7">
        <f t="shared" si="8"/>
        <v>98.393161010741196</v>
      </c>
      <c r="L74" s="8">
        <f t="shared" si="9"/>
        <v>1.0353792272710873</v>
      </c>
      <c r="M74" s="8">
        <f t="shared" si="5"/>
        <v>1.5921436312825876</v>
      </c>
      <c r="P74" s="6">
        <f t="shared" si="10"/>
        <v>-13.634937177226488</v>
      </c>
      <c r="U74" s="18">
        <v>17.5</v>
      </c>
      <c r="V74" s="20">
        <f t="shared" si="6"/>
        <v>1.5774883108908435</v>
      </c>
    </row>
    <row r="75" spans="1:22" x14ac:dyDescent="0.15">
      <c r="A75" s="6">
        <v>37</v>
      </c>
      <c r="B75" s="6">
        <v>73</v>
      </c>
      <c r="D75">
        <v>636.820068359375</v>
      </c>
      <c r="E75">
        <v>559.69354248046898</v>
      </c>
      <c r="F75">
        <v>474.29153442382801</v>
      </c>
      <c r="G75">
        <v>466.81259155273398</v>
      </c>
      <c r="I75" s="7">
        <f t="shared" si="7"/>
        <v>162.52853393554699</v>
      </c>
      <c r="J75" s="7">
        <f t="shared" si="7"/>
        <v>92.880950927735</v>
      </c>
      <c r="K75" s="7">
        <f t="shared" si="8"/>
        <v>97.511868286132497</v>
      </c>
      <c r="L75" s="8">
        <f t="shared" si="9"/>
        <v>1.0498586342209237</v>
      </c>
      <c r="M75" s="8">
        <f t="shared" si="5"/>
        <v>1.614249947876417</v>
      </c>
      <c r="P75" s="6">
        <f t="shared" si="10"/>
        <v>-12.435790703319368</v>
      </c>
      <c r="U75" s="18">
        <v>18</v>
      </c>
      <c r="V75" s="20">
        <f t="shared" si="6"/>
        <v>1.6083918735245823</v>
      </c>
    </row>
    <row r="76" spans="1:22" x14ac:dyDescent="0.15">
      <c r="A76" s="6">
        <v>37.5</v>
      </c>
      <c r="B76" s="6">
        <v>74</v>
      </c>
      <c r="D76">
        <v>638.55725097656295</v>
      </c>
      <c r="E76">
        <v>561.44354248046898</v>
      </c>
      <c r="F76">
        <v>473.45733642578102</v>
      </c>
      <c r="G76">
        <v>466.10983276367199</v>
      </c>
      <c r="I76" s="7">
        <f t="shared" si="7"/>
        <v>165.09991455078193</v>
      </c>
      <c r="J76" s="7">
        <f t="shared" si="7"/>
        <v>95.333709716796989</v>
      </c>
      <c r="K76" s="7">
        <f t="shared" si="8"/>
        <v>98.366317749024049</v>
      </c>
      <c r="L76" s="8">
        <f t="shared" si="9"/>
        <v>1.0318104481744796</v>
      </c>
      <c r="M76" s="8">
        <f t="shared" si="5"/>
        <v>1.6038286714739662</v>
      </c>
      <c r="P76" s="6">
        <f t="shared" si="10"/>
        <v>-13.001087811888715</v>
      </c>
      <c r="U76" s="18">
        <v>18.5</v>
      </c>
      <c r="V76" s="20">
        <f t="shared" si="6"/>
        <v>1.5534491336968497</v>
      </c>
    </row>
    <row r="77" spans="1:22" x14ac:dyDescent="0.15">
      <c r="A77" s="6">
        <v>38</v>
      </c>
      <c r="B77" s="6">
        <v>75</v>
      </c>
      <c r="D77">
        <v>635.99066162109398</v>
      </c>
      <c r="E77">
        <v>560.54986572265602</v>
      </c>
      <c r="F77">
        <v>474.77786254882801</v>
      </c>
      <c r="G77">
        <v>466.90158081054699</v>
      </c>
      <c r="I77" s="7">
        <f t="shared" si="7"/>
        <v>161.21279907226597</v>
      </c>
      <c r="J77" s="7">
        <f t="shared" si="7"/>
        <v>93.648284912109034</v>
      </c>
      <c r="K77" s="7">
        <f t="shared" si="8"/>
        <v>95.658999633789648</v>
      </c>
      <c r="L77" s="8">
        <f t="shared" si="9"/>
        <v>1.0214709188061235</v>
      </c>
      <c r="M77" s="8">
        <f t="shared" si="5"/>
        <v>1.601116051749603</v>
      </c>
      <c r="P77" s="6">
        <f t="shared" si="10"/>
        <v>-13.148232559577211</v>
      </c>
      <c r="U77" s="18">
        <v>19</v>
      </c>
      <c r="V77" s="20">
        <f t="shared" si="6"/>
        <v>1.551598077973898</v>
      </c>
    </row>
    <row r="78" spans="1:22" x14ac:dyDescent="0.15">
      <c r="A78" s="6">
        <v>38.5</v>
      </c>
      <c r="B78" s="6">
        <v>76</v>
      </c>
      <c r="D78">
        <v>637.02258300781295</v>
      </c>
      <c r="E78">
        <v>563.54553222656295</v>
      </c>
      <c r="F78">
        <v>474.57656860351602</v>
      </c>
      <c r="G78">
        <v>466.278076171875</v>
      </c>
      <c r="I78" s="7">
        <f t="shared" si="7"/>
        <v>162.44601440429693</v>
      </c>
      <c r="J78" s="7">
        <f t="shared" si="7"/>
        <v>97.267456054687955</v>
      </c>
      <c r="K78" s="7">
        <f t="shared" si="8"/>
        <v>94.358795166015369</v>
      </c>
      <c r="L78" s="8">
        <f t="shared" si="9"/>
        <v>0.97009625822806334</v>
      </c>
      <c r="M78" s="8">
        <f t="shared" si="5"/>
        <v>1.5573683008155361</v>
      </c>
      <c r="P78" s="6">
        <f t="shared" si="10"/>
        <v>-15.521308193923128</v>
      </c>
      <c r="U78" s="18">
        <v>19.5</v>
      </c>
      <c r="V78" s="20">
        <f t="shared" si="6"/>
        <v>1.5882202381600075</v>
      </c>
    </row>
    <row r="79" spans="1:22" x14ac:dyDescent="0.15">
      <c r="A79" s="6">
        <v>39</v>
      </c>
      <c r="B79" s="6">
        <v>77</v>
      </c>
      <c r="D79">
        <v>636.68884277343795</v>
      </c>
      <c r="E79">
        <v>563.56890869140602</v>
      </c>
      <c r="F79">
        <v>473.76766967773398</v>
      </c>
      <c r="G79">
        <v>466.162109375</v>
      </c>
      <c r="I79" s="7">
        <f t="shared" si="7"/>
        <v>162.92117309570398</v>
      </c>
      <c r="J79" s="7">
        <f t="shared" si="7"/>
        <v>97.406799316406023</v>
      </c>
      <c r="K79" s="7">
        <f t="shared" si="8"/>
        <v>94.736413574219767</v>
      </c>
      <c r="L79" s="8">
        <f t="shared" si="9"/>
        <v>0.97258522237742306</v>
      </c>
      <c r="M79" s="8">
        <f t="shared" si="5"/>
        <v>1.567484174608889</v>
      </c>
      <c r="P79" s="6">
        <f t="shared" si="10"/>
        <v>-14.972577502480187</v>
      </c>
      <c r="U79" s="18">
        <v>20</v>
      </c>
      <c r="V79" s="20">
        <f t="shared" si="6"/>
        <v>1.5436847333363621</v>
      </c>
    </row>
    <row r="80" spans="1:22" x14ac:dyDescent="0.15">
      <c r="A80" s="6">
        <v>39.5</v>
      </c>
      <c r="B80" s="6">
        <v>78</v>
      </c>
      <c r="D80">
        <v>636.09655761718795</v>
      </c>
      <c r="E80">
        <v>563.77105712890602</v>
      </c>
      <c r="F80">
        <v>474.69989013671898</v>
      </c>
      <c r="G80">
        <v>467.26132202148398</v>
      </c>
      <c r="I80" s="7">
        <f t="shared" si="7"/>
        <v>161.39666748046898</v>
      </c>
      <c r="J80" s="7">
        <f t="shared" si="7"/>
        <v>96.509735107422046</v>
      </c>
      <c r="K80" s="7">
        <f t="shared" si="8"/>
        <v>93.839852905273546</v>
      </c>
      <c r="L80" s="8">
        <f t="shared" si="9"/>
        <v>0.97233561775735122</v>
      </c>
      <c r="M80" s="8">
        <f t="shared" si="5"/>
        <v>1.5748614796328102</v>
      </c>
      <c r="P80" s="6">
        <f t="shared" si="10"/>
        <v>-14.572399152151041</v>
      </c>
      <c r="U80" s="18">
        <v>20.5</v>
      </c>
      <c r="V80" s="20">
        <f t="shared" si="6"/>
        <v>1.5158257481421094</v>
      </c>
    </row>
    <row r="81" spans="1:22" x14ac:dyDescent="0.15">
      <c r="A81" s="6">
        <v>40</v>
      </c>
      <c r="B81" s="6">
        <v>79</v>
      </c>
      <c r="D81">
        <v>637.47741699218795</v>
      </c>
      <c r="E81">
        <v>566.06188964843795</v>
      </c>
      <c r="F81">
        <v>474.61248779296898</v>
      </c>
      <c r="G81">
        <v>466.60964965820301</v>
      </c>
      <c r="I81" s="7">
        <f t="shared" si="7"/>
        <v>162.86492919921898</v>
      </c>
      <c r="J81" s="7">
        <f t="shared" si="7"/>
        <v>99.452239990234943</v>
      </c>
      <c r="K81" s="7">
        <f t="shared" si="8"/>
        <v>93.248361206054525</v>
      </c>
      <c r="L81" s="8">
        <f t="shared" si="9"/>
        <v>0.9376195168174235</v>
      </c>
      <c r="M81" s="8">
        <f t="shared" si="5"/>
        <v>1.5477722883368759</v>
      </c>
      <c r="P81" s="6">
        <f t="shared" si="10"/>
        <v>-16.04183925926425</v>
      </c>
      <c r="U81" s="18">
        <v>21</v>
      </c>
      <c r="V81" s="20">
        <f t="shared" si="6"/>
        <v>1.5294387035814554</v>
      </c>
    </row>
    <row r="82" spans="1:22" x14ac:dyDescent="0.15">
      <c r="A82" s="6">
        <v>40.5</v>
      </c>
      <c r="B82" s="6">
        <v>80</v>
      </c>
      <c r="D82">
        <v>638.25079345703102</v>
      </c>
      <c r="E82">
        <v>566.16510009765602</v>
      </c>
      <c r="F82">
        <v>474.77502441406301</v>
      </c>
      <c r="G82">
        <v>467.35198974609398</v>
      </c>
      <c r="I82" s="7">
        <f t="shared" si="7"/>
        <v>163.47576904296801</v>
      </c>
      <c r="J82" s="7">
        <f t="shared" si="7"/>
        <v>98.813110351562045</v>
      </c>
      <c r="K82" s="7">
        <f t="shared" si="8"/>
        <v>94.306591796874585</v>
      </c>
      <c r="L82" s="8">
        <f t="shared" si="9"/>
        <v>0.9543935158132969</v>
      </c>
      <c r="M82" s="8">
        <f t="shared" si="5"/>
        <v>1.5721731969767423</v>
      </c>
      <c r="P82" s="6">
        <f t="shared" si="10"/>
        <v>-14.718223747316269</v>
      </c>
      <c r="U82" s="18">
        <v>21.5</v>
      </c>
      <c r="V82" s="20">
        <f t="shared" si="6"/>
        <v>1.519730336353553</v>
      </c>
    </row>
    <row r="83" spans="1:22" x14ac:dyDescent="0.15">
      <c r="A83" s="6">
        <v>41</v>
      </c>
      <c r="B83" s="6">
        <v>81</v>
      </c>
      <c r="D83">
        <v>635.3212890625</v>
      </c>
      <c r="E83">
        <v>564.66003417968795</v>
      </c>
      <c r="F83">
        <v>474.69741821289102</v>
      </c>
      <c r="G83">
        <v>467.45446777343801</v>
      </c>
      <c r="I83" s="7">
        <f t="shared" si="7"/>
        <v>160.62387084960898</v>
      </c>
      <c r="J83" s="7">
        <f t="shared" si="7"/>
        <v>97.205566406249943</v>
      </c>
      <c r="K83" s="7">
        <f t="shared" si="8"/>
        <v>92.579974365234023</v>
      </c>
      <c r="L83" s="8">
        <f t="shared" si="9"/>
        <v>0.95241432963124517</v>
      </c>
      <c r="M83" s="8">
        <f t="shared" si="5"/>
        <v>1.5778209204386837</v>
      </c>
      <c r="P83" s="6">
        <f t="shared" si="10"/>
        <v>-14.41186571402546</v>
      </c>
      <c r="U83" s="18">
        <v>22</v>
      </c>
      <c r="V83" s="20">
        <f t="shared" si="6"/>
        <v>1.4749685600349931</v>
      </c>
    </row>
    <row r="84" spans="1:22" x14ac:dyDescent="0.15">
      <c r="A84" s="6">
        <v>41.5</v>
      </c>
      <c r="B84" s="6">
        <v>82</v>
      </c>
      <c r="D84">
        <v>634.05841064453102</v>
      </c>
      <c r="E84">
        <v>564.54241943359398</v>
      </c>
      <c r="F84">
        <v>473.36749267578102</v>
      </c>
      <c r="G84">
        <v>466.42221069335898</v>
      </c>
      <c r="I84" s="7">
        <f t="shared" si="7"/>
        <v>160.69091796875</v>
      </c>
      <c r="J84" s="7">
        <f t="shared" si="7"/>
        <v>98.120208740235</v>
      </c>
      <c r="K84" s="7">
        <f t="shared" si="8"/>
        <v>92.006771850585508</v>
      </c>
      <c r="L84" s="8">
        <f t="shared" si="9"/>
        <v>0.93769441618459759</v>
      </c>
      <c r="M84" s="8">
        <f t="shared" si="5"/>
        <v>1.5707279166360293</v>
      </c>
      <c r="P84" s="6">
        <f t="shared" si="10"/>
        <v>-14.796622281826401</v>
      </c>
      <c r="U84" s="18">
        <v>65</v>
      </c>
      <c r="V84" s="20">
        <f t="shared" ref="V84:V104" si="11">L131</f>
        <v>0.71835984335144476</v>
      </c>
    </row>
    <row r="85" spans="1:22" x14ac:dyDescent="0.15">
      <c r="A85" s="6">
        <v>42</v>
      </c>
      <c r="B85" s="6">
        <v>83</v>
      </c>
      <c r="D85">
        <v>634.575927734375</v>
      </c>
      <c r="E85">
        <v>565.78387451171898</v>
      </c>
      <c r="F85">
        <v>475.19680786132801</v>
      </c>
      <c r="G85">
        <v>468.02655029296898</v>
      </c>
      <c r="I85" s="7">
        <f t="shared" si="7"/>
        <v>159.37911987304699</v>
      </c>
      <c r="J85" s="7">
        <f t="shared" si="7"/>
        <v>97.75732421875</v>
      </c>
      <c r="K85" s="7">
        <f t="shared" si="8"/>
        <v>90.948992919921992</v>
      </c>
      <c r="L85" s="8">
        <f t="shared" si="9"/>
        <v>0.93035477031272751</v>
      </c>
      <c r="M85" s="8">
        <f t="shared" si="5"/>
        <v>1.5710151804081525</v>
      </c>
      <c r="P85" s="6">
        <f t="shared" si="10"/>
        <v>-14.78103979715689</v>
      </c>
      <c r="U85" s="18">
        <v>65.5</v>
      </c>
      <c r="V85" s="20">
        <f t="shared" si="11"/>
        <v>0.72320070698969008</v>
      </c>
    </row>
    <row r="86" spans="1:22" x14ac:dyDescent="0.15">
      <c r="A86" s="6">
        <v>42.5</v>
      </c>
      <c r="B86" s="6">
        <v>84</v>
      </c>
      <c r="D86">
        <v>632.90460205078102</v>
      </c>
      <c r="E86">
        <v>564.37658691406295</v>
      </c>
      <c r="F86">
        <v>473.84524536132801</v>
      </c>
      <c r="G86">
        <v>466.50427246093801</v>
      </c>
      <c r="I86" s="7">
        <f t="shared" si="7"/>
        <v>159.05935668945301</v>
      </c>
      <c r="J86" s="7">
        <f t="shared" si="7"/>
        <v>97.872314453124943</v>
      </c>
      <c r="K86" s="7">
        <f t="shared" si="8"/>
        <v>90.548736572265554</v>
      </c>
      <c r="L86" s="8">
        <f t="shared" si="9"/>
        <v>0.92517211918630016</v>
      </c>
      <c r="M86" s="8">
        <f t="shared" si="5"/>
        <v>1.5734594389257182</v>
      </c>
      <c r="P86" s="6">
        <f t="shared" si="10"/>
        <v>-14.648452173605234</v>
      </c>
      <c r="U86" s="18">
        <v>66</v>
      </c>
      <c r="V86" s="20">
        <f t="shared" si="11"/>
        <v>0.72638689981849691</v>
      </c>
    </row>
    <row r="87" spans="1:22" ht="15" x14ac:dyDescent="0.2">
      <c r="A87" s="6">
        <v>43</v>
      </c>
      <c r="B87" s="6">
        <v>85</v>
      </c>
      <c r="C87" s="26" t="s">
        <v>30</v>
      </c>
      <c r="D87">
        <v>634.28698730468795</v>
      </c>
      <c r="E87">
        <v>565.76867675781295</v>
      </c>
      <c r="F87">
        <v>473.78439331054699</v>
      </c>
      <c r="G87">
        <v>466.59124755859398</v>
      </c>
      <c r="I87" s="7">
        <f t="shared" si="7"/>
        <v>160.50259399414097</v>
      </c>
      <c r="J87" s="7">
        <f t="shared" si="7"/>
        <v>99.177429199218977</v>
      </c>
      <c r="K87" s="7">
        <f t="shared" si="8"/>
        <v>91.078393554687693</v>
      </c>
      <c r="L87" s="8">
        <f t="shared" si="9"/>
        <v>0.91833791508889939</v>
      </c>
      <c r="M87" s="8">
        <f t="shared" si="5"/>
        <v>1.5742521444723105</v>
      </c>
      <c r="P87" s="6">
        <f t="shared" si="10"/>
        <v>-14.605452243833659</v>
      </c>
      <c r="U87" s="18">
        <v>66.5</v>
      </c>
      <c r="V87" s="20">
        <f t="shared" si="11"/>
        <v>0.72147858752238747</v>
      </c>
    </row>
    <row r="88" spans="1:22" x14ac:dyDescent="0.15">
      <c r="A88" s="6">
        <v>43.5</v>
      </c>
      <c r="B88" s="6">
        <v>86</v>
      </c>
      <c r="D88">
        <v>633.65655517578102</v>
      </c>
      <c r="E88">
        <v>566.6826171875</v>
      </c>
      <c r="F88">
        <v>474.36709594726602</v>
      </c>
      <c r="G88">
        <v>466.91506958007801</v>
      </c>
      <c r="I88" s="7">
        <f t="shared" si="7"/>
        <v>159.289459228515</v>
      </c>
      <c r="J88" s="7">
        <f t="shared" si="7"/>
        <v>99.767547607421989</v>
      </c>
      <c r="K88" s="7">
        <f t="shared" si="8"/>
        <v>89.452175903319613</v>
      </c>
      <c r="L88" s="8">
        <f t="shared" si="9"/>
        <v>0.89660594099503566</v>
      </c>
      <c r="M88" s="8">
        <f t="shared" ref="M88:M151" si="12">L88+ABS($N$2)*A88</f>
        <v>1.56014708002244</v>
      </c>
      <c r="P88" s="6">
        <f t="shared" si="10"/>
        <v>-15.370574657036421</v>
      </c>
      <c r="U88" s="18">
        <v>67</v>
      </c>
      <c r="V88" s="20">
        <f t="shared" si="11"/>
        <v>0.72314477922899234</v>
      </c>
    </row>
    <row r="89" spans="1:22" x14ac:dyDescent="0.15">
      <c r="A89" s="6">
        <v>44</v>
      </c>
      <c r="B89" s="6">
        <v>87</v>
      </c>
      <c r="D89">
        <v>635.21691894531295</v>
      </c>
      <c r="E89">
        <v>566.825927734375</v>
      </c>
      <c r="F89">
        <v>475.18414306640602</v>
      </c>
      <c r="G89">
        <v>467.82604980468801</v>
      </c>
      <c r="I89" s="7">
        <f t="shared" si="7"/>
        <v>160.03277587890693</v>
      </c>
      <c r="J89" s="7">
        <f t="shared" si="7"/>
        <v>98.999877929686988</v>
      </c>
      <c r="K89" s="7">
        <f t="shared" si="8"/>
        <v>90.732861328126049</v>
      </c>
      <c r="L89" s="8">
        <f t="shared" si="9"/>
        <v>0.91649467883755931</v>
      </c>
      <c r="M89" s="8">
        <f t="shared" si="12"/>
        <v>1.5876627275089568</v>
      </c>
      <c r="P89" s="6">
        <f t="shared" si="10"/>
        <v>-13.878001639696297</v>
      </c>
      <c r="U89" s="18">
        <v>67.5</v>
      </c>
      <c r="V89" s="20">
        <f t="shared" si="11"/>
        <v>0.72923987029082971</v>
      </c>
    </row>
    <row r="90" spans="1:22" x14ac:dyDescent="0.15">
      <c r="A90" s="6">
        <v>44.5</v>
      </c>
      <c r="B90" s="6">
        <v>88</v>
      </c>
      <c r="D90">
        <v>631.31854248046898</v>
      </c>
      <c r="E90">
        <v>563.87774658203102</v>
      </c>
      <c r="F90">
        <v>474.55001831054699</v>
      </c>
      <c r="G90">
        <v>467.10943603515602</v>
      </c>
      <c r="I90" s="7">
        <f t="shared" si="7"/>
        <v>156.76852416992199</v>
      </c>
      <c r="J90" s="7">
        <f t="shared" si="7"/>
        <v>96.768310546875</v>
      </c>
      <c r="K90" s="7">
        <f t="shared" si="8"/>
        <v>89.030706787109494</v>
      </c>
      <c r="L90" s="8">
        <f t="shared" si="9"/>
        <v>0.92003990029341909</v>
      </c>
      <c r="M90" s="8">
        <f t="shared" si="12"/>
        <v>1.5988348586088097</v>
      </c>
      <c r="P90" s="6">
        <f t="shared" si="10"/>
        <v>-13.271974780470174</v>
      </c>
      <c r="U90" s="18">
        <v>68</v>
      </c>
      <c r="V90" s="20">
        <f t="shared" si="11"/>
        <v>0.73543901680055435</v>
      </c>
    </row>
    <row r="91" spans="1:22" x14ac:dyDescent="0.15">
      <c r="A91" s="6">
        <v>45</v>
      </c>
      <c r="B91" s="6">
        <v>89</v>
      </c>
      <c r="D91">
        <v>630.98638916015602</v>
      </c>
      <c r="E91">
        <v>565.18420410156295</v>
      </c>
      <c r="F91">
        <v>474.16128540039102</v>
      </c>
      <c r="G91">
        <v>467.04165649414102</v>
      </c>
      <c r="I91" s="7">
        <f t="shared" si="7"/>
        <v>156.825103759765</v>
      </c>
      <c r="J91" s="7">
        <f t="shared" si="7"/>
        <v>98.142547607421932</v>
      </c>
      <c r="K91" s="7">
        <f t="shared" si="8"/>
        <v>88.125320434569659</v>
      </c>
      <c r="L91" s="8">
        <f t="shared" si="9"/>
        <v>0.89793186118499813</v>
      </c>
      <c r="M91" s="8">
        <f t="shared" si="12"/>
        <v>1.5843537291443819</v>
      </c>
      <c r="P91" s="6">
        <f t="shared" si="10"/>
        <v>-14.057496658877918</v>
      </c>
      <c r="U91" s="18">
        <v>68.5</v>
      </c>
      <c r="V91" s="20">
        <f t="shared" si="11"/>
        <v>0.75559173623064901</v>
      </c>
    </row>
    <row r="92" spans="1:22" x14ac:dyDescent="0.15">
      <c r="A92" s="6">
        <v>45.5</v>
      </c>
      <c r="B92" s="6">
        <v>90</v>
      </c>
      <c r="D92">
        <v>633.01519775390602</v>
      </c>
      <c r="E92">
        <v>567.518310546875</v>
      </c>
      <c r="F92">
        <v>474.13067626953102</v>
      </c>
      <c r="G92">
        <v>466.36709594726602</v>
      </c>
      <c r="I92" s="7">
        <f t="shared" si="7"/>
        <v>158.884521484375</v>
      </c>
      <c r="J92" s="7">
        <f t="shared" si="7"/>
        <v>101.15121459960898</v>
      </c>
      <c r="K92" s="7">
        <f t="shared" si="8"/>
        <v>88.078671264648719</v>
      </c>
      <c r="L92" s="8">
        <f t="shared" si="9"/>
        <v>0.87076236912521665</v>
      </c>
      <c r="M92" s="8">
        <f t="shared" si="12"/>
        <v>1.5648111467285934</v>
      </c>
      <c r="P92" s="6">
        <f t="shared" si="10"/>
        <v>-15.117574609696435</v>
      </c>
      <c r="U92" s="18">
        <v>69</v>
      </c>
      <c r="V92" s="20">
        <f t="shared" si="11"/>
        <v>0.75535400804734909</v>
      </c>
    </row>
    <row r="93" spans="1:22" x14ac:dyDescent="0.15">
      <c r="A93" s="6">
        <v>46</v>
      </c>
      <c r="B93" s="6">
        <v>91</v>
      </c>
      <c r="D93">
        <v>632.46887207031295</v>
      </c>
      <c r="E93">
        <v>568.1328125</v>
      </c>
      <c r="F93">
        <v>474.66107177734398</v>
      </c>
      <c r="G93">
        <v>466.91629028320301</v>
      </c>
      <c r="I93" s="7">
        <f t="shared" si="7"/>
        <v>157.80780029296898</v>
      </c>
      <c r="J93" s="7">
        <f t="shared" si="7"/>
        <v>101.21652221679699</v>
      </c>
      <c r="K93" s="7">
        <f t="shared" si="8"/>
        <v>86.956234741211091</v>
      </c>
      <c r="L93" s="8">
        <f t="shared" si="9"/>
        <v>0.85911107037404821</v>
      </c>
      <c r="M93" s="8">
        <f t="shared" si="12"/>
        <v>1.5607867576214183</v>
      </c>
      <c r="P93" s="6">
        <f t="shared" si="10"/>
        <v>-15.335875654423461</v>
      </c>
      <c r="U93" s="18">
        <v>69.5</v>
      </c>
      <c r="V93" s="20">
        <f t="shared" si="11"/>
        <v>0.76944054863811562</v>
      </c>
    </row>
    <row r="94" spans="1:22" x14ac:dyDescent="0.15">
      <c r="A94" s="6">
        <v>46.5</v>
      </c>
      <c r="B94" s="6">
        <v>92</v>
      </c>
      <c r="D94">
        <v>631.59698486328102</v>
      </c>
      <c r="E94">
        <v>567.17132568359398</v>
      </c>
      <c r="F94">
        <v>475.513671875</v>
      </c>
      <c r="G94">
        <v>467.56146240234398</v>
      </c>
      <c r="I94" s="7">
        <f t="shared" si="7"/>
        <v>156.08331298828102</v>
      </c>
      <c r="J94" s="7">
        <f t="shared" si="7"/>
        <v>99.60986328125</v>
      </c>
      <c r="K94" s="7">
        <f t="shared" si="8"/>
        <v>86.356408691406031</v>
      </c>
      <c r="L94" s="8">
        <f t="shared" si="9"/>
        <v>0.8669463630080223</v>
      </c>
      <c r="M94" s="8">
        <f t="shared" si="12"/>
        <v>1.5762489598993854</v>
      </c>
      <c r="P94" s="6">
        <f t="shared" si="10"/>
        <v>-14.497135954765017</v>
      </c>
      <c r="U94" s="18">
        <v>70</v>
      </c>
      <c r="V94" s="20">
        <f t="shared" si="11"/>
        <v>0.80285642180800965</v>
      </c>
    </row>
    <row r="95" spans="1:22" x14ac:dyDescent="0.15">
      <c r="A95" s="6">
        <v>47</v>
      </c>
      <c r="B95" s="6">
        <v>93</v>
      </c>
      <c r="D95">
        <v>632.82867431640602</v>
      </c>
      <c r="E95">
        <v>568.06658935546898</v>
      </c>
      <c r="F95">
        <v>474.06451416015602</v>
      </c>
      <c r="G95">
        <v>466.29644775390602</v>
      </c>
      <c r="I95" s="7">
        <f t="shared" si="7"/>
        <v>158.76416015625</v>
      </c>
      <c r="J95" s="7">
        <f t="shared" si="7"/>
        <v>101.77014160156295</v>
      </c>
      <c r="K95" s="7">
        <f t="shared" si="8"/>
        <v>87.525061035155943</v>
      </c>
      <c r="L95" s="8">
        <f t="shared" si="9"/>
        <v>0.86002691612459892</v>
      </c>
      <c r="M95" s="8">
        <f t="shared" si="12"/>
        <v>1.5769564226599553</v>
      </c>
      <c r="P95" s="6">
        <f t="shared" si="10"/>
        <v>-14.458759978778371</v>
      </c>
      <c r="U95" s="18">
        <v>70.5</v>
      </c>
      <c r="V95" s="20">
        <f t="shared" si="11"/>
        <v>0.80854092123919852</v>
      </c>
    </row>
    <row r="96" spans="1:22" x14ac:dyDescent="0.15">
      <c r="A96" s="6">
        <v>47.5</v>
      </c>
      <c r="B96" s="6">
        <v>94</v>
      </c>
      <c r="D96">
        <v>634.01983642578102</v>
      </c>
      <c r="E96">
        <v>569.00738525390602</v>
      </c>
      <c r="F96">
        <v>474.12945556640602</v>
      </c>
      <c r="G96">
        <v>466.89996337890602</v>
      </c>
      <c r="I96" s="7">
        <f t="shared" si="7"/>
        <v>159.890380859375</v>
      </c>
      <c r="J96" s="7">
        <f t="shared" si="7"/>
        <v>102.107421875</v>
      </c>
      <c r="K96" s="7">
        <f t="shared" si="8"/>
        <v>88.415185546875009</v>
      </c>
      <c r="L96" s="8">
        <f t="shared" si="9"/>
        <v>0.86590361330553389</v>
      </c>
      <c r="M96" s="8">
        <f t="shared" si="12"/>
        <v>1.5904600294848834</v>
      </c>
      <c r="P96" s="6">
        <f t="shared" si="10"/>
        <v>-13.726263344144057</v>
      </c>
      <c r="U96" s="18">
        <v>71</v>
      </c>
      <c r="V96" s="20">
        <f t="shared" si="11"/>
        <v>0.81348575757036246</v>
      </c>
    </row>
    <row r="97" spans="1:22" x14ac:dyDescent="0.15">
      <c r="A97" s="6">
        <v>48</v>
      </c>
      <c r="B97" s="6">
        <v>95</v>
      </c>
      <c r="D97">
        <v>633.23638916015602</v>
      </c>
      <c r="E97">
        <v>569.331787109375</v>
      </c>
      <c r="F97">
        <v>475.31399536132801</v>
      </c>
      <c r="G97">
        <v>467.65005493164102</v>
      </c>
      <c r="I97" s="7">
        <f t="shared" si="7"/>
        <v>157.92239379882801</v>
      </c>
      <c r="J97" s="7">
        <f t="shared" si="7"/>
        <v>101.68173217773398</v>
      </c>
      <c r="K97" s="7">
        <f t="shared" si="8"/>
        <v>86.745181274414236</v>
      </c>
      <c r="L97" s="8">
        <f t="shared" si="9"/>
        <v>0.85310487357540798</v>
      </c>
      <c r="M97" s="8">
        <f t="shared" si="12"/>
        <v>1.5852881993987507</v>
      </c>
      <c r="P97" s="6">
        <f t="shared" si="10"/>
        <v>-14.006806770956464</v>
      </c>
      <c r="U97" s="18">
        <v>71.5</v>
      </c>
      <c r="V97" s="20">
        <f t="shared" si="11"/>
        <v>0.81832911512044693</v>
      </c>
    </row>
    <row r="98" spans="1:22" x14ac:dyDescent="0.15">
      <c r="A98" s="6">
        <v>48.5</v>
      </c>
      <c r="B98" s="6">
        <v>96</v>
      </c>
      <c r="D98">
        <v>635.37847900390602</v>
      </c>
      <c r="E98">
        <v>570.53894042968795</v>
      </c>
      <c r="F98">
        <v>473.68109130859398</v>
      </c>
      <c r="G98">
        <v>466.65740966796898</v>
      </c>
      <c r="I98" s="7">
        <f t="shared" si="7"/>
        <v>161.69738769531205</v>
      </c>
      <c r="J98" s="7">
        <f t="shared" si="7"/>
        <v>103.88153076171898</v>
      </c>
      <c r="K98" s="7">
        <f t="shared" si="8"/>
        <v>88.980316162108764</v>
      </c>
      <c r="L98" s="8">
        <f t="shared" si="9"/>
        <v>0.85655568905900825</v>
      </c>
      <c r="M98" s="8">
        <f t="shared" si="12"/>
        <v>1.5963659245263442</v>
      </c>
      <c r="P98" s="6">
        <f t="shared" si="10"/>
        <v>-13.405900918130035</v>
      </c>
      <c r="U98" s="18">
        <v>72</v>
      </c>
      <c r="V98" s="20">
        <f t="shared" si="11"/>
        <v>0.81258284612885501</v>
      </c>
    </row>
    <row r="99" spans="1:22" x14ac:dyDescent="0.15">
      <c r="A99" s="6">
        <v>49</v>
      </c>
      <c r="B99" s="6">
        <v>97</v>
      </c>
      <c r="D99">
        <v>634.97393798828102</v>
      </c>
      <c r="E99">
        <v>571.39447021484398</v>
      </c>
      <c r="F99">
        <v>473.72232055664102</v>
      </c>
      <c r="G99">
        <v>465.9326171875</v>
      </c>
      <c r="I99" s="7">
        <f t="shared" si="7"/>
        <v>161.25161743164</v>
      </c>
      <c r="J99" s="7">
        <f t="shared" si="7"/>
        <v>105.46185302734398</v>
      </c>
      <c r="K99" s="7">
        <f t="shared" si="8"/>
        <v>87.428320312499224</v>
      </c>
      <c r="L99" s="8">
        <f t="shared" si="9"/>
        <v>0.82900421150224768</v>
      </c>
      <c r="M99" s="8">
        <f t="shared" si="12"/>
        <v>1.5764413566135769</v>
      </c>
      <c r="P99" s="6">
        <f t="shared" si="10"/>
        <v>-14.486699487864943</v>
      </c>
      <c r="U99" s="18">
        <v>72.5</v>
      </c>
      <c r="V99" s="20">
        <f t="shared" si="11"/>
        <v>0.81099401249209191</v>
      </c>
    </row>
    <row r="100" spans="1:22" x14ac:dyDescent="0.15">
      <c r="A100" s="6">
        <v>49.5</v>
      </c>
      <c r="B100" s="6">
        <v>98</v>
      </c>
      <c r="D100">
        <v>637.36566162109398</v>
      </c>
      <c r="E100">
        <v>573.14642333984398</v>
      </c>
      <c r="F100">
        <v>474.71578979492199</v>
      </c>
      <c r="G100">
        <v>467.04122924804699</v>
      </c>
      <c r="I100" s="7">
        <f t="shared" si="7"/>
        <v>162.64987182617199</v>
      </c>
      <c r="J100" s="7">
        <f t="shared" si="7"/>
        <v>106.10519409179699</v>
      </c>
      <c r="K100" s="7">
        <f t="shared" si="8"/>
        <v>88.376235961914105</v>
      </c>
      <c r="L100" s="8">
        <f t="shared" si="9"/>
        <v>0.83291149616535587</v>
      </c>
      <c r="M100" s="8">
        <f t="shared" si="12"/>
        <v>1.5879755509206781</v>
      </c>
      <c r="P100" s="6">
        <f t="shared" si="10"/>
        <v>-13.861032684713271</v>
      </c>
      <c r="U100" s="18">
        <v>73</v>
      </c>
      <c r="V100" s="20">
        <f t="shared" si="11"/>
        <v>0.82830365443029186</v>
      </c>
    </row>
    <row r="101" spans="1:22" x14ac:dyDescent="0.15">
      <c r="A101" s="6">
        <v>50</v>
      </c>
      <c r="B101" s="6">
        <v>99</v>
      </c>
      <c r="D101">
        <v>637.49066162109398</v>
      </c>
      <c r="E101">
        <v>572.97351074218795</v>
      </c>
      <c r="F101">
        <v>475.01101684570301</v>
      </c>
      <c r="G101">
        <v>467.87545776367199</v>
      </c>
      <c r="I101" s="7">
        <f t="shared" si="7"/>
        <v>162.47964477539097</v>
      </c>
      <c r="J101" s="7">
        <f t="shared" si="7"/>
        <v>105.09805297851597</v>
      </c>
      <c r="K101" s="7">
        <f t="shared" si="8"/>
        <v>88.911007690429798</v>
      </c>
      <c r="L101" s="8">
        <f t="shared" si="9"/>
        <v>0.84598149224139185</v>
      </c>
      <c r="M101" s="8">
        <f t="shared" si="12"/>
        <v>1.6086724566407073</v>
      </c>
      <c r="P101" s="6">
        <f t="shared" si="10"/>
        <v>-12.738339023396172</v>
      </c>
      <c r="U101" s="18">
        <v>73.5</v>
      </c>
      <c r="V101" s="20">
        <f t="shared" si="11"/>
        <v>0.84455379294975708</v>
      </c>
    </row>
    <row r="102" spans="1:22" x14ac:dyDescent="0.15">
      <c r="A102" s="6">
        <v>50.5</v>
      </c>
      <c r="B102" s="6">
        <v>100</v>
      </c>
      <c r="D102">
        <v>632.83489990234398</v>
      </c>
      <c r="E102">
        <v>570.62811279296898</v>
      </c>
      <c r="F102">
        <v>475.29479980468801</v>
      </c>
      <c r="G102">
        <v>468.048583984375</v>
      </c>
      <c r="I102" s="7">
        <f t="shared" si="7"/>
        <v>157.54010009765597</v>
      </c>
      <c r="J102" s="7">
        <f t="shared" si="7"/>
        <v>102.57952880859398</v>
      </c>
      <c r="K102" s="7">
        <f t="shared" si="8"/>
        <v>85.734429931640193</v>
      </c>
      <c r="L102" s="8">
        <f t="shared" si="9"/>
        <v>0.8357849848541854</v>
      </c>
      <c r="M102" s="8">
        <f t="shared" si="12"/>
        <v>1.6061028588974939</v>
      </c>
      <c r="P102" s="6">
        <f t="shared" si="10"/>
        <v>-12.877725612747479</v>
      </c>
      <c r="U102" s="18">
        <v>74</v>
      </c>
      <c r="V102" s="20">
        <f t="shared" si="11"/>
        <v>0.84519801600645139</v>
      </c>
    </row>
    <row r="103" spans="1:22" x14ac:dyDescent="0.15">
      <c r="A103" s="6">
        <v>51</v>
      </c>
      <c r="B103" s="6">
        <v>101</v>
      </c>
      <c r="D103">
        <v>633.79870605468795</v>
      </c>
      <c r="E103">
        <v>571.81817626953102</v>
      </c>
      <c r="F103">
        <v>474.74234008789102</v>
      </c>
      <c r="G103">
        <v>467.61657714843801</v>
      </c>
      <c r="I103" s="7">
        <f t="shared" si="7"/>
        <v>159.05636596679693</v>
      </c>
      <c r="J103" s="7">
        <f t="shared" si="7"/>
        <v>104.20159912109301</v>
      </c>
      <c r="K103" s="7">
        <f t="shared" si="8"/>
        <v>86.11524658203183</v>
      </c>
      <c r="L103" s="8">
        <f t="shared" si="9"/>
        <v>0.82642922285633091</v>
      </c>
      <c r="M103" s="8">
        <f t="shared" si="12"/>
        <v>1.6043740065436327</v>
      </c>
      <c r="P103" s="6">
        <f t="shared" si="10"/>
        <v>-12.971506374243377</v>
      </c>
      <c r="U103" s="18">
        <v>74.5</v>
      </c>
      <c r="V103" s="20">
        <f t="shared" si="11"/>
        <v>0.83883343270379529</v>
      </c>
    </row>
    <row r="104" spans="1:22" x14ac:dyDescent="0.15">
      <c r="A104" s="6">
        <v>51.5</v>
      </c>
      <c r="B104" s="6">
        <v>102</v>
      </c>
      <c r="D104">
        <v>630.63043212890602</v>
      </c>
      <c r="E104">
        <v>570.32513427734398</v>
      </c>
      <c r="F104">
        <v>475.39239501953102</v>
      </c>
      <c r="G104">
        <v>468.06289672851602</v>
      </c>
      <c r="I104" s="7">
        <f t="shared" si="7"/>
        <v>155.238037109375</v>
      </c>
      <c r="J104" s="7">
        <f t="shared" si="7"/>
        <v>102.26223754882795</v>
      </c>
      <c r="K104" s="7">
        <f t="shared" si="8"/>
        <v>83.654470825195432</v>
      </c>
      <c r="L104" s="8">
        <f t="shared" si="9"/>
        <v>0.81803872896143381</v>
      </c>
      <c r="M104" s="8">
        <f t="shared" si="12"/>
        <v>1.6036104222927285</v>
      </c>
      <c r="P104" s="6">
        <f t="shared" si="10"/>
        <v>-13.012926633385884</v>
      </c>
      <c r="U104" s="18">
        <v>75</v>
      </c>
      <c r="V104" s="20">
        <f t="shared" si="11"/>
        <v>0.86836810595482516</v>
      </c>
    </row>
    <row r="105" spans="1:22" x14ac:dyDescent="0.15">
      <c r="A105" s="6">
        <v>52</v>
      </c>
      <c r="B105" s="6">
        <v>103</v>
      </c>
      <c r="D105">
        <v>631.46337890625</v>
      </c>
      <c r="E105">
        <v>571.59460449218795</v>
      </c>
      <c r="F105">
        <v>474.87585449218801</v>
      </c>
      <c r="G105">
        <v>467.68722534179699</v>
      </c>
      <c r="I105" s="7">
        <f t="shared" si="7"/>
        <v>156.58752441406199</v>
      </c>
      <c r="J105" s="7">
        <f t="shared" si="7"/>
        <v>103.90737915039097</v>
      </c>
      <c r="K105" s="7">
        <f t="shared" si="8"/>
        <v>83.852359008788312</v>
      </c>
      <c r="L105" s="8">
        <f t="shared" si="9"/>
        <v>0.80699137726709569</v>
      </c>
      <c r="M105" s="8">
        <f t="shared" si="12"/>
        <v>1.6001899802423836</v>
      </c>
      <c r="P105" s="6">
        <f t="shared" si="10"/>
        <v>-13.198466861513246</v>
      </c>
      <c r="U105" s="18"/>
      <c r="V105" s="20"/>
    </row>
    <row r="106" spans="1:22" x14ac:dyDescent="0.15">
      <c r="A106" s="6">
        <v>52.5</v>
      </c>
      <c r="B106" s="6">
        <v>104</v>
      </c>
      <c r="D106">
        <v>635.15887451171898</v>
      </c>
      <c r="E106">
        <v>574.99572753906295</v>
      </c>
      <c r="F106">
        <v>474.81991577148398</v>
      </c>
      <c r="G106">
        <v>467.26623535156301</v>
      </c>
      <c r="I106" s="7">
        <f t="shared" si="7"/>
        <v>160.338958740235</v>
      </c>
      <c r="J106" s="7">
        <f t="shared" si="7"/>
        <v>107.72949218749994</v>
      </c>
      <c r="K106" s="7">
        <f t="shared" si="8"/>
        <v>84.928314208985043</v>
      </c>
      <c r="L106" s="8">
        <f t="shared" si="9"/>
        <v>0.7883478561392443</v>
      </c>
      <c r="M106" s="8">
        <f t="shared" si="12"/>
        <v>1.5891733687585254</v>
      </c>
      <c r="P106" s="6">
        <f t="shared" si="10"/>
        <v>-13.796057634232058</v>
      </c>
    </row>
    <row r="107" spans="1:22" x14ac:dyDescent="0.15">
      <c r="A107" s="6">
        <v>53</v>
      </c>
      <c r="B107" s="6">
        <v>105</v>
      </c>
      <c r="D107">
        <v>632.28546142578102</v>
      </c>
      <c r="E107">
        <v>572.34344482421898</v>
      </c>
      <c r="F107">
        <v>474.35238647460898</v>
      </c>
      <c r="G107">
        <v>466.74887084960898</v>
      </c>
      <c r="I107" s="7">
        <f t="shared" si="7"/>
        <v>157.93307495117205</v>
      </c>
      <c r="J107" s="7">
        <f t="shared" si="7"/>
        <v>105.59457397461</v>
      </c>
      <c r="K107" s="7">
        <f t="shared" si="8"/>
        <v>84.016873168945054</v>
      </c>
      <c r="L107" s="8">
        <f t="shared" si="9"/>
        <v>0.79565521225689817</v>
      </c>
      <c r="M107" s="8">
        <f t="shared" si="12"/>
        <v>1.6041076345201724</v>
      </c>
      <c r="P107" s="6">
        <f t="shared" si="10"/>
        <v>-12.985955596090184</v>
      </c>
    </row>
    <row r="108" spans="1:22" x14ac:dyDescent="0.15">
      <c r="A108" s="6">
        <v>53.5</v>
      </c>
      <c r="B108" s="6">
        <v>106</v>
      </c>
      <c r="D108">
        <v>630.82476806640602</v>
      </c>
      <c r="E108">
        <v>573.1865234375</v>
      </c>
      <c r="F108">
        <v>474.26458740234398</v>
      </c>
      <c r="G108">
        <v>466.60638427734398</v>
      </c>
      <c r="I108" s="7">
        <f t="shared" si="7"/>
        <v>156.56018066406205</v>
      </c>
      <c r="J108" s="7">
        <f t="shared" si="7"/>
        <v>106.58013916015602</v>
      </c>
      <c r="K108" s="7">
        <f t="shared" si="8"/>
        <v>81.954083251952838</v>
      </c>
      <c r="L108" s="8">
        <f t="shared" si="9"/>
        <v>0.7689432937294437</v>
      </c>
      <c r="M108" s="8">
        <f t="shared" si="12"/>
        <v>1.5850226256367113</v>
      </c>
      <c r="P108" s="6">
        <f t="shared" si="10"/>
        <v>-14.021212691497775</v>
      </c>
    </row>
    <row r="109" spans="1:22" x14ac:dyDescent="0.15">
      <c r="A109" s="6">
        <v>54</v>
      </c>
      <c r="B109" s="6">
        <v>107</v>
      </c>
      <c r="D109">
        <v>630.90148925781295</v>
      </c>
      <c r="E109">
        <v>572.82049560546898</v>
      </c>
      <c r="F109">
        <v>474.44180297851602</v>
      </c>
      <c r="G109">
        <v>466.94854736328102</v>
      </c>
      <c r="I109" s="7">
        <f t="shared" si="7"/>
        <v>156.45968627929693</v>
      </c>
      <c r="J109" s="7">
        <f t="shared" si="7"/>
        <v>105.87194824218795</v>
      </c>
      <c r="K109" s="7">
        <f t="shared" si="8"/>
        <v>82.349322509765372</v>
      </c>
      <c r="L109" s="8">
        <f t="shared" si="9"/>
        <v>0.77782003521260168</v>
      </c>
      <c r="M109" s="8">
        <f t="shared" si="12"/>
        <v>1.6015262767638623</v>
      </c>
      <c r="P109" s="6">
        <f t="shared" si="10"/>
        <v>-13.125980101675887</v>
      </c>
    </row>
    <row r="110" spans="1:22" x14ac:dyDescent="0.15">
      <c r="A110" s="6">
        <v>54.5</v>
      </c>
      <c r="B110" s="6">
        <v>108</v>
      </c>
      <c r="D110">
        <v>633.14874267578102</v>
      </c>
      <c r="E110">
        <v>574.63977050781295</v>
      </c>
      <c r="F110">
        <v>475.12536621093801</v>
      </c>
      <c r="G110">
        <v>467.57083129882801</v>
      </c>
      <c r="I110" s="7">
        <f t="shared" si="7"/>
        <v>158.02337646484301</v>
      </c>
      <c r="J110" s="7">
        <f t="shared" si="7"/>
        <v>107.06893920898494</v>
      </c>
      <c r="K110" s="7">
        <f t="shared" si="8"/>
        <v>83.075119018553551</v>
      </c>
      <c r="L110" s="8">
        <f t="shared" si="9"/>
        <v>0.775903073592627</v>
      </c>
      <c r="M110" s="8">
        <f t="shared" si="12"/>
        <v>1.6072362247878806</v>
      </c>
      <c r="P110" s="6">
        <f t="shared" si="10"/>
        <v>-12.816246727048213</v>
      </c>
    </row>
    <row r="111" spans="1:22" x14ac:dyDescent="0.15">
      <c r="A111" s="6">
        <v>55</v>
      </c>
      <c r="B111" s="6">
        <v>109</v>
      </c>
      <c r="D111">
        <v>634.30413818359398</v>
      </c>
      <c r="E111">
        <v>576.87030029296898</v>
      </c>
      <c r="F111">
        <v>475.05511474609398</v>
      </c>
      <c r="G111">
        <v>467.81869506835898</v>
      </c>
      <c r="I111" s="7">
        <f t="shared" si="7"/>
        <v>159.2490234375</v>
      </c>
      <c r="J111" s="7">
        <f t="shared" si="7"/>
        <v>109.05160522461</v>
      </c>
      <c r="K111" s="7">
        <f t="shared" si="8"/>
        <v>82.912899780273008</v>
      </c>
      <c r="L111" s="8">
        <f t="shared" si="9"/>
        <v>0.76030884285930533</v>
      </c>
      <c r="M111" s="8">
        <f t="shared" si="12"/>
        <v>1.5992689036985523</v>
      </c>
      <c r="P111" s="6">
        <f t="shared" si="10"/>
        <v>-13.248430214071135</v>
      </c>
    </row>
    <row r="112" spans="1:22" x14ac:dyDescent="0.15">
      <c r="A112" s="6">
        <v>55.5</v>
      </c>
      <c r="B112" s="6">
        <v>110</v>
      </c>
      <c r="D112">
        <v>636.802978515625</v>
      </c>
      <c r="E112">
        <v>578.12268066406295</v>
      </c>
      <c r="F112">
        <v>474.45611572265602</v>
      </c>
      <c r="G112">
        <v>467.31521606445301</v>
      </c>
      <c r="I112" s="7">
        <f t="shared" si="7"/>
        <v>162.34686279296898</v>
      </c>
      <c r="J112" s="7">
        <f t="shared" si="7"/>
        <v>110.80746459960994</v>
      </c>
      <c r="K112" s="7">
        <f t="shared" si="8"/>
        <v>84.781637573242023</v>
      </c>
      <c r="L112" s="8">
        <f t="shared" si="9"/>
        <v>0.76512568787302138</v>
      </c>
      <c r="M112" s="8">
        <f t="shared" si="12"/>
        <v>1.6117126583562613</v>
      </c>
      <c r="P112" s="6">
        <f t="shared" si="10"/>
        <v>-12.573424748704634</v>
      </c>
    </row>
    <row r="113" spans="1:16" x14ac:dyDescent="0.15">
      <c r="A113" s="6">
        <v>56</v>
      </c>
      <c r="B113" s="6">
        <v>111</v>
      </c>
      <c r="D113">
        <v>638.8037109375</v>
      </c>
      <c r="E113">
        <v>580.16864013671898</v>
      </c>
      <c r="F113">
        <v>474.27685546875</v>
      </c>
      <c r="G113">
        <v>466.54470825195301</v>
      </c>
      <c r="I113" s="7">
        <f t="shared" si="7"/>
        <v>164.52685546875</v>
      </c>
      <c r="J113" s="7">
        <f t="shared" si="7"/>
        <v>113.62393188476597</v>
      </c>
      <c r="K113" s="7">
        <f t="shared" si="8"/>
        <v>84.990103149413827</v>
      </c>
      <c r="L113" s="8">
        <f t="shared" si="9"/>
        <v>0.74799473790088766</v>
      </c>
      <c r="M113" s="8">
        <f t="shared" si="12"/>
        <v>1.6022086180281208</v>
      </c>
      <c r="P113" s="6">
        <f t="shared" si="10"/>
        <v>-13.088966829131637</v>
      </c>
    </row>
    <row r="114" spans="1:16" x14ac:dyDescent="0.15">
      <c r="A114" s="6">
        <v>56.5</v>
      </c>
      <c r="B114" s="6">
        <v>112</v>
      </c>
      <c r="D114">
        <v>641.98870849609398</v>
      </c>
      <c r="E114">
        <v>583.08062744140602</v>
      </c>
      <c r="F114">
        <v>474.46426391601602</v>
      </c>
      <c r="G114">
        <v>467.44549560546898</v>
      </c>
      <c r="I114" s="7">
        <f t="shared" si="7"/>
        <v>167.52444458007795</v>
      </c>
      <c r="J114" s="7">
        <f t="shared" si="7"/>
        <v>115.63513183593705</v>
      </c>
      <c r="K114" s="7">
        <f t="shared" si="8"/>
        <v>86.579852294922034</v>
      </c>
      <c r="L114" s="8">
        <f t="shared" si="9"/>
        <v>0.74873311354685357</v>
      </c>
      <c r="M114" s="8">
        <f t="shared" si="12"/>
        <v>1.6105739033180799</v>
      </c>
      <c r="P114" s="6">
        <f t="shared" si="10"/>
        <v>-12.635195966124924</v>
      </c>
    </row>
    <row r="115" spans="1:16" x14ac:dyDescent="0.15">
      <c r="A115" s="6">
        <v>57</v>
      </c>
      <c r="B115" s="6">
        <v>113</v>
      </c>
      <c r="D115">
        <v>640.12188720703102</v>
      </c>
      <c r="E115">
        <v>581.00738525390602</v>
      </c>
      <c r="F115">
        <v>475.20947265625</v>
      </c>
      <c r="G115">
        <v>467.96160888671898</v>
      </c>
      <c r="I115" s="7">
        <f t="shared" si="7"/>
        <v>164.91241455078102</v>
      </c>
      <c r="J115" s="7">
        <f t="shared" si="7"/>
        <v>113.04577636718705</v>
      </c>
      <c r="K115" s="7">
        <f t="shared" si="8"/>
        <v>85.780371093750091</v>
      </c>
      <c r="L115" s="8">
        <f t="shared" si="9"/>
        <v>0.7588109335029426</v>
      </c>
      <c r="M115" s="8">
        <f t="shared" si="12"/>
        <v>1.6282786329181622</v>
      </c>
      <c r="P115" s="6">
        <f t="shared" si="10"/>
        <v>-11.674811454245457</v>
      </c>
    </row>
    <row r="116" spans="1:16" x14ac:dyDescent="0.15">
      <c r="A116" s="6">
        <v>57.5</v>
      </c>
      <c r="B116" s="6">
        <v>114</v>
      </c>
      <c r="D116">
        <v>632.43145751953102</v>
      </c>
      <c r="E116">
        <v>575.47937011718795</v>
      </c>
      <c r="F116">
        <v>474.88198852539102</v>
      </c>
      <c r="G116">
        <v>467.64230346679699</v>
      </c>
      <c r="I116" s="7">
        <f t="shared" si="7"/>
        <v>157.54946899414</v>
      </c>
      <c r="J116" s="7">
        <f t="shared" si="7"/>
        <v>107.83706665039097</v>
      </c>
      <c r="K116" s="7">
        <f t="shared" si="8"/>
        <v>82.063522338866335</v>
      </c>
      <c r="L116" s="8">
        <f t="shared" si="9"/>
        <v>0.76099549893096807</v>
      </c>
      <c r="M116" s="8">
        <f t="shared" si="12"/>
        <v>1.6380901079901808</v>
      </c>
      <c r="P116" s="6">
        <f t="shared" si="10"/>
        <v>-11.142592724521716</v>
      </c>
    </row>
    <row r="117" spans="1:16" x14ac:dyDescent="0.15">
      <c r="A117" s="6">
        <v>58</v>
      </c>
      <c r="B117" s="6">
        <v>115</v>
      </c>
      <c r="D117">
        <v>638.60321044921898</v>
      </c>
      <c r="E117">
        <v>581.10827636718795</v>
      </c>
      <c r="F117">
        <v>474.32952880859398</v>
      </c>
      <c r="G117">
        <v>466.47692871093801</v>
      </c>
      <c r="I117" s="7">
        <f t="shared" si="7"/>
        <v>164.273681640625</v>
      </c>
      <c r="J117" s="7">
        <f t="shared" si="7"/>
        <v>114.63134765624994</v>
      </c>
      <c r="K117" s="7">
        <f t="shared" si="8"/>
        <v>84.031738281250043</v>
      </c>
      <c r="L117" s="8">
        <f t="shared" si="9"/>
        <v>0.73306072029476355</v>
      </c>
      <c r="M117" s="8">
        <f t="shared" si="12"/>
        <v>1.6177822389979695</v>
      </c>
      <c r="P117" s="6">
        <f t="shared" si="10"/>
        <v>-12.244183276308872</v>
      </c>
    </row>
    <row r="118" spans="1:16" x14ac:dyDescent="0.15">
      <c r="A118" s="6">
        <v>58.5</v>
      </c>
      <c r="B118" s="6">
        <v>116</v>
      </c>
      <c r="D118">
        <v>641.54364013671898</v>
      </c>
      <c r="E118">
        <v>583.94274902343795</v>
      </c>
      <c r="F118">
        <v>474.30258178710898</v>
      </c>
      <c r="G118">
        <v>466.89178466796898</v>
      </c>
      <c r="I118" s="7">
        <f t="shared" si="7"/>
        <v>167.24105834961</v>
      </c>
      <c r="J118" s="7">
        <f t="shared" si="7"/>
        <v>117.05096435546898</v>
      </c>
      <c r="K118" s="7">
        <f t="shared" si="8"/>
        <v>85.305383300781727</v>
      </c>
      <c r="L118" s="8">
        <f t="shared" si="9"/>
        <v>0.72878838521757128</v>
      </c>
      <c r="M118" s="8">
        <f t="shared" si="12"/>
        <v>1.6211368135647701</v>
      </c>
      <c r="P118" s="6">
        <f t="shared" si="10"/>
        <v>-12.062215998035096</v>
      </c>
    </row>
    <row r="119" spans="1:16" x14ac:dyDescent="0.15">
      <c r="A119" s="6">
        <v>59</v>
      </c>
      <c r="B119" s="6">
        <v>117</v>
      </c>
      <c r="D119">
        <v>638.62774658203102</v>
      </c>
      <c r="E119">
        <v>581.84460449218795</v>
      </c>
      <c r="F119">
        <v>474.26092529296898</v>
      </c>
      <c r="G119">
        <v>467.11270141601602</v>
      </c>
      <c r="I119" s="7">
        <f t="shared" si="7"/>
        <v>164.36682128906205</v>
      </c>
      <c r="J119" s="7">
        <f t="shared" si="7"/>
        <v>114.73190307617193</v>
      </c>
      <c r="K119" s="7">
        <f t="shared" si="8"/>
        <v>84.054489135741704</v>
      </c>
      <c r="L119" s="8">
        <f t="shared" si="9"/>
        <v>0.73261653369365698</v>
      </c>
      <c r="M119" s="8">
        <f t="shared" si="12"/>
        <v>1.6325918716848491</v>
      </c>
      <c r="P119" s="6">
        <f t="shared" si="10"/>
        <v>-11.440841899152964</v>
      </c>
    </row>
    <row r="120" spans="1:16" x14ac:dyDescent="0.15">
      <c r="A120" s="6">
        <v>59.5</v>
      </c>
      <c r="B120" s="6">
        <v>118</v>
      </c>
      <c r="D120">
        <v>638.12658691406295</v>
      </c>
      <c r="E120">
        <v>580.5654296875</v>
      </c>
      <c r="F120">
        <v>474.38586425781301</v>
      </c>
      <c r="G120">
        <v>467.08248901367199</v>
      </c>
      <c r="I120" s="7">
        <f t="shared" si="7"/>
        <v>163.74072265624994</v>
      </c>
      <c r="J120" s="7">
        <f t="shared" si="7"/>
        <v>113.48294067382801</v>
      </c>
      <c r="K120" s="7">
        <f t="shared" si="8"/>
        <v>84.302664184570347</v>
      </c>
      <c r="L120" s="8">
        <f t="shared" si="9"/>
        <v>0.74286640515311075</v>
      </c>
      <c r="M120" s="8">
        <f t="shared" si="12"/>
        <v>1.6504686527882959</v>
      </c>
      <c r="P120" s="6">
        <f t="shared" si="10"/>
        <v>-10.471124536515019</v>
      </c>
    </row>
    <row r="121" spans="1:16" x14ac:dyDescent="0.15">
      <c r="A121" s="6">
        <v>60</v>
      </c>
      <c r="B121" s="6">
        <v>119</v>
      </c>
      <c r="D121">
        <v>639.03466796875</v>
      </c>
      <c r="E121">
        <v>582.20599365234398</v>
      </c>
      <c r="F121">
        <v>474.59207153320301</v>
      </c>
      <c r="G121">
        <v>467.10943603515602</v>
      </c>
      <c r="I121" s="7">
        <f t="shared" si="7"/>
        <v>164.44259643554699</v>
      </c>
      <c r="J121" s="7">
        <f t="shared" si="7"/>
        <v>115.09655761718795</v>
      </c>
      <c r="K121" s="7">
        <f t="shared" si="8"/>
        <v>83.875006103515432</v>
      </c>
      <c r="L121" s="8">
        <f t="shared" si="9"/>
        <v>0.72873600948591666</v>
      </c>
      <c r="M121" s="8">
        <f t="shared" si="12"/>
        <v>1.6439651667650952</v>
      </c>
      <c r="P121" s="6">
        <f t="shared" si="10"/>
        <v>-10.823902996903225</v>
      </c>
    </row>
    <row r="122" spans="1:16" x14ac:dyDescent="0.15">
      <c r="A122" s="6">
        <v>60.5</v>
      </c>
      <c r="B122" s="6">
        <v>120</v>
      </c>
      <c r="D122">
        <v>635.37463378906295</v>
      </c>
      <c r="E122">
        <v>579.4423828125</v>
      </c>
      <c r="F122">
        <v>474.57574462890602</v>
      </c>
      <c r="G122">
        <v>467.29400634765602</v>
      </c>
      <c r="I122" s="7">
        <f t="shared" si="7"/>
        <v>160.79888916015693</v>
      </c>
      <c r="J122" s="7">
        <f t="shared" si="7"/>
        <v>112.14837646484398</v>
      </c>
      <c r="K122" s="7">
        <f t="shared" si="8"/>
        <v>82.295025634766148</v>
      </c>
      <c r="L122" s="8">
        <f t="shared" si="9"/>
        <v>0.73380487733198541</v>
      </c>
      <c r="M122" s="8">
        <f t="shared" si="12"/>
        <v>1.656660944255157</v>
      </c>
      <c r="P122" s="6">
        <f t="shared" si="10"/>
        <v>-10.135226674635835</v>
      </c>
    </row>
    <row r="123" spans="1:16" x14ac:dyDescent="0.15">
      <c r="A123" s="6">
        <v>61</v>
      </c>
      <c r="B123" s="6">
        <v>121</v>
      </c>
      <c r="D123">
        <v>633.76287841796898</v>
      </c>
      <c r="E123">
        <v>577.3154296875</v>
      </c>
      <c r="F123">
        <v>476.03674316406301</v>
      </c>
      <c r="G123">
        <v>468.09677124023398</v>
      </c>
      <c r="I123" s="7">
        <f t="shared" si="7"/>
        <v>157.72613525390597</v>
      </c>
      <c r="J123" s="7">
        <f t="shared" si="7"/>
        <v>109.21865844726602</v>
      </c>
      <c r="K123" s="7">
        <f t="shared" si="8"/>
        <v>81.273074340819761</v>
      </c>
      <c r="L123" s="8">
        <f t="shared" si="9"/>
        <v>0.74413177653212792</v>
      </c>
      <c r="M123" s="8">
        <f t="shared" si="12"/>
        <v>1.6746147530992928</v>
      </c>
      <c r="P123" s="6">
        <f t="shared" si="10"/>
        <v>-9.1613309793820434</v>
      </c>
    </row>
    <row r="124" spans="1:16" x14ac:dyDescent="0.15">
      <c r="A124" s="6">
        <v>61.5</v>
      </c>
      <c r="B124" s="6">
        <v>122</v>
      </c>
      <c r="D124">
        <v>630.39215087890602</v>
      </c>
      <c r="E124">
        <v>576.30181884765602</v>
      </c>
      <c r="F124">
        <v>475.63128662109398</v>
      </c>
      <c r="G124">
        <v>468.28378295898398</v>
      </c>
      <c r="I124" s="7">
        <f t="shared" si="7"/>
        <v>154.76086425781205</v>
      </c>
      <c r="J124" s="7">
        <f t="shared" si="7"/>
        <v>108.01803588867205</v>
      </c>
      <c r="K124" s="7">
        <f t="shared" si="8"/>
        <v>79.148239135741619</v>
      </c>
      <c r="L124" s="8">
        <f t="shared" si="9"/>
        <v>0.73273170063298632</v>
      </c>
      <c r="M124" s="8">
        <f t="shared" si="12"/>
        <v>1.6708415868441442</v>
      </c>
      <c r="P124" s="6">
        <f t="shared" si="10"/>
        <v>-9.3660045617548615</v>
      </c>
    </row>
    <row r="125" spans="1:16" x14ac:dyDescent="0.15">
      <c r="A125" s="6">
        <v>62</v>
      </c>
      <c r="B125" s="6">
        <v>123</v>
      </c>
      <c r="D125">
        <v>631.22894287109398</v>
      </c>
      <c r="E125">
        <v>575.48480224609398</v>
      </c>
      <c r="F125">
        <v>475.10699462890602</v>
      </c>
      <c r="G125">
        <v>468.071044921875</v>
      </c>
      <c r="I125" s="7">
        <f t="shared" si="7"/>
        <v>156.12194824218795</v>
      </c>
      <c r="J125" s="7">
        <f t="shared" si="7"/>
        <v>107.41375732421898</v>
      </c>
      <c r="K125" s="7">
        <f t="shared" si="8"/>
        <v>80.932318115234679</v>
      </c>
      <c r="L125" s="8">
        <f t="shared" si="9"/>
        <v>0.75346324466564929</v>
      </c>
      <c r="M125" s="8">
        <f t="shared" si="12"/>
        <v>1.6992000405208003</v>
      </c>
      <c r="P125" s="6">
        <f t="shared" si="10"/>
        <v>-7.8277139294152862</v>
      </c>
    </row>
    <row r="126" spans="1:16" x14ac:dyDescent="0.15">
      <c r="A126" s="6">
        <v>62.5</v>
      </c>
      <c r="B126" s="6">
        <v>124</v>
      </c>
      <c r="D126">
        <v>632.93884277343795</v>
      </c>
      <c r="E126">
        <v>578.58996582031295</v>
      </c>
      <c r="F126">
        <v>475.33401489257801</v>
      </c>
      <c r="G126">
        <v>468.11105346679699</v>
      </c>
      <c r="I126" s="7">
        <f t="shared" si="7"/>
        <v>157.60482788085994</v>
      </c>
      <c r="J126" s="7">
        <f t="shared" si="7"/>
        <v>110.47891235351597</v>
      </c>
      <c r="K126" s="7">
        <f t="shared" si="8"/>
        <v>80.269589233398776</v>
      </c>
      <c r="L126" s="8">
        <f t="shared" si="9"/>
        <v>0.72656027764419073</v>
      </c>
      <c r="M126" s="8">
        <f t="shared" si="12"/>
        <v>1.6799239831433348</v>
      </c>
      <c r="P126" s="6">
        <f t="shared" si="10"/>
        <v>-8.8733343581696289</v>
      </c>
    </row>
    <row r="127" spans="1:16" x14ac:dyDescent="0.15">
      <c r="A127" s="6">
        <v>63</v>
      </c>
      <c r="B127" s="6">
        <v>125</v>
      </c>
      <c r="D127">
        <v>632.78662109375</v>
      </c>
      <c r="E127">
        <v>579.23248291015602</v>
      </c>
      <c r="F127">
        <v>474.55697631835898</v>
      </c>
      <c r="G127">
        <v>466.98529052734398</v>
      </c>
      <c r="I127" s="7">
        <f t="shared" si="7"/>
        <v>158.22964477539102</v>
      </c>
      <c r="J127" s="7">
        <f t="shared" si="7"/>
        <v>112.24719238281205</v>
      </c>
      <c r="K127" s="7">
        <f t="shared" si="8"/>
        <v>79.656610107422594</v>
      </c>
      <c r="L127" s="8">
        <f t="shared" si="9"/>
        <v>0.70965347476806984</v>
      </c>
      <c r="M127" s="8">
        <f t="shared" si="12"/>
        <v>1.6706440899112072</v>
      </c>
      <c r="P127" s="6">
        <f t="shared" si="10"/>
        <v>-9.3767176875591396</v>
      </c>
    </row>
    <row r="128" spans="1:16" x14ac:dyDescent="0.15">
      <c r="A128" s="6">
        <v>63.5</v>
      </c>
      <c r="B128" s="6">
        <v>126</v>
      </c>
      <c r="D128">
        <v>631.49884033203102</v>
      </c>
      <c r="E128">
        <v>576.93420410156295</v>
      </c>
      <c r="F128">
        <v>474.18618774414102</v>
      </c>
      <c r="G128">
        <v>467.12045288085898</v>
      </c>
      <c r="I128" s="7">
        <f t="shared" si="7"/>
        <v>157.31265258789</v>
      </c>
      <c r="J128" s="7">
        <f t="shared" si="7"/>
        <v>109.81375122070398</v>
      </c>
      <c r="K128" s="7">
        <f t="shared" si="8"/>
        <v>80.443026733397218</v>
      </c>
      <c r="L128" s="8">
        <f t="shared" si="9"/>
        <v>0.73254055925767081</v>
      </c>
      <c r="M128" s="8">
        <f t="shared" si="12"/>
        <v>1.7011580840448013</v>
      </c>
      <c r="P128" s="6">
        <f t="shared" si="10"/>
        <v>-7.7215008035154309</v>
      </c>
    </row>
    <row r="129" spans="1:16" x14ac:dyDescent="0.15">
      <c r="A129" s="6">
        <v>64</v>
      </c>
      <c r="B129" s="6">
        <v>127</v>
      </c>
      <c r="D129">
        <v>629.8095703125</v>
      </c>
      <c r="E129">
        <v>575.75158691406295</v>
      </c>
      <c r="F129">
        <v>474.63739013671898</v>
      </c>
      <c r="G129">
        <v>466.99591064453102</v>
      </c>
      <c r="I129" s="7">
        <f t="shared" si="7"/>
        <v>155.17218017578102</v>
      </c>
      <c r="J129" s="7">
        <f t="shared" si="7"/>
        <v>108.75567626953193</v>
      </c>
      <c r="K129" s="7">
        <f t="shared" si="8"/>
        <v>79.043206787108673</v>
      </c>
      <c r="L129" s="8">
        <f t="shared" si="9"/>
        <v>0.72679614985073426</v>
      </c>
      <c r="M129" s="8">
        <f t="shared" si="12"/>
        <v>1.7030405842818579</v>
      </c>
      <c r="P129" s="6">
        <f t="shared" si="10"/>
        <v>-7.6193854867545259</v>
      </c>
    </row>
    <row r="130" spans="1:16" x14ac:dyDescent="0.15">
      <c r="A130" s="6">
        <v>64.5</v>
      </c>
      <c r="B130" s="6">
        <v>128</v>
      </c>
      <c r="D130">
        <v>627.94354248046898</v>
      </c>
      <c r="E130">
        <v>575.43341064453102</v>
      </c>
      <c r="F130">
        <v>475.00204467773398</v>
      </c>
      <c r="G130">
        <v>467.78482055664102</v>
      </c>
      <c r="I130" s="7">
        <f t="shared" ref="I130:J151" si="13">D130-F130</f>
        <v>152.941497802735</v>
      </c>
      <c r="J130" s="7">
        <f t="shared" si="13"/>
        <v>107.64859008789</v>
      </c>
      <c r="K130" s="7">
        <f t="shared" ref="K130:K151" si="14">I130-0.7*J130</f>
        <v>77.587484741212009</v>
      </c>
      <c r="L130" s="8">
        <f t="shared" ref="L130:L151" si="15">K130/J130</f>
        <v>0.72074780243629277</v>
      </c>
      <c r="M130" s="8">
        <f t="shared" si="12"/>
        <v>1.7046191465114096</v>
      </c>
      <c r="P130" s="6">
        <f t="shared" si="10"/>
        <v>-7.5337571405135142</v>
      </c>
    </row>
    <row r="131" spans="1:16" x14ac:dyDescent="0.15">
      <c r="A131" s="6">
        <v>65</v>
      </c>
      <c r="B131" s="6">
        <v>129</v>
      </c>
      <c r="D131">
        <v>627.914306640625</v>
      </c>
      <c r="E131">
        <v>575.22705078125</v>
      </c>
      <c r="F131">
        <v>474.98855590820301</v>
      </c>
      <c r="G131">
        <v>467.40832519531301</v>
      </c>
      <c r="I131" s="7">
        <f t="shared" si="13"/>
        <v>152.92575073242199</v>
      </c>
      <c r="J131" s="7">
        <f t="shared" si="13"/>
        <v>107.81872558593699</v>
      </c>
      <c r="K131" s="7">
        <f t="shared" si="14"/>
        <v>77.4526428222661</v>
      </c>
      <c r="L131" s="8">
        <f t="shared" si="15"/>
        <v>0.71835984335144476</v>
      </c>
      <c r="M131" s="8">
        <f t="shared" si="12"/>
        <v>1.7098580970705548</v>
      </c>
      <c r="P131" s="6">
        <f t="shared" si="10"/>
        <v>-7.2495727960385796</v>
      </c>
    </row>
    <row r="132" spans="1:16" x14ac:dyDescent="0.15">
      <c r="A132" s="6">
        <v>65.5</v>
      </c>
      <c r="B132" s="6">
        <v>130</v>
      </c>
      <c r="D132">
        <v>628.34967041015602</v>
      </c>
      <c r="E132">
        <v>574.88592529296898</v>
      </c>
      <c r="F132">
        <v>474.27520751953102</v>
      </c>
      <c r="G132">
        <v>466.62680053710898</v>
      </c>
      <c r="I132" s="7">
        <f t="shared" si="13"/>
        <v>154.074462890625</v>
      </c>
      <c r="J132" s="7">
        <f t="shared" si="13"/>
        <v>108.25912475586</v>
      </c>
      <c r="K132" s="7">
        <f t="shared" si="14"/>
        <v>78.293075561523011</v>
      </c>
      <c r="L132" s="8">
        <f t="shared" si="15"/>
        <v>0.72320070698969008</v>
      </c>
      <c r="M132" s="8">
        <f t="shared" si="12"/>
        <v>1.7223258703527931</v>
      </c>
      <c r="P132" s="6">
        <f t="shared" si="10"/>
        <v>-6.573264451977197</v>
      </c>
    </row>
    <row r="133" spans="1:16" x14ac:dyDescent="0.15">
      <c r="A133" s="6">
        <v>66</v>
      </c>
      <c r="B133" s="6">
        <v>131</v>
      </c>
      <c r="D133">
        <v>625.26013183593795</v>
      </c>
      <c r="E133">
        <v>572.97741699218795</v>
      </c>
      <c r="F133">
        <v>474.04409790039102</v>
      </c>
      <c r="G133">
        <v>466.96408081054699</v>
      </c>
      <c r="I133" s="7">
        <f t="shared" si="13"/>
        <v>151.21603393554693</v>
      </c>
      <c r="J133" s="7">
        <f t="shared" si="13"/>
        <v>106.01333618164097</v>
      </c>
      <c r="K133" s="7">
        <f t="shared" si="14"/>
        <v>77.006698608398267</v>
      </c>
      <c r="L133" s="8">
        <f t="shared" si="15"/>
        <v>0.72638689981849691</v>
      </c>
      <c r="M133" s="8">
        <f t="shared" si="12"/>
        <v>1.7331389728255933</v>
      </c>
      <c r="P133" s="6">
        <f t="shared" si="10"/>
        <v>-5.9867129273385729</v>
      </c>
    </row>
    <row r="134" spans="1:16" x14ac:dyDescent="0.15">
      <c r="A134" s="6">
        <v>66.5</v>
      </c>
      <c r="B134" s="6">
        <v>132</v>
      </c>
      <c r="D134">
        <v>632.65734863281295</v>
      </c>
      <c r="E134">
        <v>578.36877441406295</v>
      </c>
      <c r="F134">
        <v>475.10821533203102</v>
      </c>
      <c r="G134">
        <v>467.53408813476602</v>
      </c>
      <c r="I134" s="7">
        <f t="shared" si="13"/>
        <v>157.54913330078193</v>
      </c>
      <c r="J134" s="7">
        <f t="shared" si="13"/>
        <v>110.83468627929693</v>
      </c>
      <c r="K134" s="7">
        <f t="shared" si="14"/>
        <v>79.964852905274086</v>
      </c>
      <c r="L134" s="8">
        <f t="shared" si="15"/>
        <v>0.72147858752238747</v>
      </c>
      <c r="M134" s="8">
        <f t="shared" si="12"/>
        <v>1.7358575701734769</v>
      </c>
      <c r="P134" s="6">
        <f t="shared" ref="P134:P151" si="16">(M134-$O$2)/$O$2*100</f>
        <v>-5.8392439263473426</v>
      </c>
    </row>
    <row r="135" spans="1:16" x14ac:dyDescent="0.15">
      <c r="A135" s="6">
        <v>67</v>
      </c>
      <c r="B135" s="6">
        <v>133</v>
      </c>
      <c r="D135">
        <v>651.90808105468795</v>
      </c>
      <c r="E135">
        <v>592.00701904296898</v>
      </c>
      <c r="F135">
        <v>475.280517578125</v>
      </c>
      <c r="G135">
        <v>467.89627075195301</v>
      </c>
      <c r="I135" s="7">
        <f t="shared" si="13"/>
        <v>176.62756347656295</v>
      </c>
      <c r="J135" s="7">
        <f t="shared" si="13"/>
        <v>124.11074829101597</v>
      </c>
      <c r="K135" s="7">
        <f t="shared" si="14"/>
        <v>89.750039672851784</v>
      </c>
      <c r="L135" s="8">
        <f t="shared" si="15"/>
        <v>0.72314477922899234</v>
      </c>
      <c r="M135" s="8">
        <f t="shared" si="12"/>
        <v>1.7451506715240748</v>
      </c>
      <c r="P135" s="6">
        <f t="shared" si="16"/>
        <v>-5.3351441289463777</v>
      </c>
    </row>
    <row r="136" spans="1:16" x14ac:dyDescent="0.15">
      <c r="A136" s="6">
        <v>67.5</v>
      </c>
      <c r="B136" s="6">
        <v>134</v>
      </c>
      <c r="D136">
        <v>645.11212158203102</v>
      </c>
      <c r="E136">
        <v>586.858642578125</v>
      </c>
      <c r="F136">
        <v>475.24337768554699</v>
      </c>
      <c r="G136">
        <v>468.00613403320301</v>
      </c>
      <c r="I136" s="7">
        <f t="shared" si="13"/>
        <v>169.86874389648403</v>
      </c>
      <c r="J136" s="7">
        <f t="shared" si="13"/>
        <v>118.85250854492199</v>
      </c>
      <c r="K136" s="7">
        <f t="shared" si="14"/>
        <v>86.671987915038642</v>
      </c>
      <c r="L136" s="8">
        <f t="shared" si="15"/>
        <v>0.72923987029082971</v>
      </c>
      <c r="M136" s="8">
        <f t="shared" si="12"/>
        <v>1.7588726722299053</v>
      </c>
      <c r="P136" s="6">
        <f t="shared" si="16"/>
        <v>-4.5908008236514215</v>
      </c>
    </row>
    <row r="137" spans="1:16" x14ac:dyDescent="0.15">
      <c r="A137" s="6">
        <v>68</v>
      </c>
      <c r="B137" s="6">
        <v>135</v>
      </c>
      <c r="D137">
        <v>649.22467041015602</v>
      </c>
      <c r="E137">
        <v>588.760498046875</v>
      </c>
      <c r="F137">
        <v>475.22622680664102</v>
      </c>
      <c r="G137">
        <v>467.54431152343801</v>
      </c>
      <c r="I137" s="7">
        <f t="shared" si="13"/>
        <v>173.998443603515</v>
      </c>
      <c r="J137" s="7">
        <f t="shared" si="13"/>
        <v>121.21618652343699</v>
      </c>
      <c r="K137" s="7">
        <f t="shared" si="14"/>
        <v>89.147113037109108</v>
      </c>
      <c r="L137" s="8">
        <f t="shared" si="15"/>
        <v>0.73543901680055435</v>
      </c>
      <c r="M137" s="8">
        <f t="shared" si="12"/>
        <v>1.7726987283836233</v>
      </c>
      <c r="P137" s="6">
        <f t="shared" si="16"/>
        <v>-3.8408130808086951</v>
      </c>
    </row>
    <row r="138" spans="1:16" x14ac:dyDescent="0.15">
      <c r="A138" s="6">
        <v>68.5</v>
      </c>
      <c r="B138" s="6">
        <v>136</v>
      </c>
      <c r="D138">
        <v>652.352783203125</v>
      </c>
      <c r="E138">
        <v>589.30181884765602</v>
      </c>
      <c r="F138">
        <v>474.36871337890602</v>
      </c>
      <c r="G138">
        <v>467.02572631835898</v>
      </c>
      <c r="I138" s="7">
        <f t="shared" si="13"/>
        <v>177.98406982421898</v>
      </c>
      <c r="J138" s="7">
        <f t="shared" si="13"/>
        <v>122.27609252929705</v>
      </c>
      <c r="K138" s="7">
        <f t="shared" si="14"/>
        <v>92.390805053711048</v>
      </c>
      <c r="L138" s="8">
        <f t="shared" si="15"/>
        <v>0.75559173623064901</v>
      </c>
      <c r="M138" s="8">
        <f t="shared" si="12"/>
        <v>1.800478357457711</v>
      </c>
      <c r="P138" s="6">
        <f t="shared" si="16"/>
        <v>-2.333920509662831</v>
      </c>
    </row>
    <row r="139" spans="1:16" x14ac:dyDescent="0.15">
      <c r="A139" s="6">
        <v>69</v>
      </c>
      <c r="B139" s="6">
        <v>137</v>
      </c>
      <c r="D139">
        <v>654.79241943359398</v>
      </c>
      <c r="E139">
        <v>590.47198486328102</v>
      </c>
      <c r="F139">
        <v>475.03634643554699</v>
      </c>
      <c r="G139">
        <v>466.95834350585898</v>
      </c>
      <c r="I139" s="7">
        <f t="shared" si="13"/>
        <v>179.75607299804699</v>
      </c>
      <c r="J139" s="7">
        <f t="shared" si="13"/>
        <v>123.51364135742205</v>
      </c>
      <c r="K139" s="7">
        <f t="shared" si="14"/>
        <v>93.296524047851562</v>
      </c>
      <c r="L139" s="8">
        <f t="shared" si="15"/>
        <v>0.75535400804734909</v>
      </c>
      <c r="M139" s="8">
        <f t="shared" si="12"/>
        <v>1.8078675389184042</v>
      </c>
      <c r="P139" s="6">
        <f t="shared" si="16"/>
        <v>-1.9330979277532114</v>
      </c>
    </row>
    <row r="140" spans="1:16" x14ac:dyDescent="0.15">
      <c r="A140" s="6">
        <v>69.5</v>
      </c>
      <c r="B140" s="6">
        <v>138</v>
      </c>
      <c r="D140">
        <v>650.42523193359398</v>
      </c>
      <c r="E140">
        <v>586.93615722656295</v>
      </c>
      <c r="F140">
        <v>474.21438598632801</v>
      </c>
      <c r="G140">
        <v>467.01919555664102</v>
      </c>
      <c r="I140" s="7">
        <f t="shared" si="13"/>
        <v>176.21084594726597</v>
      </c>
      <c r="J140" s="7">
        <f t="shared" si="13"/>
        <v>119.91696166992193</v>
      </c>
      <c r="K140" s="7">
        <f t="shared" si="14"/>
        <v>92.268972778320617</v>
      </c>
      <c r="L140" s="8">
        <f t="shared" si="15"/>
        <v>0.76944054863811562</v>
      </c>
      <c r="M140" s="8">
        <f t="shared" si="12"/>
        <v>1.8295809891531638</v>
      </c>
      <c r="P140" s="6">
        <f t="shared" si="16"/>
        <v>-0.75526229987490312</v>
      </c>
    </row>
    <row r="141" spans="1:16" x14ac:dyDescent="0.15">
      <c r="A141" s="6">
        <v>70</v>
      </c>
      <c r="B141" s="6">
        <v>139</v>
      </c>
      <c r="D141">
        <v>647.71301269531295</v>
      </c>
      <c r="E141">
        <v>582.33099365234398</v>
      </c>
      <c r="F141">
        <v>473.97592163085898</v>
      </c>
      <c r="G141">
        <v>466.72640991210898</v>
      </c>
      <c r="I141" s="7">
        <f t="shared" si="13"/>
        <v>173.73709106445398</v>
      </c>
      <c r="J141" s="7">
        <f t="shared" si="13"/>
        <v>115.604583740235</v>
      </c>
      <c r="K141" s="7">
        <f t="shared" si="14"/>
        <v>92.813882446289483</v>
      </c>
      <c r="L141" s="8">
        <f t="shared" si="15"/>
        <v>0.80285642180800965</v>
      </c>
      <c r="M141" s="8">
        <f t="shared" si="12"/>
        <v>1.8706237719670511</v>
      </c>
      <c r="P141" s="6">
        <f t="shared" si="16"/>
        <v>1.4710836443583701</v>
      </c>
    </row>
    <row r="142" spans="1:16" x14ac:dyDescent="0.15">
      <c r="A142" s="6">
        <v>70.5</v>
      </c>
      <c r="B142" s="6">
        <v>140</v>
      </c>
      <c r="D142">
        <v>645.12969970703102</v>
      </c>
      <c r="E142">
        <v>580.177978515625</v>
      </c>
      <c r="F142">
        <v>474.28826904296898</v>
      </c>
      <c r="G142">
        <v>466.92852783203102</v>
      </c>
      <c r="I142" s="7">
        <f t="shared" si="13"/>
        <v>170.84143066406205</v>
      </c>
      <c r="J142" s="7">
        <f t="shared" si="13"/>
        <v>113.24945068359398</v>
      </c>
      <c r="K142" s="7">
        <f t="shared" si="14"/>
        <v>91.566815185546261</v>
      </c>
      <c r="L142" s="8">
        <f t="shared" si="15"/>
        <v>0.80854092123919852</v>
      </c>
      <c r="M142" s="8">
        <f t="shared" si="12"/>
        <v>1.8839351810422331</v>
      </c>
      <c r="P142" s="6">
        <f t="shared" si="16"/>
        <v>2.1931546048229191</v>
      </c>
    </row>
    <row r="143" spans="1:16" x14ac:dyDescent="0.15">
      <c r="A143" s="6">
        <v>71</v>
      </c>
      <c r="B143" s="6">
        <v>141</v>
      </c>
      <c r="D143">
        <v>645.34539794921898</v>
      </c>
      <c r="E143">
        <v>579.92639160156295</v>
      </c>
      <c r="F143">
        <v>474.12576293945301</v>
      </c>
      <c r="G143">
        <v>466.79705810546898</v>
      </c>
      <c r="I143" s="7">
        <f t="shared" si="13"/>
        <v>171.21963500976597</v>
      </c>
      <c r="J143" s="7">
        <f t="shared" si="13"/>
        <v>113.12933349609398</v>
      </c>
      <c r="K143" s="7">
        <f t="shared" si="14"/>
        <v>92.029101562500188</v>
      </c>
      <c r="L143" s="8">
        <f t="shared" si="15"/>
        <v>0.81348575757036246</v>
      </c>
      <c r="M143" s="8">
        <f t="shared" si="12"/>
        <v>1.8965069270173902</v>
      </c>
      <c r="P143" s="6">
        <f t="shared" si="16"/>
        <v>2.8751028974287398</v>
      </c>
    </row>
    <row r="144" spans="1:16" x14ac:dyDescent="0.15">
      <c r="A144" s="6">
        <v>71.5</v>
      </c>
      <c r="B144" s="6">
        <v>142</v>
      </c>
      <c r="D144">
        <v>648.77532958984398</v>
      </c>
      <c r="E144">
        <v>581.56622314453102</v>
      </c>
      <c r="F144">
        <v>474.24703979492199</v>
      </c>
      <c r="G144">
        <v>466.61862182617199</v>
      </c>
      <c r="I144" s="7">
        <f t="shared" si="13"/>
        <v>174.52828979492199</v>
      </c>
      <c r="J144" s="7">
        <f t="shared" si="13"/>
        <v>114.94760131835903</v>
      </c>
      <c r="K144" s="7">
        <f t="shared" si="14"/>
        <v>94.064968872070665</v>
      </c>
      <c r="L144" s="8">
        <f t="shared" si="15"/>
        <v>0.81832911512044693</v>
      </c>
      <c r="M144" s="8">
        <f t="shared" si="12"/>
        <v>1.9089771942114679</v>
      </c>
      <c r="P144" s="6">
        <f t="shared" si="16"/>
        <v>3.551546522534156</v>
      </c>
    </row>
    <row r="145" spans="1:16" x14ac:dyDescent="0.15">
      <c r="A145" s="6">
        <v>72</v>
      </c>
      <c r="B145" s="6">
        <v>143</v>
      </c>
      <c r="D145">
        <v>644.02996826171898</v>
      </c>
      <c r="E145">
        <v>578.86956787109398</v>
      </c>
      <c r="F145">
        <v>474.80685424804699</v>
      </c>
      <c r="G145">
        <v>466.99264526367199</v>
      </c>
      <c r="I145" s="7">
        <f t="shared" si="13"/>
        <v>169.22311401367199</v>
      </c>
      <c r="J145" s="7">
        <f t="shared" si="13"/>
        <v>111.87692260742199</v>
      </c>
      <c r="K145" s="7">
        <f t="shared" si="14"/>
        <v>90.909268188476602</v>
      </c>
      <c r="L145" s="8">
        <f t="shared" si="15"/>
        <v>0.81258284612885501</v>
      </c>
      <c r="M145" s="8">
        <f t="shared" si="12"/>
        <v>1.9108578348638692</v>
      </c>
      <c r="P145" s="6">
        <f t="shared" si="16"/>
        <v>3.653560967022969</v>
      </c>
    </row>
    <row r="146" spans="1:16" x14ac:dyDescent="0.15">
      <c r="A146" s="6">
        <v>72.5</v>
      </c>
      <c r="B146" s="6">
        <v>144</v>
      </c>
      <c r="D146">
        <v>637.54010009765602</v>
      </c>
      <c r="E146">
        <v>574.72662353515602</v>
      </c>
      <c r="F146">
        <v>474.87994384765602</v>
      </c>
      <c r="G146">
        <v>467.07553100585898</v>
      </c>
      <c r="I146" s="7">
        <f t="shared" si="13"/>
        <v>162.66015625</v>
      </c>
      <c r="J146" s="7">
        <f t="shared" si="13"/>
        <v>107.65109252929705</v>
      </c>
      <c r="K146" s="7">
        <f t="shared" si="14"/>
        <v>87.304391479492068</v>
      </c>
      <c r="L146" s="8">
        <f t="shared" si="15"/>
        <v>0.81099401249209191</v>
      </c>
      <c r="M146" s="8">
        <f t="shared" si="12"/>
        <v>1.9168959108710992</v>
      </c>
      <c r="P146" s="6">
        <f t="shared" si="16"/>
        <v>3.981093485727337</v>
      </c>
    </row>
    <row r="147" spans="1:16" x14ac:dyDescent="0.15">
      <c r="A147" s="6">
        <v>73</v>
      </c>
      <c r="B147" s="6">
        <v>145</v>
      </c>
      <c r="D147">
        <v>636.606689453125</v>
      </c>
      <c r="E147">
        <v>573.102783203125</v>
      </c>
      <c r="F147">
        <v>475.30624389648398</v>
      </c>
      <c r="G147">
        <v>467.56063842773398</v>
      </c>
      <c r="I147" s="7">
        <f t="shared" si="13"/>
        <v>161.30044555664102</v>
      </c>
      <c r="J147" s="7">
        <f t="shared" si="13"/>
        <v>105.54214477539102</v>
      </c>
      <c r="K147" s="7">
        <f t="shared" si="14"/>
        <v>87.420944213867315</v>
      </c>
      <c r="L147" s="8">
        <f t="shared" si="15"/>
        <v>0.82830365443029186</v>
      </c>
      <c r="M147" s="8">
        <f t="shared" si="12"/>
        <v>1.9418324624532923</v>
      </c>
      <c r="P147" s="6">
        <f t="shared" si="16"/>
        <v>5.3337646905510629</v>
      </c>
    </row>
    <row r="148" spans="1:16" x14ac:dyDescent="0.15">
      <c r="A148" s="6">
        <v>73.5</v>
      </c>
      <c r="B148" s="6">
        <v>146</v>
      </c>
      <c r="D148">
        <v>627.31695556640602</v>
      </c>
      <c r="E148">
        <v>565.91979980468795</v>
      </c>
      <c r="F148">
        <v>475.86074829101602</v>
      </c>
      <c r="G148">
        <v>467.861572265625</v>
      </c>
      <c r="I148" s="7">
        <f t="shared" si="13"/>
        <v>151.45620727539</v>
      </c>
      <c r="J148" s="7">
        <f t="shared" si="13"/>
        <v>98.058227539062955</v>
      </c>
      <c r="K148" s="7">
        <f t="shared" si="14"/>
        <v>82.81544799804594</v>
      </c>
      <c r="L148" s="8">
        <f t="shared" si="15"/>
        <v>0.84455379294975708</v>
      </c>
      <c r="M148" s="8">
        <f t="shared" si="12"/>
        <v>1.9657095106167506</v>
      </c>
      <c r="P148" s="6">
        <f t="shared" si="16"/>
        <v>6.6289636438001844</v>
      </c>
    </row>
    <row r="149" spans="1:16" x14ac:dyDescent="0.15">
      <c r="A149" s="6">
        <v>74</v>
      </c>
      <c r="B149" s="6">
        <v>147</v>
      </c>
      <c r="D149">
        <v>623.98016357421898</v>
      </c>
      <c r="E149">
        <v>563.72509765625</v>
      </c>
      <c r="F149">
        <v>475.75296020507801</v>
      </c>
      <c r="G149">
        <v>467.79745483398398</v>
      </c>
      <c r="I149" s="7">
        <f t="shared" si="13"/>
        <v>148.22720336914097</v>
      </c>
      <c r="J149" s="7">
        <f t="shared" si="13"/>
        <v>95.927642822266023</v>
      </c>
      <c r="K149" s="7">
        <f t="shared" si="14"/>
        <v>81.077853393554747</v>
      </c>
      <c r="L149" s="8">
        <f t="shared" si="15"/>
        <v>0.84519801600645139</v>
      </c>
      <c r="M149" s="8">
        <f t="shared" si="12"/>
        <v>1.9739806433174381</v>
      </c>
      <c r="P149" s="6">
        <f t="shared" si="16"/>
        <v>7.0776272450450772</v>
      </c>
    </row>
    <row r="150" spans="1:16" x14ac:dyDescent="0.15">
      <c r="A150" s="6">
        <v>74.5</v>
      </c>
      <c r="B150" s="6">
        <v>148</v>
      </c>
      <c r="D150">
        <v>620.92755126953102</v>
      </c>
      <c r="E150">
        <v>562.53112792968795</v>
      </c>
      <c r="F150">
        <v>476.07879638671898</v>
      </c>
      <c r="G150">
        <v>468.40219116210898</v>
      </c>
      <c r="I150" s="7">
        <f t="shared" si="13"/>
        <v>144.84875488281205</v>
      </c>
      <c r="J150" s="7">
        <f t="shared" si="13"/>
        <v>94.128936767578978</v>
      </c>
      <c r="K150" s="7">
        <f t="shared" si="14"/>
        <v>78.958499145506764</v>
      </c>
      <c r="L150" s="8">
        <f t="shared" si="15"/>
        <v>0.83883343270379529</v>
      </c>
      <c r="M150" s="8">
        <f t="shared" si="12"/>
        <v>1.9752429696587752</v>
      </c>
      <c r="P150" s="6">
        <f t="shared" si="16"/>
        <v>7.1461015281627391</v>
      </c>
    </row>
    <row r="151" spans="1:16" x14ac:dyDescent="0.15">
      <c r="A151" s="6">
        <v>75</v>
      </c>
      <c r="B151" s="6">
        <v>149</v>
      </c>
      <c r="D151">
        <v>620.62969970703102</v>
      </c>
      <c r="E151">
        <v>560.6943359375</v>
      </c>
      <c r="F151">
        <v>475.07922363281301</v>
      </c>
      <c r="G151">
        <v>467.89056396484398</v>
      </c>
      <c r="I151" s="7">
        <f t="shared" si="13"/>
        <v>145.55047607421801</v>
      </c>
      <c r="J151" s="7">
        <f t="shared" si="13"/>
        <v>92.803771972656023</v>
      </c>
      <c r="K151" s="7">
        <f t="shared" si="14"/>
        <v>80.587835693358798</v>
      </c>
      <c r="L151" s="8">
        <f t="shared" si="15"/>
        <v>0.86836810595482516</v>
      </c>
      <c r="M151" s="8">
        <f t="shared" si="12"/>
        <v>2.0124045525537984</v>
      </c>
      <c r="P151" s="6">
        <f t="shared" si="16"/>
        <v>9.1619136560779335</v>
      </c>
    </row>
    <row r="152" spans="1:16" x14ac:dyDescent="0.15">
      <c r="A152" s="18">
        <v>75.5</v>
      </c>
      <c r="B152" s="18">
        <v>150</v>
      </c>
      <c r="D152">
        <v>622.79364013671898</v>
      </c>
      <c r="E152">
        <v>563.710693359375</v>
      </c>
      <c r="F152">
        <v>474.95751953125</v>
      </c>
      <c r="G152">
        <v>467.79827880859398</v>
      </c>
      <c r="I152" s="19">
        <f t="shared" ref="I152:I189" si="17">D152-F152</f>
        <v>147.83612060546898</v>
      </c>
      <c r="J152" s="19">
        <f t="shared" ref="J152:J189" si="18">E152-G152</f>
        <v>95.912414550781023</v>
      </c>
      <c r="K152" s="19">
        <f t="shared" ref="K152:K189" si="19">I152-0.7*J152</f>
        <v>80.69743041992227</v>
      </c>
      <c r="L152" s="20">
        <f t="shared" ref="L152:L189" si="20">K152/J152</f>
        <v>0.84136585235477368</v>
      </c>
      <c r="M152" s="20">
        <f t="shared" ref="M152:M189" si="21">L152+ABS($N$2)*A152</f>
        <v>1.9930292085977399</v>
      </c>
      <c r="N152" s="18"/>
      <c r="O152" s="18"/>
      <c r="P152" s="18">
        <f t="shared" ref="P152:P189" si="22">(M152-$O$2)/$O$2*100</f>
        <v>8.110907474788986</v>
      </c>
    </row>
    <row r="153" spans="1:16" x14ac:dyDescent="0.15">
      <c r="A153" s="18">
        <v>76</v>
      </c>
      <c r="B153" s="18">
        <v>151</v>
      </c>
      <c r="D153">
        <v>621.914306640625</v>
      </c>
      <c r="E153">
        <v>563.162353515625</v>
      </c>
      <c r="F153">
        <v>475.31320190429699</v>
      </c>
      <c r="G153">
        <v>468.35687255859398</v>
      </c>
      <c r="I153" s="19">
        <f t="shared" si="17"/>
        <v>146.60110473632801</v>
      </c>
      <c r="J153" s="19">
        <f t="shared" si="18"/>
        <v>94.805480957031023</v>
      </c>
      <c r="K153" s="19">
        <f t="shared" si="19"/>
        <v>80.237268066406301</v>
      </c>
      <c r="L153" s="20">
        <f t="shared" si="20"/>
        <v>0.84633575249486348</v>
      </c>
      <c r="M153" s="20">
        <f t="shared" si="21"/>
        <v>2.0056260183818226</v>
      </c>
      <c r="N153" s="18"/>
      <c r="O153" s="18"/>
      <c r="P153" s="18">
        <f t="shared" si="22"/>
        <v>8.794215341612805</v>
      </c>
    </row>
    <row r="154" spans="1:16" x14ac:dyDescent="0.15">
      <c r="A154" s="18">
        <v>76.5</v>
      </c>
      <c r="B154" s="18">
        <v>152</v>
      </c>
      <c r="D154">
        <v>619.13787841796898</v>
      </c>
      <c r="E154">
        <v>561.74725341796898</v>
      </c>
      <c r="F154">
        <v>475.56390380859398</v>
      </c>
      <c r="G154">
        <v>468.03143310546898</v>
      </c>
      <c r="I154" s="19">
        <f t="shared" si="17"/>
        <v>143.573974609375</v>
      </c>
      <c r="J154" s="19">
        <f t="shared" si="18"/>
        <v>93.7158203125</v>
      </c>
      <c r="K154" s="19">
        <f t="shared" si="19"/>
        <v>77.972900390625</v>
      </c>
      <c r="L154" s="20">
        <f t="shared" si="20"/>
        <v>0.83201427603813893</v>
      </c>
      <c r="M154" s="20">
        <f t="shared" si="21"/>
        <v>1.9989314515690912</v>
      </c>
      <c r="N154" s="18"/>
      <c r="O154" s="18"/>
      <c r="P154" s="18">
        <f t="shared" si="22"/>
        <v>8.4310717960226125</v>
      </c>
    </row>
    <row r="155" spans="1:16" x14ac:dyDescent="0.15">
      <c r="A155" s="18">
        <v>77</v>
      </c>
      <c r="B155" s="18">
        <v>153</v>
      </c>
      <c r="D155">
        <v>619.873046875</v>
      </c>
      <c r="E155">
        <v>563.110595703125</v>
      </c>
      <c r="F155">
        <v>474.45446777343801</v>
      </c>
      <c r="G155">
        <v>466.49816894531301</v>
      </c>
      <c r="I155" s="19">
        <f t="shared" si="17"/>
        <v>145.41857910156199</v>
      </c>
      <c r="J155" s="19">
        <f t="shared" si="18"/>
        <v>96.612426757811988</v>
      </c>
      <c r="K155" s="19">
        <f t="shared" si="19"/>
        <v>77.789880371093602</v>
      </c>
      <c r="L155" s="20">
        <f t="shared" si="20"/>
        <v>0.80517468592417474</v>
      </c>
      <c r="M155" s="20">
        <f t="shared" si="21"/>
        <v>1.9797187710991202</v>
      </c>
      <c r="N155" s="18"/>
      <c r="O155" s="18"/>
      <c r="P155" s="18">
        <f t="shared" si="22"/>
        <v>7.3888892170261231</v>
      </c>
    </row>
    <row r="156" spans="1:16" x14ac:dyDescent="0.15">
      <c r="A156" s="18">
        <v>77.5</v>
      </c>
      <c r="B156" s="18">
        <v>154</v>
      </c>
      <c r="D156">
        <v>621.20129394531295</v>
      </c>
      <c r="E156">
        <v>565.09075927734398</v>
      </c>
      <c r="F156">
        <v>474.21640014648398</v>
      </c>
      <c r="G156">
        <v>466.42834472656301</v>
      </c>
      <c r="I156" s="19">
        <f t="shared" si="17"/>
        <v>146.98489379882898</v>
      </c>
      <c r="J156" s="19">
        <f t="shared" si="18"/>
        <v>98.662414550780966</v>
      </c>
      <c r="K156" s="19">
        <f t="shared" si="19"/>
        <v>77.921203613282302</v>
      </c>
      <c r="L156" s="20">
        <f t="shared" si="20"/>
        <v>0.78977596451561316</v>
      </c>
      <c r="M156" s="20">
        <f t="shared" si="21"/>
        <v>1.9719469593345518</v>
      </c>
      <c r="N156" s="18"/>
      <c r="O156" s="18"/>
      <c r="P156" s="18">
        <f t="shared" si="22"/>
        <v>6.9673110389612392</v>
      </c>
    </row>
    <row r="157" spans="1:16" x14ac:dyDescent="0.15">
      <c r="A157" s="18">
        <v>78</v>
      </c>
      <c r="B157" s="18">
        <v>155</v>
      </c>
      <c r="D157">
        <v>629.00115966796898</v>
      </c>
      <c r="E157">
        <v>569.86682128906295</v>
      </c>
      <c r="F157">
        <v>475.00897216796898</v>
      </c>
      <c r="G157">
        <v>467.45159912109398</v>
      </c>
      <c r="I157" s="19">
        <f t="shared" si="17"/>
        <v>153.9921875</v>
      </c>
      <c r="J157" s="19">
        <f t="shared" si="18"/>
        <v>102.41522216796898</v>
      </c>
      <c r="K157" s="19">
        <f t="shared" si="19"/>
        <v>82.301531982421722</v>
      </c>
      <c r="L157" s="20">
        <f t="shared" si="20"/>
        <v>0.80360643896705874</v>
      </c>
      <c r="M157" s="20">
        <f t="shared" si="21"/>
        <v>1.9934043434299906</v>
      </c>
      <c r="N157" s="18"/>
      <c r="O157" s="18"/>
      <c r="P157" s="18">
        <f t="shared" si="22"/>
        <v>8.1312564827037086</v>
      </c>
    </row>
    <row r="158" spans="1:16" x14ac:dyDescent="0.15">
      <c r="A158" s="18">
        <v>78.5</v>
      </c>
      <c r="B158" s="18">
        <v>156</v>
      </c>
      <c r="D158">
        <v>638.39172363281295</v>
      </c>
      <c r="E158">
        <v>575.59112548828102</v>
      </c>
      <c r="F158">
        <v>475.41690063476602</v>
      </c>
      <c r="G158">
        <v>467.83502197265602</v>
      </c>
      <c r="I158" s="19">
        <f t="shared" si="17"/>
        <v>162.97482299804693</v>
      </c>
      <c r="J158" s="19">
        <f t="shared" si="18"/>
        <v>107.756103515625</v>
      </c>
      <c r="K158" s="19">
        <f t="shared" si="19"/>
        <v>87.545550537109435</v>
      </c>
      <c r="L158" s="20">
        <f t="shared" si="20"/>
        <v>0.81244168711441045</v>
      </c>
      <c r="M158" s="20">
        <f t="shared" si="21"/>
        <v>2.0098665012213353</v>
      </c>
      <c r="N158" s="18"/>
      <c r="O158" s="18"/>
      <c r="P158" s="18">
        <f t="shared" si="22"/>
        <v>9.0242382865517463</v>
      </c>
    </row>
    <row r="159" spans="1:16" x14ac:dyDescent="0.15">
      <c r="A159" s="18">
        <v>79</v>
      </c>
      <c r="B159" s="18">
        <v>157</v>
      </c>
      <c r="D159">
        <v>642.13513183593795</v>
      </c>
      <c r="E159">
        <v>578.891357421875</v>
      </c>
      <c r="F159">
        <v>474.1396484375</v>
      </c>
      <c r="G159">
        <v>466.94201660156301</v>
      </c>
      <c r="I159" s="19">
        <f t="shared" si="17"/>
        <v>167.99548339843795</v>
      </c>
      <c r="J159" s="19">
        <f t="shared" si="18"/>
        <v>111.94934082031199</v>
      </c>
      <c r="K159" s="19">
        <f t="shared" si="19"/>
        <v>89.630944824219569</v>
      </c>
      <c r="L159" s="20">
        <f t="shared" si="20"/>
        <v>0.80063843312918381</v>
      </c>
      <c r="M159" s="20">
        <f t="shared" si="21"/>
        <v>2.0056901568801022</v>
      </c>
      <c r="N159" s="18"/>
      <c r="O159" s="18"/>
      <c r="P159" s="18">
        <f t="shared" si="22"/>
        <v>8.7976945034952116</v>
      </c>
    </row>
    <row r="160" spans="1:16" x14ac:dyDescent="0.15">
      <c r="A160" s="18">
        <v>79.5</v>
      </c>
      <c r="B160" s="18">
        <v>158</v>
      </c>
      <c r="D160">
        <v>643.08917236328102</v>
      </c>
      <c r="E160">
        <v>580.12536621093795</v>
      </c>
      <c r="F160">
        <v>474.05062866210898</v>
      </c>
      <c r="G160">
        <v>466.07922363281301</v>
      </c>
      <c r="I160" s="19">
        <f t="shared" si="17"/>
        <v>169.03854370117205</v>
      </c>
      <c r="J160" s="19">
        <f t="shared" si="18"/>
        <v>114.04614257812494</v>
      </c>
      <c r="K160" s="19">
        <f t="shared" si="19"/>
        <v>89.206243896484594</v>
      </c>
      <c r="L160" s="20">
        <f t="shared" si="20"/>
        <v>0.78219431082796775</v>
      </c>
      <c r="M160" s="20">
        <f t="shared" si="21"/>
        <v>1.994872944222879</v>
      </c>
      <c r="N160" s="18"/>
      <c r="O160" s="18"/>
      <c r="P160" s="18">
        <f t="shared" si="22"/>
        <v>8.2109200238863611</v>
      </c>
    </row>
    <row r="161" spans="1:16" x14ac:dyDescent="0.15">
      <c r="A161" s="18">
        <v>80</v>
      </c>
      <c r="B161" s="18">
        <v>159</v>
      </c>
      <c r="D161">
        <v>643.48016357421898</v>
      </c>
      <c r="E161">
        <v>579.23834228515602</v>
      </c>
      <c r="F161">
        <v>475.1669921875</v>
      </c>
      <c r="G161">
        <v>467.23355102539102</v>
      </c>
      <c r="I161" s="19">
        <f t="shared" si="17"/>
        <v>168.31317138671898</v>
      </c>
      <c r="J161" s="19">
        <f t="shared" si="18"/>
        <v>112.004791259765</v>
      </c>
      <c r="K161" s="19">
        <f t="shared" si="19"/>
        <v>89.909817504883478</v>
      </c>
      <c r="L161" s="20">
        <f t="shared" si="20"/>
        <v>0.8027318875704329</v>
      </c>
      <c r="M161" s="20">
        <f t="shared" si="21"/>
        <v>2.0230374306093375</v>
      </c>
      <c r="N161" s="18"/>
      <c r="O161" s="18"/>
      <c r="P161" s="18">
        <f t="shared" si="22"/>
        <v>9.7386889941884558</v>
      </c>
    </row>
    <row r="162" spans="1:16" x14ac:dyDescent="0.15">
      <c r="A162" s="18">
        <v>80.5</v>
      </c>
      <c r="B162" s="18">
        <v>160</v>
      </c>
      <c r="D162">
        <v>642.15887451171898</v>
      </c>
      <c r="E162">
        <v>578.22235107421898</v>
      </c>
      <c r="F162">
        <v>475.05145263671898</v>
      </c>
      <c r="G162">
        <v>467.67291259765602</v>
      </c>
      <c r="I162" s="19">
        <f t="shared" si="17"/>
        <v>167.107421875</v>
      </c>
      <c r="J162" s="19">
        <f t="shared" si="18"/>
        <v>110.54943847656295</v>
      </c>
      <c r="K162" s="19">
        <f t="shared" si="19"/>
        <v>89.722814941405943</v>
      </c>
      <c r="L162" s="20">
        <f t="shared" si="20"/>
        <v>0.81160805679196313</v>
      </c>
      <c r="M162" s="20">
        <f t="shared" si="21"/>
        <v>2.0395405094748607</v>
      </c>
      <c r="N162" s="18"/>
      <c r="O162" s="18"/>
      <c r="P162" s="18">
        <f t="shared" si="22"/>
        <v>10.633890541954544</v>
      </c>
    </row>
    <row r="163" spans="1:16" x14ac:dyDescent="0.15">
      <c r="A163" s="18">
        <v>81</v>
      </c>
      <c r="B163" s="18">
        <v>161</v>
      </c>
      <c r="D163">
        <v>645.554931640625</v>
      </c>
      <c r="E163">
        <v>580.60632324218795</v>
      </c>
      <c r="F163">
        <v>474.89752197265602</v>
      </c>
      <c r="G163">
        <v>467.30746459960898</v>
      </c>
      <c r="I163" s="19">
        <f t="shared" si="17"/>
        <v>170.65740966796898</v>
      </c>
      <c r="J163" s="19">
        <f t="shared" si="18"/>
        <v>113.29885864257898</v>
      </c>
      <c r="K163" s="19">
        <f t="shared" si="19"/>
        <v>91.348208618163696</v>
      </c>
      <c r="L163" s="20">
        <f t="shared" si="20"/>
        <v>0.80625886008558623</v>
      </c>
      <c r="M163" s="20">
        <f t="shared" si="21"/>
        <v>2.041818222412477</v>
      </c>
      <c r="N163" s="18"/>
      <c r="O163" s="18"/>
      <c r="P163" s="18">
        <f t="shared" si="22"/>
        <v>10.757443980905911</v>
      </c>
    </row>
    <row r="164" spans="1:16" x14ac:dyDescent="0.15">
      <c r="A164" s="18">
        <v>81.5</v>
      </c>
      <c r="B164" s="18">
        <v>162</v>
      </c>
      <c r="D164">
        <v>645.42486572265602</v>
      </c>
      <c r="E164">
        <v>581.24493408203102</v>
      </c>
      <c r="F164">
        <v>475.61822509765602</v>
      </c>
      <c r="G164">
        <v>468.03103637695301</v>
      </c>
      <c r="I164" s="19">
        <f t="shared" si="17"/>
        <v>169.806640625</v>
      </c>
      <c r="J164" s="19">
        <f t="shared" si="18"/>
        <v>113.21389770507801</v>
      </c>
      <c r="K164" s="19">
        <f t="shared" si="19"/>
        <v>90.556912231445395</v>
      </c>
      <c r="L164" s="20">
        <f t="shared" si="20"/>
        <v>0.79987452130078573</v>
      </c>
      <c r="M164" s="20">
        <f t="shared" si="21"/>
        <v>2.0430607932716698</v>
      </c>
      <c r="N164" s="18"/>
      <c r="O164" s="18"/>
      <c r="P164" s="18">
        <f t="shared" si="22"/>
        <v>10.824846637429735</v>
      </c>
    </row>
    <row r="165" spans="1:16" x14ac:dyDescent="0.15">
      <c r="A165" s="18">
        <v>82</v>
      </c>
      <c r="B165" s="18">
        <v>163</v>
      </c>
      <c r="D165">
        <v>641.49493408203102</v>
      </c>
      <c r="E165">
        <v>578.70947265625</v>
      </c>
      <c r="F165">
        <v>475.27685546875</v>
      </c>
      <c r="G165">
        <v>468.02163696289102</v>
      </c>
      <c r="I165" s="19">
        <f t="shared" si="17"/>
        <v>166.21807861328102</v>
      </c>
      <c r="J165" s="19">
        <f t="shared" si="18"/>
        <v>110.68783569335898</v>
      </c>
      <c r="K165" s="19">
        <f t="shared" si="19"/>
        <v>88.73659362792975</v>
      </c>
      <c r="L165" s="20">
        <f t="shared" si="20"/>
        <v>0.80168333830068506</v>
      </c>
      <c r="M165" s="20">
        <f t="shared" si="21"/>
        <v>2.0524965199155623</v>
      </c>
      <c r="N165" s="18"/>
      <c r="O165" s="18"/>
      <c r="P165" s="18">
        <f t="shared" si="22"/>
        <v>11.336683075026647</v>
      </c>
    </row>
    <row r="166" spans="1:16" x14ac:dyDescent="0.15">
      <c r="A166" s="18">
        <v>82.5</v>
      </c>
      <c r="B166" s="18">
        <v>164</v>
      </c>
      <c r="D166">
        <v>642.48132324218795</v>
      </c>
      <c r="E166">
        <v>578.80804443359398</v>
      </c>
      <c r="F166">
        <v>475.80929565429699</v>
      </c>
      <c r="G166">
        <v>468.47326660156301</v>
      </c>
      <c r="I166" s="19">
        <f t="shared" si="17"/>
        <v>166.67202758789097</v>
      </c>
      <c r="J166" s="19">
        <f t="shared" si="18"/>
        <v>110.33477783203097</v>
      </c>
      <c r="K166" s="19">
        <f t="shared" si="19"/>
        <v>89.43768310546929</v>
      </c>
      <c r="L166" s="20">
        <f t="shared" si="20"/>
        <v>0.81060282952330287</v>
      </c>
      <c r="M166" s="20">
        <f t="shared" si="21"/>
        <v>2.0690429207821732</v>
      </c>
      <c r="N166" s="18"/>
      <c r="O166" s="18"/>
      <c r="P166" s="18">
        <f t="shared" si="22"/>
        <v>12.234234603832162</v>
      </c>
    </row>
    <row r="167" spans="1:16" x14ac:dyDescent="0.15">
      <c r="A167" s="18">
        <v>83</v>
      </c>
      <c r="B167" s="18">
        <v>165</v>
      </c>
      <c r="D167">
        <v>637.70599365234398</v>
      </c>
      <c r="E167">
        <v>577.51867675781295</v>
      </c>
      <c r="F167">
        <v>475.41732788085898</v>
      </c>
      <c r="G167">
        <v>467.54144287109398</v>
      </c>
      <c r="I167" s="19">
        <f t="shared" si="17"/>
        <v>162.288665771485</v>
      </c>
      <c r="J167" s="19">
        <f t="shared" si="18"/>
        <v>109.97723388671898</v>
      </c>
      <c r="K167" s="19">
        <f t="shared" si="19"/>
        <v>85.304602050781725</v>
      </c>
      <c r="L167" s="20">
        <f t="shared" si="20"/>
        <v>0.77565691585450247</v>
      </c>
      <c r="M167" s="20">
        <f t="shared" si="21"/>
        <v>2.0417239167573658</v>
      </c>
      <c r="N167" s="18"/>
      <c r="O167" s="18"/>
      <c r="P167" s="18">
        <f t="shared" si="22"/>
        <v>10.7523284161615</v>
      </c>
    </row>
    <row r="168" spans="1:16" x14ac:dyDescent="0.15">
      <c r="A168" s="18">
        <v>83.5</v>
      </c>
      <c r="B168" s="18">
        <v>166</v>
      </c>
      <c r="D168">
        <v>636.48248291015602</v>
      </c>
      <c r="E168">
        <v>576.15692138671898</v>
      </c>
      <c r="F168">
        <v>475.50225830078102</v>
      </c>
      <c r="G168">
        <v>467.95346069335898</v>
      </c>
      <c r="I168" s="19">
        <f t="shared" si="17"/>
        <v>160.980224609375</v>
      </c>
      <c r="J168" s="19">
        <f t="shared" si="18"/>
        <v>108.20346069336</v>
      </c>
      <c r="K168" s="19">
        <f t="shared" si="19"/>
        <v>85.237802124023005</v>
      </c>
      <c r="L168" s="20">
        <f t="shared" si="20"/>
        <v>0.7877548608688234</v>
      </c>
      <c r="M168" s="20">
        <f t="shared" si="21"/>
        <v>2.0614487714156802</v>
      </c>
      <c r="N168" s="18"/>
      <c r="O168" s="18"/>
      <c r="P168" s="18">
        <f t="shared" si="22"/>
        <v>11.822293636801223</v>
      </c>
    </row>
    <row r="169" spans="1:16" x14ac:dyDescent="0.15">
      <c r="A169" s="18">
        <v>84</v>
      </c>
      <c r="B169" s="18">
        <v>167</v>
      </c>
      <c r="D169">
        <v>630.866455078125</v>
      </c>
      <c r="E169">
        <v>572.56817626953102</v>
      </c>
      <c r="F169">
        <v>475.251953125</v>
      </c>
      <c r="G169">
        <v>468.02572631835898</v>
      </c>
      <c r="I169" s="19">
        <f t="shared" si="17"/>
        <v>155.614501953125</v>
      </c>
      <c r="J169" s="19">
        <f t="shared" si="18"/>
        <v>104.54244995117205</v>
      </c>
      <c r="K169" s="19">
        <f t="shared" si="19"/>
        <v>82.434786987304577</v>
      </c>
      <c r="L169" s="20">
        <f t="shared" si="20"/>
        <v>0.78852932015470123</v>
      </c>
      <c r="M169" s="20">
        <f t="shared" si="21"/>
        <v>2.0698501403455509</v>
      </c>
      <c r="N169" s="18"/>
      <c r="O169" s="18"/>
      <c r="P169" s="18">
        <f t="shared" si="22"/>
        <v>12.278021839438994</v>
      </c>
    </row>
    <row r="170" spans="1:16" x14ac:dyDescent="0.15">
      <c r="A170" s="18">
        <v>84.5</v>
      </c>
      <c r="B170" s="18">
        <v>168</v>
      </c>
      <c r="D170">
        <v>627.118408203125</v>
      </c>
      <c r="E170">
        <v>570.075927734375</v>
      </c>
      <c r="F170">
        <v>474.64352416992199</v>
      </c>
      <c r="G170">
        <v>466.90444946289102</v>
      </c>
      <c r="I170" s="19">
        <f t="shared" si="17"/>
        <v>152.47488403320301</v>
      </c>
      <c r="J170" s="19">
        <f t="shared" si="18"/>
        <v>103.17147827148398</v>
      </c>
      <c r="K170" s="19">
        <f t="shared" si="19"/>
        <v>80.25484924316423</v>
      </c>
      <c r="L170" s="20">
        <f t="shared" si="20"/>
        <v>0.77787825266962585</v>
      </c>
      <c r="M170" s="20">
        <f t="shared" si="21"/>
        <v>2.0668259825044686</v>
      </c>
      <c r="N170" s="18"/>
      <c r="O170" s="18"/>
      <c r="P170" s="18">
        <f t="shared" si="22"/>
        <v>12.113977856974509</v>
      </c>
    </row>
    <row r="171" spans="1:16" x14ac:dyDescent="0.15">
      <c r="A171" s="18">
        <v>85</v>
      </c>
      <c r="B171" s="18">
        <v>169</v>
      </c>
      <c r="D171">
        <v>624.59503173828102</v>
      </c>
      <c r="E171">
        <v>568.01672363281295</v>
      </c>
      <c r="F171">
        <v>474.16824340820301</v>
      </c>
      <c r="G171">
        <v>466.78234863281301</v>
      </c>
      <c r="I171" s="19">
        <f t="shared" si="17"/>
        <v>150.42678833007801</v>
      </c>
      <c r="J171" s="19">
        <f t="shared" si="18"/>
        <v>101.23437499999994</v>
      </c>
      <c r="K171" s="19">
        <f t="shared" si="19"/>
        <v>79.562725830078051</v>
      </c>
      <c r="L171" s="20">
        <f t="shared" si="20"/>
        <v>0.78592598443046735</v>
      </c>
      <c r="M171" s="20">
        <f t="shared" si="21"/>
        <v>2.0825006239093033</v>
      </c>
      <c r="N171" s="18"/>
      <c r="O171" s="18"/>
      <c r="P171" s="18">
        <f t="shared" si="22"/>
        <v>12.964241214535074</v>
      </c>
    </row>
    <row r="172" spans="1:16" x14ac:dyDescent="0.15">
      <c r="A172" s="18">
        <v>85.5</v>
      </c>
      <c r="B172" s="18">
        <v>170</v>
      </c>
      <c r="D172">
        <v>622.37615966796898</v>
      </c>
      <c r="E172">
        <v>565.99261474609398</v>
      </c>
      <c r="F172">
        <v>475.54962158203102</v>
      </c>
      <c r="G172">
        <v>467.73294067382801</v>
      </c>
      <c r="I172" s="19">
        <f t="shared" si="17"/>
        <v>146.82653808593795</v>
      </c>
      <c r="J172" s="19">
        <f t="shared" si="18"/>
        <v>98.259674072265966</v>
      </c>
      <c r="K172" s="19">
        <f t="shared" si="19"/>
        <v>78.044766235351787</v>
      </c>
      <c r="L172" s="20">
        <f t="shared" si="20"/>
        <v>0.79427055882510922</v>
      </c>
      <c r="M172" s="20">
        <f t="shared" si="21"/>
        <v>2.0984721079479383</v>
      </c>
      <c r="N172" s="18"/>
      <c r="O172" s="18"/>
      <c r="P172" s="18">
        <f t="shared" si="22"/>
        <v>13.830606657493533</v>
      </c>
    </row>
    <row r="173" spans="1:16" x14ac:dyDescent="0.15">
      <c r="A173" s="18">
        <v>86</v>
      </c>
      <c r="B173" s="18">
        <v>171</v>
      </c>
      <c r="D173">
        <v>625.55725097656295</v>
      </c>
      <c r="E173">
        <v>567.98596191406295</v>
      </c>
      <c r="F173">
        <v>473.39117431640602</v>
      </c>
      <c r="G173">
        <v>466.29644775390602</v>
      </c>
      <c r="I173" s="19">
        <f t="shared" si="17"/>
        <v>152.16607666015693</v>
      </c>
      <c r="J173" s="19">
        <f t="shared" si="18"/>
        <v>101.68951416015693</v>
      </c>
      <c r="K173" s="19">
        <f t="shared" si="19"/>
        <v>80.983416748047091</v>
      </c>
      <c r="L173" s="20">
        <f t="shared" si="20"/>
        <v>0.79637922766059677</v>
      </c>
      <c r="M173" s="20">
        <f t="shared" si="21"/>
        <v>2.1082076864274191</v>
      </c>
      <c r="N173" s="18"/>
      <c r="O173" s="18"/>
      <c r="P173" s="18">
        <f t="shared" si="22"/>
        <v>14.358708413186932</v>
      </c>
    </row>
    <row r="174" spans="1:16" x14ac:dyDescent="0.15">
      <c r="A174" s="18">
        <v>86.5</v>
      </c>
      <c r="B174" s="18">
        <v>172</v>
      </c>
      <c r="D174">
        <v>622.49530029296898</v>
      </c>
      <c r="E174">
        <v>565.85205078125</v>
      </c>
      <c r="F174">
        <v>475.61779785156301</v>
      </c>
      <c r="G174">
        <v>467.976318359375</v>
      </c>
      <c r="I174" s="19">
        <f t="shared" si="17"/>
        <v>146.87750244140597</v>
      </c>
      <c r="J174" s="19">
        <f t="shared" si="18"/>
        <v>97.875732421875</v>
      </c>
      <c r="K174" s="19">
        <f t="shared" si="19"/>
        <v>78.364489746093469</v>
      </c>
      <c r="L174" s="20">
        <f t="shared" si="20"/>
        <v>0.80065290759018815</v>
      </c>
      <c r="M174" s="20">
        <f t="shared" si="21"/>
        <v>2.1201082760010035</v>
      </c>
      <c r="N174" s="18"/>
      <c r="O174" s="18"/>
      <c r="P174" s="18">
        <f t="shared" si="22"/>
        <v>15.004250150726467</v>
      </c>
    </row>
    <row r="175" spans="1:16" x14ac:dyDescent="0.15">
      <c r="A175" s="18">
        <v>87</v>
      </c>
      <c r="B175" s="18">
        <v>173</v>
      </c>
      <c r="D175">
        <v>620.615234375</v>
      </c>
      <c r="E175">
        <v>566.45367431640602</v>
      </c>
      <c r="F175">
        <v>475.15679931640602</v>
      </c>
      <c r="G175">
        <v>467.48059082031301</v>
      </c>
      <c r="I175" s="19">
        <f t="shared" si="17"/>
        <v>145.45843505859398</v>
      </c>
      <c r="J175" s="19">
        <f t="shared" si="18"/>
        <v>98.973083496093011</v>
      </c>
      <c r="K175" s="19">
        <f t="shared" si="19"/>
        <v>76.177276611328878</v>
      </c>
      <c r="L175" s="20">
        <f t="shared" si="20"/>
        <v>0.76967670320523052</v>
      </c>
      <c r="M175" s="20">
        <f t="shared" si="21"/>
        <v>2.0967589812600389</v>
      </c>
      <c r="N175" s="18"/>
      <c r="O175" s="18"/>
      <c r="P175" s="18">
        <f t="shared" si="22"/>
        <v>13.737678927157665</v>
      </c>
    </row>
    <row r="176" spans="1:16" x14ac:dyDescent="0.15">
      <c r="A176" s="18">
        <v>87.5</v>
      </c>
      <c r="B176" s="18">
        <v>174</v>
      </c>
      <c r="D176">
        <v>621.65460205078102</v>
      </c>
      <c r="E176">
        <v>566.72509765625</v>
      </c>
      <c r="F176">
        <v>475.06124877929699</v>
      </c>
      <c r="G176">
        <v>467.23275756835898</v>
      </c>
      <c r="I176" s="19">
        <f t="shared" si="17"/>
        <v>146.59335327148403</v>
      </c>
      <c r="J176" s="19">
        <f t="shared" si="18"/>
        <v>99.492340087891023</v>
      </c>
      <c r="K176" s="19">
        <f t="shared" si="19"/>
        <v>76.948715209960326</v>
      </c>
      <c r="L176" s="20">
        <f t="shared" si="20"/>
        <v>0.7734134622020572</v>
      </c>
      <c r="M176" s="20">
        <f t="shared" si="21"/>
        <v>2.1081226499008592</v>
      </c>
      <c r="N176" s="18"/>
      <c r="O176" s="18"/>
      <c r="P176" s="18">
        <f t="shared" si="22"/>
        <v>14.354095647847002</v>
      </c>
    </row>
    <row r="177" spans="1:16" x14ac:dyDescent="0.15">
      <c r="A177" s="18">
        <v>88</v>
      </c>
      <c r="B177" s="18">
        <v>175</v>
      </c>
      <c r="D177">
        <v>625.31231689453102</v>
      </c>
      <c r="E177">
        <v>569.78234863281295</v>
      </c>
      <c r="F177">
        <v>475.83175659179699</v>
      </c>
      <c r="G177">
        <v>468.49490356445301</v>
      </c>
      <c r="I177" s="19">
        <f t="shared" si="17"/>
        <v>149.48056030273403</v>
      </c>
      <c r="J177" s="19">
        <f t="shared" si="18"/>
        <v>101.28744506835994</v>
      </c>
      <c r="K177" s="19">
        <f t="shared" si="19"/>
        <v>78.579348754882076</v>
      </c>
      <c r="L177" s="20">
        <f t="shared" si="20"/>
        <v>0.77580541894257538</v>
      </c>
      <c r="M177" s="20">
        <f t="shared" si="21"/>
        <v>2.1181415162853705</v>
      </c>
      <c r="N177" s="18"/>
      <c r="O177" s="18"/>
      <c r="P177" s="18">
        <f t="shared" si="22"/>
        <v>14.897564219218449</v>
      </c>
    </row>
    <row r="178" spans="1:16" x14ac:dyDescent="0.15">
      <c r="A178" s="18">
        <v>88.5</v>
      </c>
      <c r="B178" s="18">
        <v>176</v>
      </c>
      <c r="D178">
        <v>626.69744873046898</v>
      </c>
      <c r="E178">
        <v>572.24493408203102</v>
      </c>
      <c r="F178">
        <v>475.630859375</v>
      </c>
      <c r="G178">
        <v>467.84729003906301</v>
      </c>
      <c r="I178" s="19">
        <f t="shared" si="17"/>
        <v>151.06658935546898</v>
      </c>
      <c r="J178" s="19">
        <f t="shared" si="18"/>
        <v>104.39764404296801</v>
      </c>
      <c r="K178" s="19">
        <f t="shared" si="19"/>
        <v>77.988238525391381</v>
      </c>
      <c r="L178" s="20">
        <f t="shared" si="20"/>
        <v>0.74703063694898098</v>
      </c>
      <c r="M178" s="20">
        <f t="shared" si="21"/>
        <v>2.096993643935769</v>
      </c>
      <c r="N178" s="18"/>
      <c r="O178" s="18"/>
      <c r="P178" s="18">
        <f t="shared" si="22"/>
        <v>13.750408090741523</v>
      </c>
    </row>
    <row r="179" spans="1:16" x14ac:dyDescent="0.15">
      <c r="A179" s="18">
        <v>89</v>
      </c>
      <c r="B179" s="18">
        <v>177</v>
      </c>
      <c r="D179">
        <v>637.56188964843795</v>
      </c>
      <c r="E179">
        <v>578.60437011718795</v>
      </c>
      <c r="F179">
        <v>474.85586547851602</v>
      </c>
      <c r="G179">
        <v>467.748046875</v>
      </c>
      <c r="I179" s="19">
        <f t="shared" si="17"/>
        <v>162.70602416992193</v>
      </c>
      <c r="J179" s="19">
        <f t="shared" si="18"/>
        <v>110.85632324218795</v>
      </c>
      <c r="K179" s="19">
        <f t="shared" si="19"/>
        <v>85.106597900390369</v>
      </c>
      <c r="L179" s="20">
        <f t="shared" si="20"/>
        <v>0.76771983240376707</v>
      </c>
      <c r="M179" s="20">
        <f t="shared" si="21"/>
        <v>2.1253097490345483</v>
      </c>
      <c r="N179" s="18"/>
      <c r="O179" s="18"/>
      <c r="P179" s="18">
        <f t="shared" si="22"/>
        <v>15.286401544913918</v>
      </c>
    </row>
    <row r="180" spans="1:16" x14ac:dyDescent="0.15">
      <c r="A180" s="18">
        <v>89.5</v>
      </c>
      <c r="B180" s="18">
        <v>178</v>
      </c>
      <c r="D180">
        <v>642.14483642578102</v>
      </c>
      <c r="E180">
        <v>581.876953125</v>
      </c>
      <c r="F180">
        <v>474.45037841796898</v>
      </c>
      <c r="G180">
        <v>466.82073974609398</v>
      </c>
      <c r="I180" s="19">
        <f t="shared" si="17"/>
        <v>167.69445800781205</v>
      </c>
      <c r="J180" s="19">
        <f t="shared" si="18"/>
        <v>115.05621337890602</v>
      </c>
      <c r="K180" s="19">
        <f t="shared" si="19"/>
        <v>87.155108642577829</v>
      </c>
      <c r="L180" s="20">
        <f t="shared" si="20"/>
        <v>0.75750023473792261</v>
      </c>
      <c r="M180" s="20">
        <f t="shared" si="21"/>
        <v>2.1227170610126969</v>
      </c>
      <c r="N180" s="18"/>
      <c r="O180" s="18"/>
      <c r="P180" s="18">
        <f t="shared" si="22"/>
        <v>15.145762434542535</v>
      </c>
    </row>
    <row r="181" spans="1:16" x14ac:dyDescent="0.15">
      <c r="A181" s="18">
        <v>90</v>
      </c>
      <c r="B181" s="18">
        <v>179</v>
      </c>
      <c r="D181">
        <v>643.483642578125</v>
      </c>
      <c r="E181">
        <v>582.9287109375</v>
      </c>
      <c r="F181">
        <v>474.70437622070301</v>
      </c>
      <c r="G181">
        <v>467.32052612304699</v>
      </c>
      <c r="I181" s="19">
        <f t="shared" si="17"/>
        <v>168.77926635742199</v>
      </c>
      <c r="J181" s="19">
        <f t="shared" si="18"/>
        <v>115.60818481445301</v>
      </c>
      <c r="K181" s="19">
        <f t="shared" si="19"/>
        <v>87.853536987304892</v>
      </c>
      <c r="L181" s="20">
        <f t="shared" si="20"/>
        <v>0.75992488878107256</v>
      </c>
      <c r="M181" s="20">
        <f t="shared" si="21"/>
        <v>2.1327686246998399</v>
      </c>
      <c r="N181" s="18"/>
      <c r="O181" s="18"/>
      <c r="P181" s="18">
        <f t="shared" si="22"/>
        <v>15.691004655313717</v>
      </c>
    </row>
    <row r="182" spans="1:16" x14ac:dyDescent="0.15">
      <c r="A182" s="18">
        <v>90.5</v>
      </c>
      <c r="B182" s="18">
        <v>180</v>
      </c>
      <c r="D182">
        <v>638.72467041015602</v>
      </c>
      <c r="E182">
        <v>580.168212890625</v>
      </c>
      <c r="F182">
        <v>475.140869140625</v>
      </c>
      <c r="G182">
        <v>467.05554199218801</v>
      </c>
      <c r="I182" s="19">
        <f t="shared" si="17"/>
        <v>163.58380126953102</v>
      </c>
      <c r="J182" s="19">
        <f t="shared" si="18"/>
        <v>113.11267089843699</v>
      </c>
      <c r="K182" s="19">
        <f t="shared" si="19"/>
        <v>84.404931640625136</v>
      </c>
      <c r="L182" s="20">
        <f t="shared" si="20"/>
        <v>0.74620226867785389</v>
      </c>
      <c r="M182" s="20">
        <f t="shared" si="21"/>
        <v>2.1266729142406144</v>
      </c>
      <c r="N182" s="18"/>
      <c r="O182" s="18"/>
      <c r="P182" s="18">
        <f t="shared" si="22"/>
        <v>15.360345783578419</v>
      </c>
    </row>
    <row r="183" spans="1:16" x14ac:dyDescent="0.15">
      <c r="A183" s="18">
        <v>91</v>
      </c>
      <c r="B183" s="18">
        <v>181</v>
      </c>
      <c r="D183">
        <v>633.975830078125</v>
      </c>
      <c r="E183">
        <v>575.93420410156295</v>
      </c>
      <c r="F183">
        <v>475.50265502929699</v>
      </c>
      <c r="G183">
        <v>467.78399658203102</v>
      </c>
      <c r="I183" s="19">
        <f t="shared" si="17"/>
        <v>158.47317504882801</v>
      </c>
      <c r="J183" s="19">
        <f t="shared" si="18"/>
        <v>108.15020751953193</v>
      </c>
      <c r="K183" s="19">
        <f t="shared" si="19"/>
        <v>82.768029785155662</v>
      </c>
      <c r="L183" s="20">
        <f t="shared" si="20"/>
        <v>0.76530625029274912</v>
      </c>
      <c r="M183" s="20">
        <f t="shared" si="21"/>
        <v>2.1534038054995031</v>
      </c>
      <c r="N183" s="18"/>
      <c r="O183" s="18"/>
      <c r="P183" s="18">
        <f t="shared" si="22"/>
        <v>16.810350078117402</v>
      </c>
    </row>
    <row r="184" spans="1:16" x14ac:dyDescent="0.15">
      <c r="A184" s="18">
        <v>91.5</v>
      </c>
      <c r="B184" s="18">
        <v>182</v>
      </c>
      <c r="D184">
        <v>633.25701904296898</v>
      </c>
      <c r="E184">
        <v>576.32629394531295</v>
      </c>
      <c r="F184">
        <v>475.06042480468801</v>
      </c>
      <c r="G184">
        <v>467.38873291015602</v>
      </c>
      <c r="I184" s="19">
        <f t="shared" si="17"/>
        <v>158.19659423828097</v>
      </c>
      <c r="J184" s="19">
        <f t="shared" si="18"/>
        <v>108.93756103515693</v>
      </c>
      <c r="K184" s="19">
        <f t="shared" si="19"/>
        <v>81.940301513671116</v>
      </c>
      <c r="L184" s="20">
        <f t="shared" si="20"/>
        <v>0.75217675827373154</v>
      </c>
      <c r="M184" s="20">
        <f t="shared" si="21"/>
        <v>2.1479012231244785</v>
      </c>
      <c r="N184" s="18"/>
      <c r="O184" s="18"/>
      <c r="P184" s="18">
        <f t="shared" si="22"/>
        <v>16.51186515303332</v>
      </c>
    </row>
    <row r="185" spans="1:16" x14ac:dyDescent="0.15">
      <c r="A185" s="18">
        <v>92</v>
      </c>
      <c r="B185" s="18">
        <v>183</v>
      </c>
      <c r="D185">
        <v>627.63629150390602</v>
      </c>
      <c r="E185">
        <v>573.08996582031295</v>
      </c>
      <c r="F185">
        <v>474.31155395507801</v>
      </c>
      <c r="G185">
        <v>466.68478393554699</v>
      </c>
      <c r="I185" s="19">
        <f t="shared" si="17"/>
        <v>153.32473754882801</v>
      </c>
      <c r="J185" s="19">
        <f t="shared" si="18"/>
        <v>106.40518188476597</v>
      </c>
      <c r="K185" s="19">
        <f t="shared" si="19"/>
        <v>78.841110229491846</v>
      </c>
      <c r="L185" s="20">
        <f t="shared" si="20"/>
        <v>0.74095179231848607</v>
      </c>
      <c r="M185" s="20">
        <f t="shared" si="21"/>
        <v>2.1443031668132262</v>
      </c>
      <c r="N185" s="18"/>
      <c r="O185" s="18"/>
      <c r="P185" s="18">
        <f t="shared" si="22"/>
        <v>16.316690325049457</v>
      </c>
    </row>
    <row r="186" spans="1:16" x14ac:dyDescent="0.15">
      <c r="A186" s="18">
        <v>92.5</v>
      </c>
      <c r="B186" s="18">
        <v>184</v>
      </c>
      <c r="D186">
        <v>627.75347900390602</v>
      </c>
      <c r="E186">
        <v>572.01092529296898</v>
      </c>
      <c r="F186">
        <v>474.34176635742199</v>
      </c>
      <c r="G186">
        <v>466.75500488281301</v>
      </c>
      <c r="I186" s="19">
        <f t="shared" si="17"/>
        <v>153.41171264648403</v>
      </c>
      <c r="J186" s="19">
        <f t="shared" si="18"/>
        <v>105.25592041015597</v>
      </c>
      <c r="K186" s="19">
        <f t="shared" si="19"/>
        <v>79.732568359374866</v>
      </c>
      <c r="L186" s="20">
        <f t="shared" si="20"/>
        <v>0.75751148295199944</v>
      </c>
      <c r="M186" s="20">
        <f t="shared" si="21"/>
        <v>2.1684897670907328</v>
      </c>
      <c r="N186" s="18"/>
      <c r="O186" s="18"/>
      <c r="P186" s="18">
        <f t="shared" si="22"/>
        <v>17.628680783318242</v>
      </c>
    </row>
    <row r="187" spans="1:16" x14ac:dyDescent="0.15">
      <c r="A187" s="18">
        <v>93</v>
      </c>
      <c r="B187" s="18">
        <v>185</v>
      </c>
      <c r="D187">
        <v>623.90734863281295</v>
      </c>
      <c r="E187">
        <v>570.36956787109398</v>
      </c>
      <c r="F187">
        <v>474.87750244140602</v>
      </c>
      <c r="G187">
        <v>467.07635498046898</v>
      </c>
      <c r="I187" s="19">
        <f t="shared" si="17"/>
        <v>149.02984619140693</v>
      </c>
      <c r="J187" s="19">
        <f t="shared" si="18"/>
        <v>103.293212890625</v>
      </c>
      <c r="K187" s="19">
        <f t="shared" si="19"/>
        <v>76.724597167969435</v>
      </c>
      <c r="L187" s="20">
        <f t="shared" si="20"/>
        <v>0.7427844968789139</v>
      </c>
      <c r="M187" s="20">
        <f t="shared" si="21"/>
        <v>2.1613896906616406</v>
      </c>
      <c r="N187" s="18"/>
      <c r="O187" s="18"/>
      <c r="P187" s="18">
        <f t="shared" si="22"/>
        <v>17.243540564309818</v>
      </c>
    </row>
    <row r="188" spans="1:16" x14ac:dyDescent="0.15">
      <c r="A188" s="18">
        <v>93.5</v>
      </c>
      <c r="B188" s="18">
        <v>186</v>
      </c>
      <c r="D188">
        <v>617.96496582031295</v>
      </c>
      <c r="E188">
        <v>565.84387207031295</v>
      </c>
      <c r="F188">
        <v>475.30624389648398</v>
      </c>
      <c r="G188">
        <v>467.322998046875</v>
      </c>
      <c r="I188" s="19">
        <f t="shared" si="17"/>
        <v>142.65872192382898</v>
      </c>
      <c r="J188" s="19">
        <f t="shared" si="18"/>
        <v>98.520874023437955</v>
      </c>
      <c r="K188" s="19">
        <f t="shared" si="19"/>
        <v>73.694110107422418</v>
      </c>
      <c r="L188" s="20">
        <f t="shared" si="20"/>
        <v>0.74800503789573269</v>
      </c>
      <c r="M188" s="20">
        <f t="shared" si="21"/>
        <v>2.1742371413224522</v>
      </c>
      <c r="N188" s="18"/>
      <c r="O188" s="18"/>
      <c r="P188" s="18">
        <f t="shared" si="22"/>
        <v>17.940444324518708</v>
      </c>
    </row>
    <row r="189" spans="1:16" x14ac:dyDescent="0.15">
      <c r="A189" s="18">
        <v>94</v>
      </c>
      <c r="B189" s="18">
        <v>187</v>
      </c>
      <c r="D189">
        <v>619.259765625</v>
      </c>
      <c r="E189">
        <v>565.73089599609398</v>
      </c>
      <c r="F189">
        <v>475.89874267578102</v>
      </c>
      <c r="G189">
        <v>467.87667846679699</v>
      </c>
      <c r="I189" s="19">
        <f t="shared" si="17"/>
        <v>143.36102294921898</v>
      </c>
      <c r="J189" s="19">
        <f t="shared" si="18"/>
        <v>97.854217529296989</v>
      </c>
      <c r="K189" s="19">
        <f t="shared" si="19"/>
        <v>74.863070678711097</v>
      </c>
      <c r="L189" s="20">
        <f t="shared" si="20"/>
        <v>0.7650469501357724</v>
      </c>
      <c r="M189" s="20">
        <f t="shared" si="21"/>
        <v>2.1989059632064851</v>
      </c>
      <c r="N189" s="18"/>
      <c r="O189" s="18"/>
      <c r="P189" s="18">
        <f t="shared" si="22"/>
        <v>19.278592661086826</v>
      </c>
    </row>
    <row r="190" spans="1:16" x14ac:dyDescent="0.15">
      <c r="I190" s="7"/>
      <c r="J190" s="7"/>
      <c r="K190" s="7"/>
      <c r="L190" s="7"/>
    </row>
    <row r="191" spans="1:16" x14ac:dyDescent="0.15">
      <c r="I191" s="7"/>
      <c r="J191" s="7"/>
      <c r="K191" s="7"/>
      <c r="L191" s="7"/>
    </row>
    <row r="192" spans="1:16" x14ac:dyDescent="0.15">
      <c r="I192" s="7"/>
      <c r="J192" s="7"/>
      <c r="K192" s="7"/>
      <c r="L192" s="7"/>
    </row>
    <row r="193" spans="9:12" x14ac:dyDescent="0.15">
      <c r="I193" s="7"/>
      <c r="J193" s="7"/>
      <c r="K193" s="7"/>
      <c r="L193" s="7"/>
    </row>
    <row r="194" spans="9:12" x14ac:dyDescent="0.15">
      <c r="I194" s="7"/>
      <c r="J194" s="7"/>
      <c r="K194" s="7"/>
      <c r="L194" s="7"/>
    </row>
    <row r="195" spans="9:12" x14ac:dyDescent="0.15">
      <c r="I195" s="7"/>
      <c r="J195" s="7"/>
      <c r="K195" s="7"/>
      <c r="L195" s="7"/>
    </row>
    <row r="196" spans="9:12" x14ac:dyDescent="0.15">
      <c r="I196" s="7"/>
      <c r="J196" s="7"/>
      <c r="K196" s="7"/>
      <c r="L196" s="7"/>
    </row>
    <row r="197" spans="9:12" x14ac:dyDescent="0.15">
      <c r="I197" s="7"/>
      <c r="J197" s="7"/>
      <c r="K197" s="7"/>
      <c r="L197" s="7"/>
    </row>
    <row r="198" spans="9:12" x14ac:dyDescent="0.15">
      <c r="I198" s="7"/>
      <c r="J198" s="7"/>
      <c r="K198" s="7"/>
      <c r="L198" s="7"/>
    </row>
    <row r="199" spans="9:12" x14ac:dyDescent="0.15">
      <c r="I199" s="7"/>
      <c r="J199" s="7"/>
      <c r="K199" s="7"/>
      <c r="L199" s="7"/>
    </row>
    <row r="200" spans="9:12" x14ac:dyDescent="0.15">
      <c r="I200" s="7"/>
      <c r="J200" s="7"/>
      <c r="K200" s="7"/>
      <c r="L200" s="7"/>
    </row>
    <row r="201" spans="9:12" x14ac:dyDescent="0.15">
      <c r="I201" s="7"/>
      <c r="J201" s="7"/>
      <c r="K201" s="7"/>
      <c r="L201" s="7"/>
    </row>
    <row r="202" spans="9:12" x14ac:dyDescent="0.15">
      <c r="I202" s="7"/>
      <c r="J202" s="7"/>
      <c r="K202" s="7"/>
      <c r="L202" s="7"/>
    </row>
    <row r="203" spans="9:12" x14ac:dyDescent="0.15">
      <c r="I203" s="7"/>
      <c r="J203" s="7"/>
      <c r="K203" s="7"/>
      <c r="L203" s="7"/>
    </row>
    <row r="204" spans="9:12" x14ac:dyDescent="0.15">
      <c r="I204" s="7"/>
      <c r="J204" s="7"/>
      <c r="K204" s="7"/>
      <c r="L204" s="7"/>
    </row>
    <row r="205" spans="9:12" x14ac:dyDescent="0.15">
      <c r="I205" s="7"/>
      <c r="J205" s="7"/>
      <c r="K205" s="7"/>
      <c r="L205" s="7"/>
    </row>
    <row r="206" spans="9:12" x14ac:dyDescent="0.15">
      <c r="I206" s="7"/>
      <c r="J206" s="7"/>
      <c r="K206" s="7"/>
      <c r="L206" s="7"/>
    </row>
    <row r="207" spans="9:12" x14ac:dyDescent="0.15">
      <c r="I207" s="7"/>
      <c r="J207" s="7"/>
      <c r="K207" s="7"/>
      <c r="L207" s="7"/>
    </row>
    <row r="208" spans="9:12" x14ac:dyDescent="0.15">
      <c r="I208" s="7"/>
      <c r="J208" s="7"/>
      <c r="K208" s="7"/>
      <c r="L208" s="7"/>
    </row>
    <row r="209" spans="9:12" x14ac:dyDescent="0.15">
      <c r="I209" s="7"/>
      <c r="J209" s="7"/>
      <c r="K209" s="7"/>
      <c r="L209" s="7"/>
    </row>
    <row r="210" spans="9:12" x14ac:dyDescent="0.15">
      <c r="I210" s="7"/>
      <c r="J210" s="7"/>
      <c r="K210" s="7"/>
      <c r="L210" s="7"/>
    </row>
    <row r="211" spans="9:12" x14ac:dyDescent="0.15">
      <c r="I211" s="7"/>
      <c r="J211" s="7"/>
      <c r="K211" s="7"/>
      <c r="L211" s="7"/>
    </row>
    <row r="212" spans="9:12" x14ac:dyDescent="0.15">
      <c r="I212" s="7"/>
      <c r="J212" s="7"/>
      <c r="K212" s="7"/>
      <c r="L212" s="7"/>
    </row>
    <row r="213" spans="9:12" x14ac:dyDescent="0.15">
      <c r="I213" s="7"/>
      <c r="J213" s="7"/>
      <c r="K213" s="7"/>
      <c r="L213" s="7"/>
    </row>
    <row r="214" spans="9:12" x14ac:dyDescent="0.15">
      <c r="I214" s="7"/>
      <c r="J214" s="7"/>
      <c r="K214" s="7"/>
      <c r="L214" s="7"/>
    </row>
    <row r="215" spans="9:12" x14ac:dyDescent="0.15">
      <c r="I215" s="7"/>
      <c r="J215" s="7"/>
      <c r="K215" s="7"/>
      <c r="L215" s="7"/>
    </row>
    <row r="216" spans="9:12" x14ac:dyDescent="0.15">
      <c r="I216" s="7"/>
      <c r="J216" s="7"/>
      <c r="K216" s="7"/>
      <c r="L216" s="7"/>
    </row>
    <row r="217" spans="9:12" x14ac:dyDescent="0.15">
      <c r="I217" s="7"/>
      <c r="J217" s="7"/>
      <c r="K217" s="7"/>
      <c r="L217" s="7"/>
    </row>
    <row r="218" spans="9:12" x14ac:dyDescent="0.15">
      <c r="I218" s="7"/>
      <c r="J218" s="7"/>
      <c r="K218" s="7"/>
      <c r="L218" s="7"/>
    </row>
    <row r="219" spans="9:12" x14ac:dyDescent="0.15">
      <c r="I219" s="7"/>
      <c r="J219" s="7"/>
      <c r="K219" s="7"/>
      <c r="L219" s="7"/>
    </row>
    <row r="220" spans="9:12" x14ac:dyDescent="0.15">
      <c r="I220" s="7"/>
      <c r="J220" s="7"/>
      <c r="K220" s="7"/>
      <c r="L220" s="7"/>
    </row>
    <row r="221" spans="9:12" x14ac:dyDescent="0.15">
      <c r="I221" s="7"/>
      <c r="J221" s="7"/>
      <c r="K221" s="7"/>
      <c r="L221" s="7"/>
    </row>
    <row r="222" spans="9:12" x14ac:dyDescent="0.15">
      <c r="I222" s="7"/>
      <c r="J222" s="7"/>
      <c r="K222" s="7"/>
      <c r="L222" s="7"/>
    </row>
    <row r="223" spans="9:12" x14ac:dyDescent="0.15">
      <c r="I223" s="7"/>
      <c r="J223" s="7"/>
      <c r="K223" s="7"/>
      <c r="L223" s="7"/>
    </row>
    <row r="224" spans="9:12" x14ac:dyDescent="0.15">
      <c r="I224" s="7"/>
      <c r="J224" s="7"/>
      <c r="K224" s="7"/>
      <c r="L224" s="7"/>
    </row>
    <row r="225" spans="9:12" x14ac:dyDescent="0.15">
      <c r="I225" s="7"/>
      <c r="J225" s="7"/>
      <c r="K225" s="7"/>
      <c r="L225" s="7"/>
    </row>
    <row r="226" spans="9:12" x14ac:dyDescent="0.15">
      <c r="I226" s="7"/>
      <c r="J226" s="7"/>
      <c r="K226" s="7"/>
      <c r="L226" s="7"/>
    </row>
    <row r="227" spans="9:12" x14ac:dyDescent="0.15">
      <c r="I227" s="7"/>
      <c r="J227" s="7"/>
      <c r="K227" s="7"/>
      <c r="L227" s="7"/>
    </row>
    <row r="228" spans="9:12" x14ac:dyDescent="0.15">
      <c r="I228" s="7"/>
      <c r="J228" s="7"/>
      <c r="K228" s="7"/>
      <c r="L228" s="7"/>
    </row>
    <row r="229" spans="9:12" x14ac:dyDescent="0.15">
      <c r="I229" s="7"/>
      <c r="J229" s="7"/>
      <c r="K229" s="7"/>
      <c r="L229" s="7"/>
    </row>
    <row r="230" spans="9:12" x14ac:dyDescent="0.15">
      <c r="I230" s="7"/>
      <c r="J230" s="7"/>
      <c r="K230" s="7"/>
      <c r="L230" s="7"/>
    </row>
    <row r="231" spans="9:12" x14ac:dyDescent="0.15">
      <c r="I231" s="7"/>
      <c r="J231" s="7"/>
      <c r="K231" s="7"/>
      <c r="L231" s="7"/>
    </row>
    <row r="232" spans="9:12" x14ac:dyDescent="0.15">
      <c r="I232" s="7"/>
      <c r="J232" s="7"/>
      <c r="K232" s="7"/>
      <c r="L232" s="7"/>
    </row>
    <row r="233" spans="9:12" x14ac:dyDescent="0.15">
      <c r="I233" s="7"/>
      <c r="J233" s="7"/>
      <c r="K233" s="7"/>
      <c r="L233" s="7"/>
    </row>
    <row r="234" spans="9:12" x14ac:dyDescent="0.15">
      <c r="I234" s="7"/>
      <c r="J234" s="7"/>
      <c r="K234" s="7"/>
      <c r="L234" s="7"/>
    </row>
    <row r="235" spans="9:12" x14ac:dyDescent="0.15">
      <c r="I235" s="7"/>
      <c r="J235" s="7"/>
      <c r="K235" s="7"/>
      <c r="L235" s="7"/>
    </row>
    <row r="236" spans="9:12" x14ac:dyDescent="0.15">
      <c r="I236" s="7"/>
      <c r="J236" s="7"/>
      <c r="K236" s="7"/>
      <c r="L236" s="7"/>
    </row>
    <row r="237" spans="9:12" x14ac:dyDescent="0.15">
      <c r="I237" s="7"/>
      <c r="J237" s="7"/>
      <c r="K237" s="7"/>
      <c r="L237" s="7"/>
    </row>
    <row r="238" spans="9:12" x14ac:dyDescent="0.15">
      <c r="I238" s="7"/>
      <c r="J238" s="7"/>
      <c r="K238" s="7"/>
      <c r="L238" s="7"/>
    </row>
    <row r="239" spans="9:12" x14ac:dyDescent="0.15">
      <c r="I239" s="7"/>
      <c r="J239" s="7"/>
      <c r="K239" s="7"/>
      <c r="L239" s="7"/>
    </row>
    <row r="240" spans="9:12" x14ac:dyDescent="0.15">
      <c r="I240" s="7"/>
      <c r="J240" s="7"/>
      <c r="K240" s="7"/>
      <c r="L240" s="7"/>
    </row>
    <row r="241" spans="9:12" x14ac:dyDescent="0.15">
      <c r="I241" s="7"/>
      <c r="J241" s="7"/>
      <c r="K241" s="7"/>
      <c r="L241" s="7"/>
    </row>
    <row r="242" spans="9:12" x14ac:dyDescent="0.15">
      <c r="I242" s="7"/>
      <c r="J242" s="7"/>
      <c r="K242" s="7"/>
      <c r="L242" s="7"/>
    </row>
    <row r="243" spans="9:12" x14ac:dyDescent="0.15">
      <c r="I243" s="7"/>
      <c r="J243" s="7"/>
      <c r="K243" s="7"/>
      <c r="L243" s="7"/>
    </row>
    <row r="244" spans="9:12" x14ac:dyDescent="0.15">
      <c r="I244" s="7"/>
      <c r="J244" s="7"/>
      <c r="K244" s="7"/>
      <c r="L244" s="7"/>
    </row>
    <row r="245" spans="9:12" x14ac:dyDescent="0.15">
      <c r="I245" s="7"/>
      <c r="J245" s="7"/>
      <c r="K245" s="7"/>
      <c r="L245" s="7"/>
    </row>
    <row r="246" spans="9:12" x14ac:dyDescent="0.15">
      <c r="I246" s="7"/>
      <c r="J246" s="7"/>
      <c r="K246" s="7"/>
      <c r="L246" s="7"/>
    </row>
    <row r="247" spans="9:12" x14ac:dyDescent="0.15">
      <c r="I247" s="7"/>
      <c r="J247" s="7"/>
      <c r="K247" s="7"/>
      <c r="L247" s="7"/>
    </row>
    <row r="248" spans="9:12" x14ac:dyDescent="0.15">
      <c r="I248" s="7"/>
      <c r="J248" s="7"/>
      <c r="K248" s="7"/>
      <c r="L248" s="7"/>
    </row>
    <row r="249" spans="9:12" x14ac:dyDescent="0.15">
      <c r="I249" s="7"/>
      <c r="J249" s="7"/>
      <c r="K249" s="7"/>
      <c r="L249" s="7"/>
    </row>
    <row r="250" spans="9:12" x14ac:dyDescent="0.15">
      <c r="I250" s="7"/>
      <c r="J250" s="7"/>
      <c r="K250" s="7"/>
      <c r="L250" s="7"/>
    </row>
    <row r="251" spans="9:12" x14ac:dyDescent="0.15">
      <c r="I251" s="7"/>
      <c r="J251" s="7"/>
      <c r="K251" s="7"/>
      <c r="L251" s="7"/>
    </row>
    <row r="252" spans="9:12" x14ac:dyDescent="0.15">
      <c r="I252" s="7"/>
      <c r="J252" s="7"/>
      <c r="K252" s="7"/>
      <c r="L252" s="7"/>
    </row>
    <row r="253" spans="9:12" x14ac:dyDescent="0.15">
      <c r="I253" s="7"/>
      <c r="J253" s="7"/>
      <c r="K253" s="7"/>
      <c r="L253" s="7"/>
    </row>
    <row r="254" spans="9:12" x14ac:dyDescent="0.15">
      <c r="I254" s="7"/>
      <c r="J254" s="7"/>
      <c r="K254" s="7"/>
      <c r="L254" s="7"/>
    </row>
    <row r="255" spans="9:12" x14ac:dyDescent="0.15">
      <c r="I255" s="7"/>
      <c r="J255" s="7"/>
      <c r="K255" s="7"/>
      <c r="L255" s="7"/>
    </row>
    <row r="256" spans="9:12" x14ac:dyDescent="0.15">
      <c r="I256" s="7"/>
      <c r="J256" s="7"/>
      <c r="K256" s="7"/>
      <c r="L256" s="7"/>
    </row>
    <row r="257" spans="9:12" x14ac:dyDescent="0.15">
      <c r="I257" s="7"/>
      <c r="J257" s="7"/>
      <c r="K257" s="7"/>
      <c r="L257" s="7"/>
    </row>
    <row r="258" spans="9:12" x14ac:dyDescent="0.15">
      <c r="I258" s="7"/>
      <c r="J258" s="7"/>
      <c r="K258" s="7"/>
      <c r="L258" s="7"/>
    </row>
    <row r="259" spans="9:12" x14ac:dyDescent="0.15">
      <c r="I259" s="7"/>
      <c r="J259" s="7"/>
      <c r="K259" s="7"/>
      <c r="L259" s="7"/>
    </row>
    <row r="260" spans="9:12" x14ac:dyDescent="0.15">
      <c r="I260" s="7"/>
      <c r="J260" s="7"/>
      <c r="K260" s="7"/>
      <c r="L260" s="7"/>
    </row>
    <row r="261" spans="9:12" x14ac:dyDescent="0.15">
      <c r="I261" s="7"/>
      <c r="J261" s="7"/>
      <c r="K261" s="7"/>
      <c r="L261" s="7"/>
    </row>
    <row r="262" spans="9:12" x14ac:dyDescent="0.15">
      <c r="I262" s="7"/>
      <c r="J262" s="7"/>
      <c r="K262" s="7"/>
      <c r="L262" s="7"/>
    </row>
    <row r="263" spans="9:12" x14ac:dyDescent="0.15">
      <c r="I263" s="7"/>
      <c r="J263" s="7"/>
      <c r="K263" s="7"/>
      <c r="L263" s="7"/>
    </row>
    <row r="264" spans="9:12" x14ac:dyDescent="0.15">
      <c r="I264" s="7"/>
      <c r="J264" s="7"/>
      <c r="K264" s="7"/>
      <c r="L264" s="7"/>
    </row>
    <row r="265" spans="9:12" x14ac:dyDescent="0.15">
      <c r="I265" s="7"/>
      <c r="J265" s="7"/>
      <c r="K265" s="7"/>
      <c r="L265" s="7"/>
    </row>
    <row r="266" spans="9:12" x14ac:dyDescent="0.15">
      <c r="I266" s="7"/>
      <c r="J266" s="7"/>
      <c r="K266" s="7"/>
      <c r="L266" s="7"/>
    </row>
    <row r="267" spans="9:12" x14ac:dyDescent="0.15">
      <c r="I267" s="7"/>
      <c r="J267" s="7"/>
      <c r="K267" s="7"/>
      <c r="L267" s="7"/>
    </row>
    <row r="268" spans="9:12" x14ac:dyDescent="0.15">
      <c r="I268" s="7"/>
      <c r="J268" s="7"/>
      <c r="K268" s="7"/>
      <c r="L268" s="7"/>
    </row>
    <row r="269" spans="9:12" x14ac:dyDescent="0.15">
      <c r="I269" s="7"/>
      <c r="J269" s="7"/>
      <c r="K269" s="7"/>
      <c r="L269" s="7"/>
    </row>
    <row r="270" spans="9:12" x14ac:dyDescent="0.15">
      <c r="I270" s="7"/>
      <c r="J270" s="7"/>
      <c r="K270" s="7"/>
      <c r="L270" s="7"/>
    </row>
    <row r="271" spans="9:12" x14ac:dyDescent="0.15">
      <c r="I271" s="7"/>
      <c r="J271" s="7"/>
      <c r="K271" s="7"/>
      <c r="L271" s="7"/>
    </row>
    <row r="272" spans="9:12" x14ac:dyDescent="0.15">
      <c r="I272" s="7"/>
      <c r="J272" s="7"/>
      <c r="K272" s="7"/>
      <c r="L272" s="7"/>
    </row>
    <row r="273" spans="9:12" x14ac:dyDescent="0.15">
      <c r="I273" s="7"/>
      <c r="J273" s="7"/>
      <c r="K273" s="7"/>
      <c r="L273" s="7"/>
    </row>
    <row r="274" spans="9:12" x14ac:dyDescent="0.15">
      <c r="I274" s="7"/>
      <c r="J274" s="7"/>
      <c r="K274" s="7"/>
      <c r="L274" s="7"/>
    </row>
    <row r="275" spans="9:12" x14ac:dyDescent="0.15">
      <c r="I275" s="7"/>
      <c r="J275" s="7"/>
      <c r="K275" s="7"/>
      <c r="L275" s="7"/>
    </row>
    <row r="276" spans="9:12" x14ac:dyDescent="0.15">
      <c r="I276" s="7"/>
      <c r="J276" s="7"/>
      <c r="K276" s="7"/>
      <c r="L276" s="7"/>
    </row>
    <row r="277" spans="9:12" x14ac:dyDescent="0.15">
      <c r="I277" s="7"/>
      <c r="J277" s="7"/>
      <c r="K277" s="7"/>
      <c r="L277" s="7"/>
    </row>
    <row r="278" spans="9:12" x14ac:dyDescent="0.15">
      <c r="I278" s="7"/>
      <c r="J278" s="7"/>
      <c r="K278" s="7"/>
      <c r="L278" s="7"/>
    </row>
    <row r="279" spans="9:12" x14ac:dyDescent="0.15">
      <c r="I279" s="7"/>
      <c r="J279" s="7"/>
      <c r="K279" s="7"/>
      <c r="L279" s="7"/>
    </row>
    <row r="280" spans="9:12" x14ac:dyDescent="0.15">
      <c r="I280" s="7"/>
      <c r="J280" s="7"/>
      <c r="K280" s="7"/>
      <c r="L280" s="7"/>
    </row>
    <row r="281" spans="9:12" x14ac:dyDescent="0.15">
      <c r="I281" s="7"/>
      <c r="J281" s="7"/>
      <c r="K281" s="7"/>
      <c r="L281" s="7"/>
    </row>
    <row r="282" spans="9:12" x14ac:dyDescent="0.15">
      <c r="I282" s="7"/>
      <c r="J282" s="7"/>
      <c r="K282" s="7"/>
      <c r="L282" s="7"/>
    </row>
    <row r="283" spans="9:12" x14ac:dyDescent="0.15">
      <c r="I283" s="7"/>
      <c r="J283" s="7"/>
      <c r="K283" s="7"/>
      <c r="L283" s="7"/>
    </row>
    <row r="284" spans="9:12" x14ac:dyDescent="0.15">
      <c r="I284" s="7"/>
      <c r="J284" s="7"/>
      <c r="K284" s="7"/>
      <c r="L284" s="7"/>
    </row>
    <row r="285" spans="9:12" x14ac:dyDescent="0.15">
      <c r="I285" s="7"/>
      <c r="J285" s="7"/>
      <c r="K285" s="7"/>
      <c r="L285" s="7"/>
    </row>
    <row r="286" spans="9:12" x14ac:dyDescent="0.15">
      <c r="I286" s="7"/>
      <c r="J286" s="7"/>
      <c r="K286" s="7"/>
      <c r="L286" s="7"/>
    </row>
    <row r="287" spans="9:12" x14ac:dyDescent="0.15">
      <c r="I287" s="7"/>
      <c r="J287" s="7"/>
      <c r="K287" s="7"/>
      <c r="L287" s="7"/>
    </row>
    <row r="288" spans="9:12" x14ac:dyDescent="0.15">
      <c r="I288" s="7"/>
      <c r="J288" s="7"/>
      <c r="K288" s="7"/>
      <c r="L288" s="7"/>
    </row>
    <row r="289" spans="9:12" x14ac:dyDescent="0.15">
      <c r="I289" s="7"/>
      <c r="J289" s="7"/>
      <c r="K289" s="7"/>
      <c r="L289" s="7"/>
    </row>
    <row r="290" spans="9:12" x14ac:dyDescent="0.15">
      <c r="I290" s="7"/>
      <c r="J290" s="7"/>
      <c r="K290" s="7"/>
      <c r="L290" s="7"/>
    </row>
    <row r="291" spans="9:12" x14ac:dyDescent="0.15">
      <c r="I291" s="7"/>
      <c r="J291" s="7"/>
      <c r="K291" s="7"/>
      <c r="L291" s="7"/>
    </row>
    <row r="292" spans="9:12" x14ac:dyDescent="0.15">
      <c r="I292" s="7"/>
      <c r="J292" s="7"/>
      <c r="K292" s="7"/>
      <c r="L292" s="7"/>
    </row>
    <row r="293" spans="9:12" x14ac:dyDescent="0.15">
      <c r="I293" s="7"/>
      <c r="J293" s="7"/>
      <c r="K293" s="7"/>
      <c r="L293" s="7"/>
    </row>
    <row r="294" spans="9:12" x14ac:dyDescent="0.15">
      <c r="I294" s="7"/>
      <c r="J294" s="7"/>
      <c r="K294" s="7"/>
      <c r="L294" s="7"/>
    </row>
    <row r="295" spans="9:12" x14ac:dyDescent="0.15">
      <c r="I295" s="7"/>
      <c r="J295" s="7"/>
      <c r="K295" s="7"/>
      <c r="L295" s="7"/>
    </row>
    <row r="296" spans="9:12" x14ac:dyDescent="0.15">
      <c r="I296" s="7"/>
      <c r="J296" s="7"/>
      <c r="K296" s="7"/>
      <c r="L296" s="7"/>
    </row>
    <row r="297" spans="9:12" x14ac:dyDescent="0.15">
      <c r="I297" s="7"/>
      <c r="J297" s="7"/>
      <c r="K297" s="7"/>
      <c r="L297" s="7"/>
    </row>
    <row r="298" spans="9:12" x14ac:dyDescent="0.15">
      <c r="I298" s="7"/>
      <c r="J298" s="7"/>
      <c r="K298" s="7"/>
      <c r="L298" s="7"/>
    </row>
    <row r="299" spans="9:12" x14ac:dyDescent="0.15">
      <c r="I299" s="7"/>
      <c r="J299" s="7"/>
      <c r="K299" s="7"/>
      <c r="L299" s="7"/>
    </row>
    <row r="300" spans="9:12" x14ac:dyDescent="0.15">
      <c r="I300" s="7"/>
      <c r="J300" s="7"/>
      <c r="K300" s="7"/>
      <c r="L300" s="7"/>
    </row>
    <row r="301" spans="9:12" x14ac:dyDescent="0.15">
      <c r="I301" s="7"/>
      <c r="J301" s="7"/>
      <c r="K301" s="7"/>
      <c r="L301" s="7"/>
    </row>
    <row r="302" spans="9:12" x14ac:dyDescent="0.15">
      <c r="I302" s="7"/>
      <c r="J302" s="7"/>
      <c r="K302" s="7"/>
      <c r="L302" s="7"/>
    </row>
    <row r="303" spans="9:12" x14ac:dyDescent="0.15">
      <c r="I303" s="7"/>
      <c r="J303" s="7"/>
      <c r="K303" s="7"/>
      <c r="L303" s="7"/>
    </row>
    <row r="304" spans="9:12" x14ac:dyDescent="0.15">
      <c r="I304" s="7"/>
      <c r="J304" s="7"/>
      <c r="K304" s="7"/>
      <c r="L304" s="7"/>
    </row>
    <row r="305" spans="9:12" x14ac:dyDescent="0.15">
      <c r="I305" s="7"/>
      <c r="J305" s="7"/>
      <c r="K305" s="7"/>
      <c r="L305" s="7"/>
    </row>
    <row r="306" spans="9:12" x14ac:dyDescent="0.15">
      <c r="I306" s="7"/>
      <c r="J306" s="7"/>
      <c r="K306" s="7"/>
      <c r="L306" s="7"/>
    </row>
    <row r="307" spans="9:12" x14ac:dyDescent="0.15">
      <c r="I307" s="7"/>
      <c r="J307" s="7"/>
      <c r="K307" s="7"/>
      <c r="L307" s="7"/>
    </row>
    <row r="308" spans="9:12" x14ac:dyDescent="0.15">
      <c r="I308" s="7"/>
      <c r="J308" s="7"/>
      <c r="K308" s="7"/>
      <c r="L308" s="7"/>
    </row>
    <row r="309" spans="9:12" x14ac:dyDescent="0.15">
      <c r="I309" s="7"/>
      <c r="J309" s="7"/>
      <c r="K309" s="7"/>
      <c r="L309" s="7"/>
    </row>
    <row r="310" spans="9:12" x14ac:dyDescent="0.15">
      <c r="I310" s="7"/>
      <c r="J310" s="7"/>
      <c r="K310" s="7"/>
      <c r="L310" s="7"/>
    </row>
    <row r="311" spans="9:12" x14ac:dyDescent="0.15">
      <c r="I311" s="7"/>
      <c r="J311" s="7"/>
      <c r="K311" s="7"/>
      <c r="L311" s="7"/>
    </row>
    <row r="312" spans="9:12" x14ac:dyDescent="0.15">
      <c r="I312" s="7"/>
      <c r="J312" s="7"/>
      <c r="K312" s="7"/>
      <c r="L312" s="7"/>
    </row>
    <row r="313" spans="9:12" x14ac:dyDescent="0.15">
      <c r="I313" s="7"/>
      <c r="J313" s="7"/>
      <c r="K313" s="7"/>
      <c r="L313" s="7"/>
    </row>
    <row r="314" spans="9:12" x14ac:dyDescent="0.15">
      <c r="I314" s="7"/>
      <c r="J314" s="7"/>
      <c r="K314" s="7"/>
      <c r="L314" s="7"/>
    </row>
    <row r="315" spans="9:12" x14ac:dyDescent="0.15">
      <c r="I315" s="7"/>
      <c r="J315" s="7"/>
      <c r="K315" s="7"/>
      <c r="L315" s="7"/>
    </row>
    <row r="316" spans="9:12" x14ac:dyDescent="0.15">
      <c r="I316" s="7"/>
      <c r="J316" s="7"/>
      <c r="K316" s="7"/>
      <c r="L316" s="7"/>
    </row>
    <row r="317" spans="9:12" x14ac:dyDescent="0.15">
      <c r="I317" s="7"/>
      <c r="J317" s="7"/>
      <c r="K317" s="7"/>
      <c r="L317" s="7"/>
    </row>
    <row r="318" spans="9:12" x14ac:dyDescent="0.15">
      <c r="I318" s="7"/>
      <c r="J318" s="7"/>
      <c r="K318" s="7"/>
      <c r="L318" s="7"/>
    </row>
    <row r="319" spans="9:12" x14ac:dyDescent="0.15">
      <c r="I319" s="7"/>
      <c r="J319" s="7"/>
      <c r="K319" s="7"/>
      <c r="L319" s="7"/>
    </row>
    <row r="320" spans="9:12" x14ac:dyDescent="0.15">
      <c r="I320" s="7"/>
      <c r="J320" s="7"/>
      <c r="K320" s="7"/>
      <c r="L320" s="7"/>
    </row>
    <row r="321" spans="9:12" x14ac:dyDescent="0.15">
      <c r="I321" s="7"/>
      <c r="J321" s="7"/>
      <c r="K321" s="7"/>
      <c r="L321" s="7"/>
    </row>
    <row r="322" spans="9:12" x14ac:dyDescent="0.15">
      <c r="I322" s="7"/>
      <c r="J322" s="7"/>
      <c r="K322" s="7"/>
      <c r="L322" s="7"/>
    </row>
    <row r="323" spans="9:12" x14ac:dyDescent="0.15">
      <c r="I323" s="7"/>
      <c r="J323" s="7"/>
      <c r="K323" s="7"/>
      <c r="L323" s="7"/>
    </row>
    <row r="324" spans="9:12" x14ac:dyDescent="0.15">
      <c r="I324" s="7"/>
      <c r="J324" s="7"/>
      <c r="K324" s="7"/>
      <c r="L324" s="7"/>
    </row>
    <row r="325" spans="9:12" x14ac:dyDescent="0.15">
      <c r="I325" s="7"/>
      <c r="J325" s="7"/>
      <c r="K325" s="7"/>
      <c r="L325" s="7"/>
    </row>
    <row r="326" spans="9:12" x14ac:dyDescent="0.15">
      <c r="I326" s="7"/>
      <c r="J326" s="7"/>
      <c r="K326" s="7"/>
      <c r="L326" s="7"/>
    </row>
    <row r="327" spans="9:12" x14ac:dyDescent="0.15">
      <c r="I327" s="7"/>
      <c r="J327" s="7"/>
      <c r="K327" s="7"/>
      <c r="L327" s="7"/>
    </row>
    <row r="328" spans="9:12" x14ac:dyDescent="0.15">
      <c r="I328" s="7"/>
      <c r="J328" s="7"/>
      <c r="K328" s="7"/>
      <c r="L328" s="7"/>
    </row>
    <row r="329" spans="9:12" x14ac:dyDescent="0.15">
      <c r="I329" s="7"/>
      <c r="J329" s="7"/>
      <c r="K329" s="7"/>
      <c r="L329" s="7"/>
    </row>
    <row r="330" spans="9:12" x14ac:dyDescent="0.15">
      <c r="I330" s="7"/>
      <c r="J330" s="7"/>
      <c r="K330" s="7"/>
      <c r="L330" s="7"/>
    </row>
    <row r="331" spans="9:12" x14ac:dyDescent="0.15">
      <c r="I331" s="7"/>
      <c r="J331" s="7"/>
      <c r="K331" s="7"/>
      <c r="L331" s="7"/>
    </row>
    <row r="332" spans="9:12" x14ac:dyDescent="0.15">
      <c r="I332" s="7"/>
      <c r="J332" s="7"/>
      <c r="K332" s="7"/>
      <c r="L332" s="7"/>
    </row>
    <row r="333" spans="9:12" x14ac:dyDescent="0.15">
      <c r="I333" s="7"/>
      <c r="J333" s="7"/>
      <c r="K333" s="7"/>
      <c r="L333" s="7"/>
    </row>
    <row r="334" spans="9:12" x14ac:dyDescent="0.15">
      <c r="I334" s="7"/>
      <c r="J334" s="7"/>
      <c r="K334" s="7"/>
      <c r="L334" s="7"/>
    </row>
    <row r="335" spans="9:12" x14ac:dyDescent="0.15">
      <c r="I335" s="7"/>
      <c r="J335" s="7"/>
      <c r="K335" s="7"/>
      <c r="L335" s="7"/>
    </row>
    <row r="336" spans="9:12" x14ac:dyDescent="0.15">
      <c r="I336" s="7"/>
      <c r="J336" s="7"/>
      <c r="K336" s="7"/>
      <c r="L336" s="7"/>
    </row>
    <row r="337" spans="9:12" x14ac:dyDescent="0.15">
      <c r="I337" s="7"/>
      <c r="J337" s="7"/>
      <c r="K337" s="7"/>
      <c r="L337" s="7"/>
    </row>
    <row r="338" spans="9:12" x14ac:dyDescent="0.15">
      <c r="I338" s="7"/>
      <c r="J338" s="7"/>
      <c r="K338" s="7"/>
      <c r="L338" s="7"/>
    </row>
    <row r="339" spans="9:12" x14ac:dyDescent="0.15">
      <c r="I339" s="7"/>
      <c r="J339" s="7"/>
      <c r="K339" s="7"/>
      <c r="L339" s="7"/>
    </row>
    <row r="340" spans="9:12" x14ac:dyDescent="0.15">
      <c r="I340" s="7"/>
      <c r="J340" s="7"/>
      <c r="K340" s="7"/>
      <c r="L340" s="7"/>
    </row>
    <row r="341" spans="9:12" x14ac:dyDescent="0.15">
      <c r="I341" s="7"/>
      <c r="J341" s="7"/>
      <c r="K341" s="7"/>
      <c r="L341" s="7"/>
    </row>
    <row r="342" spans="9:12" x14ac:dyDescent="0.15">
      <c r="I342" s="7"/>
      <c r="J342" s="7"/>
      <c r="K342" s="7"/>
      <c r="L342" s="7"/>
    </row>
    <row r="343" spans="9:12" x14ac:dyDescent="0.15">
      <c r="I343" s="7"/>
      <c r="J343" s="7"/>
      <c r="K343" s="7"/>
      <c r="L343" s="7"/>
    </row>
    <row r="344" spans="9:12" x14ac:dyDescent="0.15">
      <c r="I344" s="7"/>
      <c r="J344" s="7"/>
      <c r="K344" s="7"/>
      <c r="L344" s="7"/>
    </row>
    <row r="345" spans="9:12" x14ac:dyDescent="0.15">
      <c r="I345" s="7"/>
      <c r="J345" s="7"/>
      <c r="K345" s="7"/>
      <c r="L345" s="7"/>
    </row>
    <row r="346" spans="9:12" x14ac:dyDescent="0.15">
      <c r="I346" s="7"/>
      <c r="J346" s="7"/>
      <c r="K346" s="7"/>
      <c r="L346" s="7"/>
    </row>
    <row r="347" spans="9:12" x14ac:dyDescent="0.15">
      <c r="I347" s="7"/>
      <c r="J347" s="7"/>
      <c r="K347" s="7"/>
      <c r="L347" s="7"/>
    </row>
    <row r="348" spans="9:12" x14ac:dyDescent="0.15">
      <c r="I348" s="7"/>
      <c r="J348" s="7"/>
      <c r="K348" s="7"/>
      <c r="L348" s="7"/>
    </row>
    <row r="349" spans="9:12" x14ac:dyDescent="0.15">
      <c r="I349" s="7"/>
      <c r="J349" s="7"/>
      <c r="K349" s="7"/>
      <c r="L349" s="7"/>
    </row>
    <row r="350" spans="9:12" x14ac:dyDescent="0.15">
      <c r="I350" s="7"/>
      <c r="J350" s="7"/>
      <c r="K350" s="7"/>
      <c r="L350" s="7"/>
    </row>
    <row r="351" spans="9:12" x14ac:dyDescent="0.15">
      <c r="I351" s="7"/>
      <c r="J351" s="7"/>
      <c r="K351" s="7"/>
      <c r="L351" s="7"/>
    </row>
    <row r="352" spans="9:12" x14ac:dyDescent="0.15">
      <c r="I352" s="7"/>
      <c r="J352" s="7"/>
      <c r="K352" s="7"/>
      <c r="L352" s="7"/>
    </row>
    <row r="353" spans="9:12" x14ac:dyDescent="0.15">
      <c r="I353" s="7"/>
      <c r="J353" s="7"/>
      <c r="K353" s="7"/>
      <c r="L353" s="7"/>
    </row>
    <row r="354" spans="9:12" x14ac:dyDescent="0.15">
      <c r="I354" s="7"/>
      <c r="J354" s="7"/>
      <c r="K354" s="7"/>
      <c r="L354" s="7"/>
    </row>
    <row r="355" spans="9:12" x14ac:dyDescent="0.15">
      <c r="I355" s="7"/>
      <c r="J355" s="7"/>
      <c r="K355" s="7"/>
      <c r="L355" s="7"/>
    </row>
    <row r="356" spans="9:12" x14ac:dyDescent="0.15">
      <c r="I356" s="7"/>
      <c r="J356" s="7"/>
      <c r="K356" s="7"/>
      <c r="L356" s="7"/>
    </row>
    <row r="357" spans="9:12" x14ac:dyDescent="0.15">
      <c r="I357" s="7"/>
      <c r="J357" s="7"/>
      <c r="K357" s="7"/>
      <c r="L357" s="7"/>
    </row>
    <row r="358" spans="9:12" x14ac:dyDescent="0.15">
      <c r="I358" s="7"/>
      <c r="J358" s="7"/>
      <c r="K358" s="7"/>
      <c r="L358" s="7"/>
    </row>
    <row r="359" spans="9:12" x14ac:dyDescent="0.15">
      <c r="I359" s="7"/>
      <c r="J359" s="7"/>
      <c r="K359" s="7"/>
      <c r="L359" s="7"/>
    </row>
    <row r="360" spans="9:12" x14ac:dyDescent="0.15">
      <c r="I360" s="7"/>
      <c r="J360" s="7"/>
      <c r="K360" s="7"/>
      <c r="L360" s="7"/>
    </row>
    <row r="361" spans="9:12" x14ac:dyDescent="0.15">
      <c r="I361" s="7"/>
      <c r="J361" s="7"/>
      <c r="K361" s="7"/>
      <c r="L361" s="7"/>
    </row>
    <row r="362" spans="9:12" x14ac:dyDescent="0.15">
      <c r="I362" s="7"/>
      <c r="J362" s="7"/>
      <c r="K362" s="7"/>
      <c r="L362" s="7"/>
    </row>
    <row r="363" spans="9:12" x14ac:dyDescent="0.15">
      <c r="I363" s="7"/>
      <c r="J363" s="7"/>
      <c r="K363" s="7"/>
      <c r="L363" s="7"/>
    </row>
    <row r="364" spans="9:12" x14ac:dyDescent="0.15">
      <c r="I364" s="7"/>
      <c r="J364" s="7"/>
      <c r="K364" s="7"/>
      <c r="L364" s="7"/>
    </row>
    <row r="365" spans="9:12" x14ac:dyDescent="0.15">
      <c r="I365" s="7"/>
      <c r="J365" s="7"/>
      <c r="K365" s="7"/>
      <c r="L365" s="7"/>
    </row>
    <row r="366" spans="9:12" x14ac:dyDescent="0.15">
      <c r="I366" s="7"/>
      <c r="J366" s="7"/>
      <c r="K366" s="7"/>
      <c r="L366" s="7"/>
    </row>
    <row r="367" spans="9:12" x14ac:dyDescent="0.15">
      <c r="I367" s="7"/>
      <c r="J367" s="7"/>
      <c r="K367" s="7"/>
      <c r="L367" s="7"/>
    </row>
    <row r="368" spans="9:12" x14ac:dyDescent="0.15">
      <c r="I368" s="7"/>
      <c r="J368" s="7"/>
      <c r="K368" s="7"/>
      <c r="L368" s="7"/>
    </row>
    <row r="369" spans="9:12" x14ac:dyDescent="0.15">
      <c r="I369" s="7"/>
      <c r="J369" s="7"/>
      <c r="K369" s="7"/>
      <c r="L369" s="7"/>
    </row>
    <row r="370" spans="9:12" x14ac:dyDescent="0.15">
      <c r="I370" s="7"/>
      <c r="J370" s="7"/>
      <c r="K370" s="7"/>
      <c r="L370" s="7"/>
    </row>
    <row r="371" spans="9:12" x14ac:dyDescent="0.15">
      <c r="I371" s="7"/>
      <c r="J371" s="7"/>
      <c r="K371" s="7"/>
      <c r="L371" s="7"/>
    </row>
    <row r="372" spans="9:12" x14ac:dyDescent="0.15">
      <c r="I372" s="7"/>
      <c r="J372" s="7"/>
      <c r="K372" s="7"/>
      <c r="L372" s="7"/>
    </row>
    <row r="373" spans="9:12" x14ac:dyDescent="0.15">
      <c r="I373" s="7"/>
      <c r="J373" s="7"/>
      <c r="K373" s="7"/>
      <c r="L373" s="7"/>
    </row>
    <row r="374" spans="9:12" x14ac:dyDescent="0.15">
      <c r="I374" s="7"/>
      <c r="J374" s="7"/>
      <c r="K374" s="7"/>
      <c r="L374" s="7"/>
    </row>
    <row r="375" spans="9:12" x14ac:dyDescent="0.15">
      <c r="I375" s="7"/>
      <c r="J375" s="7"/>
      <c r="K375" s="7"/>
      <c r="L375" s="7"/>
    </row>
    <row r="376" spans="9:12" x14ac:dyDescent="0.15">
      <c r="I376" s="7"/>
      <c r="J376" s="7"/>
      <c r="K376" s="7"/>
      <c r="L376" s="7"/>
    </row>
    <row r="377" spans="9:12" x14ac:dyDescent="0.15">
      <c r="I377" s="7"/>
      <c r="J377" s="7"/>
      <c r="K377" s="7"/>
      <c r="L377" s="7"/>
    </row>
    <row r="378" spans="9:12" x14ac:dyDescent="0.15">
      <c r="I378" s="7"/>
      <c r="J378" s="7"/>
      <c r="K378" s="7"/>
      <c r="L378" s="7"/>
    </row>
    <row r="379" spans="9:12" x14ac:dyDescent="0.15">
      <c r="I379" s="7"/>
      <c r="J379" s="7"/>
      <c r="K379" s="7"/>
      <c r="L379" s="7"/>
    </row>
    <row r="380" spans="9:12" x14ac:dyDescent="0.15">
      <c r="I380" s="7"/>
      <c r="J380" s="7"/>
      <c r="K380" s="7"/>
      <c r="L380" s="7"/>
    </row>
    <row r="381" spans="9:12" x14ac:dyDescent="0.15">
      <c r="I381" s="7"/>
      <c r="J381" s="7"/>
      <c r="K381" s="7"/>
      <c r="L381" s="7"/>
    </row>
    <row r="382" spans="9:12" x14ac:dyDescent="0.15">
      <c r="I382" s="7"/>
      <c r="J382" s="7"/>
      <c r="K382" s="7"/>
      <c r="L382" s="7"/>
    </row>
    <row r="383" spans="9:12" x14ac:dyDescent="0.15">
      <c r="I383" s="7"/>
      <c r="J383" s="7"/>
      <c r="K383" s="7"/>
      <c r="L383" s="7"/>
    </row>
    <row r="384" spans="9:12" x14ac:dyDescent="0.15">
      <c r="I384" s="7"/>
      <c r="J384" s="7"/>
      <c r="K384" s="7"/>
      <c r="L384" s="7"/>
    </row>
    <row r="385" spans="9:12" x14ac:dyDescent="0.15">
      <c r="I385" s="7"/>
      <c r="J385" s="7"/>
      <c r="K385" s="7"/>
      <c r="L385" s="7"/>
    </row>
    <row r="386" spans="9:12" x14ac:dyDescent="0.15">
      <c r="I386" s="7"/>
      <c r="J386" s="7"/>
      <c r="K386" s="7"/>
      <c r="L386" s="7"/>
    </row>
    <row r="387" spans="9:12" x14ac:dyDescent="0.15">
      <c r="I387" s="7"/>
      <c r="J387" s="7"/>
      <c r="K387" s="7"/>
      <c r="L387" s="7"/>
    </row>
    <row r="388" spans="9:12" x14ac:dyDescent="0.15">
      <c r="I388" s="7"/>
      <c r="J388" s="7"/>
      <c r="K388" s="7"/>
      <c r="L388" s="7"/>
    </row>
    <row r="389" spans="9:12" x14ac:dyDescent="0.15">
      <c r="I389" s="7"/>
      <c r="J389" s="7"/>
      <c r="K389" s="7"/>
      <c r="L389" s="7"/>
    </row>
    <row r="390" spans="9:12" x14ac:dyDescent="0.15">
      <c r="I390" s="7"/>
      <c r="J390" s="7"/>
      <c r="K390" s="7"/>
      <c r="L390" s="7"/>
    </row>
    <row r="391" spans="9:12" x14ac:dyDescent="0.15">
      <c r="I391" s="7"/>
      <c r="J391" s="7"/>
      <c r="K391" s="7"/>
      <c r="L391" s="7"/>
    </row>
    <row r="392" spans="9:12" x14ac:dyDescent="0.15">
      <c r="I392" s="7"/>
      <c r="J392" s="7"/>
      <c r="K392" s="7"/>
      <c r="L392" s="7"/>
    </row>
    <row r="393" spans="9:12" x14ac:dyDescent="0.15">
      <c r="I393" s="7"/>
      <c r="J393" s="7"/>
      <c r="K393" s="7"/>
      <c r="L393" s="7"/>
    </row>
    <row r="394" spans="9:12" x14ac:dyDescent="0.15">
      <c r="I394" s="7"/>
      <c r="J394" s="7"/>
      <c r="K394" s="7"/>
      <c r="L394" s="7"/>
    </row>
    <row r="395" spans="9:12" x14ac:dyDescent="0.15">
      <c r="I395" s="7"/>
      <c r="J395" s="7"/>
      <c r="K395" s="7"/>
      <c r="L395" s="7"/>
    </row>
    <row r="396" spans="9:12" x14ac:dyDescent="0.15">
      <c r="I396" s="7"/>
      <c r="J396" s="7"/>
      <c r="K396" s="7"/>
      <c r="L396" s="7"/>
    </row>
    <row r="397" spans="9:12" x14ac:dyDescent="0.15">
      <c r="I397" s="7"/>
      <c r="J397" s="7"/>
      <c r="K397" s="7"/>
      <c r="L397" s="7"/>
    </row>
    <row r="398" spans="9:12" x14ac:dyDescent="0.15">
      <c r="I398" s="7"/>
      <c r="J398" s="7"/>
      <c r="K398" s="7"/>
      <c r="L398" s="7"/>
    </row>
    <row r="399" spans="9:12" x14ac:dyDescent="0.15">
      <c r="I399" s="7"/>
      <c r="J399" s="7"/>
      <c r="K399" s="7"/>
      <c r="L399" s="7"/>
    </row>
    <row r="400" spans="9:12" x14ac:dyDescent="0.15">
      <c r="I400" s="7"/>
      <c r="J400" s="7"/>
      <c r="K400" s="7"/>
      <c r="L400" s="7"/>
    </row>
    <row r="401" spans="9:12" x14ac:dyDescent="0.15">
      <c r="I401" s="7"/>
      <c r="J401" s="7"/>
      <c r="K401" s="7"/>
      <c r="L401" s="7"/>
    </row>
    <row r="402" spans="9:12" x14ac:dyDescent="0.15">
      <c r="I402" s="7"/>
      <c r="J402" s="7"/>
      <c r="K402" s="7"/>
      <c r="L402" s="7"/>
    </row>
    <row r="403" spans="9:12" x14ac:dyDescent="0.15">
      <c r="I403" s="7"/>
      <c r="J403" s="7"/>
      <c r="K403" s="7"/>
      <c r="L403" s="7"/>
    </row>
    <row r="404" spans="9:12" x14ac:dyDescent="0.15">
      <c r="I404" s="7"/>
      <c r="J404" s="7"/>
      <c r="K404" s="7"/>
      <c r="L404" s="7"/>
    </row>
    <row r="405" spans="9:12" x14ac:dyDescent="0.15">
      <c r="I405" s="7"/>
      <c r="J405" s="7"/>
      <c r="K405" s="7"/>
      <c r="L405" s="7"/>
    </row>
    <row r="406" spans="9:12" x14ac:dyDescent="0.15">
      <c r="I406" s="7"/>
      <c r="J406" s="7"/>
      <c r="K406" s="7"/>
      <c r="L406" s="7"/>
    </row>
    <row r="407" spans="9:12" x14ac:dyDescent="0.15">
      <c r="I407" s="7"/>
      <c r="J407" s="7"/>
      <c r="K407" s="7"/>
      <c r="L407" s="7"/>
    </row>
    <row r="408" spans="9:12" x14ac:dyDescent="0.15">
      <c r="I408" s="7"/>
      <c r="J408" s="7"/>
      <c r="K408" s="7"/>
      <c r="L408" s="7"/>
    </row>
    <row r="409" spans="9:12" x14ac:dyDescent="0.15">
      <c r="I409" s="7"/>
      <c r="J409" s="7"/>
      <c r="K409" s="7"/>
      <c r="L409" s="7"/>
    </row>
    <row r="410" spans="9:12" x14ac:dyDescent="0.15">
      <c r="I410" s="7"/>
      <c r="J410" s="7"/>
      <c r="K410" s="7"/>
      <c r="L410" s="7"/>
    </row>
    <row r="411" spans="9:12" x14ac:dyDescent="0.15">
      <c r="I411" s="7"/>
      <c r="J411" s="7"/>
      <c r="K411" s="7"/>
      <c r="L411" s="7"/>
    </row>
    <row r="412" spans="9:12" x14ac:dyDescent="0.15">
      <c r="I412" s="7"/>
      <c r="J412" s="7"/>
      <c r="K412" s="7"/>
      <c r="L412" s="7"/>
    </row>
    <row r="413" spans="9:12" x14ac:dyDescent="0.15">
      <c r="I413" s="7"/>
      <c r="J413" s="7"/>
      <c r="K413" s="7"/>
      <c r="L413" s="7"/>
    </row>
    <row r="414" spans="9:12" x14ac:dyDescent="0.15">
      <c r="I414" s="7"/>
      <c r="J414" s="7"/>
      <c r="K414" s="7"/>
      <c r="L414" s="7"/>
    </row>
    <row r="415" spans="9:12" x14ac:dyDescent="0.15">
      <c r="I415" s="7"/>
      <c r="J415" s="7"/>
      <c r="K415" s="7"/>
      <c r="L415" s="7"/>
    </row>
    <row r="416" spans="9:12" x14ac:dyDescent="0.15">
      <c r="I416" s="7"/>
      <c r="J416" s="7"/>
      <c r="K416" s="7"/>
      <c r="L416" s="7"/>
    </row>
    <row r="417" spans="9:12" x14ac:dyDescent="0.15">
      <c r="I417" s="7"/>
      <c r="J417" s="7"/>
      <c r="K417" s="7"/>
      <c r="L417" s="7"/>
    </row>
    <row r="418" spans="9:12" x14ac:dyDescent="0.15">
      <c r="I418" s="7"/>
      <c r="J418" s="7"/>
      <c r="K418" s="7"/>
      <c r="L418" s="7"/>
    </row>
    <row r="419" spans="9:12" x14ac:dyDescent="0.15">
      <c r="I419" s="7"/>
      <c r="J419" s="7"/>
      <c r="K419" s="7"/>
      <c r="L419" s="7"/>
    </row>
    <row r="420" spans="9:12" x14ac:dyDescent="0.15">
      <c r="I420" s="7"/>
      <c r="J420" s="7"/>
      <c r="K420" s="7"/>
      <c r="L420" s="7"/>
    </row>
    <row r="421" spans="9:12" x14ac:dyDescent="0.15">
      <c r="I421" s="7"/>
      <c r="J421" s="7"/>
      <c r="K421" s="7"/>
      <c r="L421" s="7"/>
    </row>
    <row r="422" spans="9:12" x14ac:dyDescent="0.15">
      <c r="I422" s="7"/>
      <c r="J422" s="7"/>
      <c r="K422" s="7"/>
      <c r="L422" s="7"/>
    </row>
    <row r="423" spans="9:12" x14ac:dyDescent="0.15">
      <c r="I423" s="7"/>
      <c r="J423" s="7"/>
      <c r="K423" s="7"/>
      <c r="L423" s="7"/>
    </row>
    <row r="424" spans="9:12" x14ac:dyDescent="0.15">
      <c r="I424" s="7"/>
      <c r="J424" s="7"/>
      <c r="K424" s="7"/>
      <c r="L424" s="7"/>
    </row>
    <row r="425" spans="9:12" x14ac:dyDescent="0.15">
      <c r="I425" s="7"/>
      <c r="J425" s="7"/>
      <c r="K425" s="7"/>
      <c r="L425" s="7"/>
    </row>
    <row r="426" spans="9:12" x14ac:dyDescent="0.15">
      <c r="I426" s="7"/>
      <c r="J426" s="7"/>
      <c r="K426" s="7"/>
      <c r="L426" s="7"/>
    </row>
    <row r="427" spans="9:12" x14ac:dyDescent="0.15">
      <c r="I427" s="7"/>
      <c r="J427" s="7"/>
      <c r="K427" s="7"/>
      <c r="L427" s="7"/>
    </row>
    <row r="428" spans="9:12" x14ac:dyDescent="0.15">
      <c r="I428" s="7"/>
      <c r="J428" s="7"/>
      <c r="K428" s="7"/>
      <c r="L428" s="7"/>
    </row>
    <row r="429" spans="9:12" x14ac:dyDescent="0.15">
      <c r="I429" s="7"/>
      <c r="J429" s="7"/>
      <c r="K429" s="7"/>
      <c r="L429" s="7"/>
    </row>
    <row r="430" spans="9:12" x14ac:dyDescent="0.15">
      <c r="I430" s="7"/>
      <c r="J430" s="7"/>
      <c r="K430" s="7"/>
      <c r="L430" s="7"/>
    </row>
    <row r="431" spans="9:12" x14ac:dyDescent="0.15">
      <c r="I431" s="7"/>
      <c r="J431" s="7"/>
      <c r="K431" s="7"/>
      <c r="L431" s="7"/>
    </row>
    <row r="432" spans="9:12" x14ac:dyDescent="0.15">
      <c r="I432" s="7"/>
      <c r="J432" s="7"/>
      <c r="K432" s="7"/>
      <c r="L432" s="7"/>
    </row>
    <row r="433" spans="9:12" x14ac:dyDescent="0.15">
      <c r="I433" s="7"/>
      <c r="J433" s="7"/>
      <c r="K433" s="7"/>
      <c r="L433" s="7"/>
    </row>
    <row r="434" spans="9:12" x14ac:dyDescent="0.15">
      <c r="I434" s="7"/>
      <c r="J434" s="7"/>
      <c r="K434" s="7"/>
      <c r="L434" s="7"/>
    </row>
    <row r="435" spans="9:12" x14ac:dyDescent="0.15">
      <c r="I435" s="7"/>
      <c r="J435" s="7"/>
      <c r="K435" s="7"/>
      <c r="L435" s="7"/>
    </row>
    <row r="436" spans="9:12" x14ac:dyDescent="0.15">
      <c r="I436" s="7"/>
      <c r="J436" s="7"/>
      <c r="K436" s="7"/>
      <c r="L436" s="7"/>
    </row>
    <row r="437" spans="9:12" x14ac:dyDescent="0.15">
      <c r="I437" s="7"/>
      <c r="J437" s="7"/>
      <c r="K437" s="7"/>
      <c r="L437" s="7"/>
    </row>
    <row r="438" spans="9:12" x14ac:dyDescent="0.15">
      <c r="I438" s="7"/>
      <c r="J438" s="7"/>
      <c r="K438" s="7"/>
      <c r="L438" s="7"/>
    </row>
    <row r="439" spans="9:12" x14ac:dyDescent="0.15">
      <c r="I439" s="7"/>
      <c r="J439" s="7"/>
      <c r="K439" s="7"/>
      <c r="L439" s="7"/>
    </row>
    <row r="440" spans="9:12" x14ac:dyDescent="0.15">
      <c r="I440" s="7"/>
      <c r="J440" s="7"/>
      <c r="K440" s="7"/>
      <c r="L440" s="7"/>
    </row>
    <row r="441" spans="9:12" x14ac:dyDescent="0.15">
      <c r="I441" s="7"/>
      <c r="J441" s="7"/>
      <c r="K441" s="7"/>
      <c r="L441" s="7"/>
    </row>
    <row r="442" spans="9:12" x14ac:dyDescent="0.15">
      <c r="I442" s="7"/>
      <c r="J442" s="7"/>
      <c r="K442" s="7"/>
      <c r="L442" s="7"/>
    </row>
    <row r="443" spans="9:12" x14ac:dyDescent="0.15">
      <c r="I443" s="7"/>
      <c r="J443" s="7"/>
      <c r="K443" s="7"/>
      <c r="L443" s="7"/>
    </row>
    <row r="444" spans="9:12" x14ac:dyDescent="0.15">
      <c r="I444" s="7"/>
      <c r="J444" s="7"/>
      <c r="K444" s="7"/>
      <c r="L444" s="7"/>
    </row>
    <row r="445" spans="9:12" x14ac:dyDescent="0.15">
      <c r="I445" s="7"/>
      <c r="J445" s="7"/>
      <c r="K445" s="7"/>
      <c r="L445" s="7"/>
    </row>
    <row r="446" spans="9:12" x14ac:dyDescent="0.15">
      <c r="I446" s="7"/>
      <c r="J446" s="7"/>
      <c r="K446" s="7"/>
      <c r="L446" s="7"/>
    </row>
    <row r="447" spans="9:12" x14ac:dyDescent="0.15">
      <c r="I447" s="7"/>
      <c r="J447" s="7"/>
      <c r="K447" s="7"/>
      <c r="L447" s="7"/>
    </row>
    <row r="448" spans="9:12" x14ac:dyDescent="0.15">
      <c r="I448" s="7"/>
      <c r="J448" s="7"/>
      <c r="K448" s="7"/>
      <c r="L448" s="7"/>
    </row>
    <row r="449" spans="9:12" x14ac:dyDescent="0.15">
      <c r="I449" s="7"/>
      <c r="J449" s="7"/>
      <c r="K449" s="7"/>
      <c r="L449" s="7"/>
    </row>
    <row r="450" spans="9:12" x14ac:dyDescent="0.15">
      <c r="I450" s="7"/>
      <c r="J450" s="7"/>
      <c r="K450" s="7"/>
      <c r="L450" s="7"/>
    </row>
    <row r="451" spans="9:12" x14ac:dyDescent="0.15">
      <c r="I451" s="7"/>
      <c r="J451" s="7"/>
      <c r="K451" s="7"/>
      <c r="L451" s="7"/>
    </row>
    <row r="452" spans="9:12" x14ac:dyDescent="0.15">
      <c r="I452" s="7"/>
      <c r="J452" s="7"/>
      <c r="K452" s="7"/>
      <c r="L452" s="7"/>
    </row>
    <row r="453" spans="9:12" x14ac:dyDescent="0.15">
      <c r="I453" s="7"/>
      <c r="J453" s="7"/>
      <c r="K453" s="7"/>
      <c r="L453" s="7"/>
    </row>
    <row r="454" spans="9:12" x14ac:dyDescent="0.15">
      <c r="I454" s="7"/>
      <c r="J454" s="7"/>
      <c r="K454" s="7"/>
      <c r="L454" s="7"/>
    </row>
    <row r="455" spans="9:12" x14ac:dyDescent="0.15">
      <c r="I455" s="7"/>
      <c r="J455" s="7"/>
      <c r="K455" s="7"/>
      <c r="L455" s="7"/>
    </row>
    <row r="456" spans="9:12" x14ac:dyDescent="0.15">
      <c r="I456" s="7"/>
      <c r="J456" s="7"/>
      <c r="K456" s="7"/>
      <c r="L456" s="7"/>
    </row>
    <row r="457" spans="9:12" x14ac:dyDescent="0.15">
      <c r="I457" s="7"/>
      <c r="J457" s="7"/>
      <c r="K457" s="7"/>
      <c r="L457" s="7"/>
    </row>
    <row r="458" spans="9:12" x14ac:dyDescent="0.15">
      <c r="I458" s="7"/>
      <c r="J458" s="7"/>
      <c r="K458" s="7"/>
      <c r="L458" s="7"/>
    </row>
    <row r="459" spans="9:12" x14ac:dyDescent="0.15">
      <c r="I459" s="7"/>
      <c r="J459" s="7"/>
      <c r="K459" s="7"/>
      <c r="L459" s="7"/>
    </row>
    <row r="460" spans="9:12" x14ac:dyDescent="0.15">
      <c r="I460" s="7"/>
      <c r="J460" s="7"/>
      <c r="K460" s="7"/>
      <c r="L460" s="7"/>
    </row>
    <row r="461" spans="9:12" x14ac:dyDescent="0.15">
      <c r="I461" s="7"/>
      <c r="J461" s="7"/>
      <c r="K461" s="7"/>
      <c r="L461" s="7"/>
    </row>
    <row r="462" spans="9:12" x14ac:dyDescent="0.15">
      <c r="I462" s="7"/>
      <c r="J462" s="7"/>
      <c r="K462" s="7"/>
      <c r="L462" s="7"/>
    </row>
    <row r="463" spans="9:12" x14ac:dyDescent="0.15">
      <c r="I463" s="7"/>
      <c r="J463" s="7"/>
      <c r="K463" s="7"/>
      <c r="L463" s="7"/>
    </row>
    <row r="464" spans="9:12" x14ac:dyDescent="0.15">
      <c r="I464" s="7"/>
      <c r="J464" s="7"/>
      <c r="K464" s="7"/>
      <c r="L464" s="7"/>
    </row>
    <row r="465" spans="9:12" x14ac:dyDescent="0.15">
      <c r="I465" s="7"/>
      <c r="J465" s="7"/>
      <c r="K465" s="7"/>
      <c r="L465" s="7"/>
    </row>
    <row r="466" spans="9:12" x14ac:dyDescent="0.15">
      <c r="I466" s="7"/>
      <c r="J466" s="7"/>
      <c r="K466" s="7"/>
      <c r="L466" s="7"/>
    </row>
    <row r="467" spans="9:12" x14ac:dyDescent="0.15">
      <c r="I467" s="7"/>
      <c r="J467" s="7"/>
      <c r="K467" s="7"/>
      <c r="L467" s="7"/>
    </row>
    <row r="468" spans="9:12" x14ac:dyDescent="0.15">
      <c r="I468" s="7"/>
      <c r="J468" s="7"/>
      <c r="K468" s="7"/>
      <c r="L468" s="7"/>
    </row>
    <row r="469" spans="9:12" x14ac:dyDescent="0.15">
      <c r="I469" s="7"/>
      <c r="J469" s="7"/>
      <c r="K469" s="7"/>
      <c r="L469" s="7"/>
    </row>
    <row r="470" spans="9:12" x14ac:dyDescent="0.15">
      <c r="I470" s="7"/>
      <c r="J470" s="7"/>
      <c r="K470" s="7"/>
      <c r="L470" s="7"/>
    </row>
    <row r="471" spans="9:12" x14ac:dyDescent="0.15">
      <c r="I471" s="7"/>
      <c r="J471" s="7"/>
      <c r="K471" s="7"/>
      <c r="L471" s="7"/>
    </row>
    <row r="472" spans="9:12" x14ac:dyDescent="0.15">
      <c r="I472" s="7"/>
      <c r="J472" s="7"/>
      <c r="K472" s="7"/>
      <c r="L472" s="7"/>
    </row>
    <row r="473" spans="9:12" x14ac:dyDescent="0.15">
      <c r="I473" s="7"/>
      <c r="J473" s="7"/>
      <c r="K473" s="7"/>
      <c r="L473" s="7"/>
    </row>
    <row r="474" spans="9:12" x14ac:dyDescent="0.15">
      <c r="I474" s="7"/>
      <c r="J474" s="7"/>
      <c r="K474" s="7"/>
      <c r="L474" s="7"/>
    </row>
    <row r="475" spans="9:12" x14ac:dyDescent="0.15">
      <c r="I475" s="7"/>
      <c r="J475" s="7"/>
      <c r="K475" s="7"/>
      <c r="L475" s="7"/>
    </row>
    <row r="476" spans="9:12" x14ac:dyDescent="0.15">
      <c r="I476" s="7"/>
      <c r="J476" s="7"/>
      <c r="K476" s="7"/>
      <c r="L476" s="7"/>
    </row>
    <row r="477" spans="9:12" x14ac:dyDescent="0.15">
      <c r="I477" s="7"/>
      <c r="J477" s="7"/>
      <c r="K477" s="7"/>
      <c r="L477" s="7"/>
    </row>
    <row r="478" spans="9:12" x14ac:dyDescent="0.15">
      <c r="I478" s="7"/>
      <c r="J478" s="7"/>
      <c r="K478" s="7"/>
      <c r="L478" s="7"/>
    </row>
    <row r="479" spans="9:12" x14ac:dyDescent="0.15">
      <c r="I479" s="7"/>
      <c r="J479" s="7"/>
      <c r="K479" s="7"/>
      <c r="L479" s="7"/>
    </row>
    <row r="480" spans="9:12" x14ac:dyDescent="0.15">
      <c r="I480" s="7"/>
      <c r="J480" s="7"/>
      <c r="K480" s="7"/>
      <c r="L480" s="7"/>
    </row>
    <row r="481" spans="9:12" x14ac:dyDescent="0.15">
      <c r="I481" s="7"/>
      <c r="J481" s="7"/>
      <c r="K481" s="7"/>
      <c r="L481" s="7"/>
    </row>
    <row r="482" spans="9:12" x14ac:dyDescent="0.15">
      <c r="I482" s="7"/>
      <c r="J482" s="7"/>
      <c r="K482" s="7"/>
      <c r="L482" s="7"/>
    </row>
    <row r="483" spans="9:12" x14ac:dyDescent="0.15">
      <c r="I483" s="7"/>
      <c r="J483" s="7"/>
      <c r="K483" s="7"/>
      <c r="L483" s="7"/>
    </row>
    <row r="484" spans="9:12" x14ac:dyDescent="0.15">
      <c r="I484" s="7"/>
      <c r="J484" s="7"/>
      <c r="K484" s="7"/>
      <c r="L484" s="7"/>
    </row>
    <row r="485" spans="9:12" x14ac:dyDescent="0.15">
      <c r="I485" s="7"/>
      <c r="J485" s="7"/>
      <c r="K485" s="7"/>
      <c r="L485" s="7"/>
    </row>
    <row r="486" spans="9:12" x14ac:dyDescent="0.15">
      <c r="I486" s="7"/>
      <c r="J486" s="7"/>
      <c r="K486" s="7"/>
      <c r="L486" s="7"/>
    </row>
    <row r="487" spans="9:12" x14ac:dyDescent="0.15">
      <c r="I487" s="7"/>
      <c r="J487" s="7"/>
      <c r="K487" s="7"/>
      <c r="L487" s="7"/>
    </row>
    <row r="488" spans="9:12" x14ac:dyDescent="0.15">
      <c r="I488" s="7"/>
      <c r="J488" s="7"/>
      <c r="K488" s="7"/>
      <c r="L488" s="7"/>
    </row>
    <row r="489" spans="9:12" x14ac:dyDescent="0.15">
      <c r="I489" s="7"/>
      <c r="J489" s="7"/>
      <c r="K489" s="7"/>
      <c r="L489" s="7"/>
    </row>
    <row r="490" spans="9:12" x14ac:dyDescent="0.15">
      <c r="I490" s="7"/>
      <c r="J490" s="7"/>
      <c r="K490" s="7"/>
      <c r="L490" s="7"/>
    </row>
    <row r="491" spans="9:12" x14ac:dyDescent="0.15">
      <c r="I491" s="7"/>
      <c r="J491" s="7"/>
      <c r="K491" s="7"/>
      <c r="L491" s="7"/>
    </row>
    <row r="492" spans="9:12" x14ac:dyDescent="0.15">
      <c r="I492" s="7"/>
      <c r="J492" s="7"/>
      <c r="K492" s="7"/>
      <c r="L492" s="7"/>
    </row>
    <row r="493" spans="9:12" x14ac:dyDescent="0.15">
      <c r="I493" s="7"/>
      <c r="J493" s="7"/>
      <c r="K493" s="7"/>
      <c r="L493" s="7"/>
    </row>
    <row r="494" spans="9:12" x14ac:dyDescent="0.15">
      <c r="I494" s="7"/>
      <c r="J494" s="7"/>
      <c r="K494" s="7"/>
      <c r="L494" s="7"/>
    </row>
    <row r="495" spans="9:12" x14ac:dyDescent="0.15">
      <c r="I495" s="7"/>
      <c r="J495" s="7"/>
      <c r="K495" s="7"/>
      <c r="L495" s="7"/>
    </row>
    <row r="496" spans="9:12" x14ac:dyDescent="0.15">
      <c r="I496" s="7"/>
      <c r="J496" s="7"/>
      <c r="K496" s="7"/>
      <c r="L496" s="7"/>
    </row>
    <row r="497" spans="9:12" x14ac:dyDescent="0.15">
      <c r="I497" s="7"/>
      <c r="J497" s="7"/>
      <c r="K497" s="7"/>
      <c r="L497" s="7"/>
    </row>
    <row r="498" spans="9:12" x14ac:dyDescent="0.15">
      <c r="I498" s="7"/>
      <c r="J498" s="7"/>
      <c r="K498" s="7"/>
      <c r="L498" s="7"/>
    </row>
    <row r="499" spans="9:12" x14ac:dyDescent="0.15">
      <c r="I499" s="7"/>
      <c r="J499" s="7"/>
      <c r="K499" s="7"/>
      <c r="L499" s="7"/>
    </row>
    <row r="500" spans="9:12" x14ac:dyDescent="0.15">
      <c r="I500" s="7"/>
      <c r="J500" s="7"/>
      <c r="K500" s="7"/>
      <c r="L500" s="7"/>
    </row>
    <row r="501" spans="9:12" x14ac:dyDescent="0.15">
      <c r="I501" s="7"/>
      <c r="J501" s="7"/>
      <c r="K501" s="7"/>
      <c r="L501" s="7"/>
    </row>
    <row r="502" spans="9:12" x14ac:dyDescent="0.15">
      <c r="I502" s="7"/>
      <c r="J502" s="7"/>
      <c r="K502" s="7"/>
      <c r="L502" s="7"/>
    </row>
    <row r="503" spans="9:12" x14ac:dyDescent="0.15">
      <c r="I503" s="7"/>
      <c r="J503" s="7"/>
      <c r="K503" s="7"/>
      <c r="L503" s="7"/>
    </row>
    <row r="504" spans="9:12" x14ac:dyDescent="0.15">
      <c r="I504" s="7"/>
      <c r="J504" s="7"/>
      <c r="K504" s="7"/>
      <c r="L504" s="7"/>
    </row>
    <row r="505" spans="9:12" x14ac:dyDescent="0.15">
      <c r="I505" s="7"/>
      <c r="J505" s="7"/>
      <c r="K505" s="7"/>
      <c r="L505" s="7"/>
    </row>
    <row r="506" spans="9:12" x14ac:dyDescent="0.15">
      <c r="I506" s="7"/>
      <c r="J506" s="7"/>
      <c r="K506" s="7"/>
      <c r="L506" s="7"/>
    </row>
    <row r="507" spans="9:12" x14ac:dyDescent="0.15">
      <c r="I507" s="7"/>
      <c r="J507" s="7"/>
      <c r="K507" s="7"/>
      <c r="L507" s="7"/>
    </row>
    <row r="508" spans="9:12" x14ac:dyDescent="0.15">
      <c r="I508" s="7"/>
      <c r="J508" s="7"/>
      <c r="K508" s="7"/>
      <c r="L508" s="7"/>
    </row>
    <row r="509" spans="9:12" x14ac:dyDescent="0.15">
      <c r="I509" s="7"/>
      <c r="J509" s="7"/>
      <c r="K509" s="7"/>
      <c r="L509" s="7"/>
    </row>
    <row r="510" spans="9:12" x14ac:dyDescent="0.15">
      <c r="I510" s="7"/>
      <c r="J510" s="7"/>
      <c r="K510" s="7"/>
      <c r="L510" s="7"/>
    </row>
    <row r="511" spans="9:12" x14ac:dyDescent="0.15">
      <c r="I511" s="7"/>
      <c r="J511" s="7"/>
      <c r="K511" s="7"/>
      <c r="L511" s="7"/>
    </row>
    <row r="512" spans="9:12" x14ac:dyDescent="0.15">
      <c r="I512" s="7"/>
      <c r="J512" s="7"/>
      <c r="K512" s="7"/>
      <c r="L512" s="7"/>
    </row>
    <row r="513" spans="9:12" x14ac:dyDescent="0.15">
      <c r="I513" s="7"/>
      <c r="J513" s="7"/>
      <c r="K513" s="7"/>
      <c r="L513" s="7"/>
    </row>
    <row r="514" spans="9:12" x14ac:dyDescent="0.15">
      <c r="I514" s="7"/>
      <c r="J514" s="7"/>
      <c r="K514" s="7"/>
      <c r="L514" s="7"/>
    </row>
    <row r="515" spans="9:12" x14ac:dyDescent="0.15">
      <c r="I515" s="7"/>
      <c r="J515" s="7"/>
      <c r="K515" s="7"/>
      <c r="L515" s="7"/>
    </row>
    <row r="516" spans="9:12" x14ac:dyDescent="0.15">
      <c r="I516" s="7"/>
      <c r="J516" s="7"/>
      <c r="K516" s="7"/>
      <c r="L516" s="7"/>
    </row>
    <row r="517" spans="9:12" x14ac:dyDescent="0.15">
      <c r="I517" s="7"/>
      <c r="J517" s="7"/>
      <c r="K517" s="7"/>
      <c r="L517" s="7"/>
    </row>
    <row r="518" spans="9:12" x14ac:dyDescent="0.15">
      <c r="I518" s="7"/>
      <c r="J518" s="7"/>
      <c r="K518" s="7"/>
      <c r="L518" s="7"/>
    </row>
    <row r="519" spans="9:12" x14ac:dyDescent="0.15">
      <c r="I519" s="7"/>
      <c r="J519" s="7"/>
      <c r="K519" s="7"/>
      <c r="L519" s="7"/>
    </row>
    <row r="520" spans="9:12" x14ac:dyDescent="0.15">
      <c r="I520" s="7"/>
      <c r="J520" s="7"/>
      <c r="K520" s="7"/>
      <c r="L520" s="7"/>
    </row>
    <row r="521" spans="9:12" x14ac:dyDescent="0.15">
      <c r="I521" s="7"/>
      <c r="J521" s="7"/>
      <c r="K521" s="7"/>
      <c r="L521" s="7"/>
    </row>
    <row r="522" spans="9:12" x14ac:dyDescent="0.15">
      <c r="I522" s="7"/>
      <c r="J522" s="7"/>
      <c r="K522" s="7"/>
      <c r="L522" s="7"/>
    </row>
    <row r="523" spans="9:12" x14ac:dyDescent="0.15">
      <c r="I523" s="7"/>
      <c r="J523" s="7"/>
      <c r="K523" s="7"/>
      <c r="L523" s="7"/>
    </row>
    <row r="524" spans="9:12" x14ac:dyDescent="0.15">
      <c r="I524" s="7"/>
      <c r="J524" s="7"/>
      <c r="K524" s="7"/>
      <c r="L524" s="7"/>
    </row>
    <row r="525" spans="9:12" x14ac:dyDescent="0.15">
      <c r="I525" s="7"/>
      <c r="J525" s="7"/>
      <c r="K525" s="7"/>
      <c r="L525" s="7"/>
    </row>
    <row r="526" spans="9:12" x14ac:dyDescent="0.15">
      <c r="I526" s="7"/>
      <c r="J526" s="7"/>
      <c r="K526" s="7"/>
      <c r="L526" s="7"/>
    </row>
    <row r="527" spans="9:12" x14ac:dyDescent="0.15">
      <c r="I527" s="7"/>
      <c r="J527" s="7"/>
      <c r="K527" s="7"/>
      <c r="L527" s="7"/>
    </row>
    <row r="528" spans="9:12" x14ac:dyDescent="0.15">
      <c r="I528" s="7"/>
      <c r="J528" s="7"/>
      <c r="K528" s="7"/>
      <c r="L528" s="7"/>
    </row>
    <row r="529" spans="9:12" x14ac:dyDescent="0.15">
      <c r="I529" s="7"/>
      <c r="J529" s="7"/>
      <c r="K529" s="7"/>
      <c r="L529" s="7"/>
    </row>
    <row r="530" spans="9:12" x14ac:dyDescent="0.15">
      <c r="I530" s="7"/>
      <c r="J530" s="7"/>
      <c r="K530" s="7"/>
      <c r="L530" s="7"/>
    </row>
    <row r="531" spans="9:12" x14ac:dyDescent="0.15">
      <c r="I531" s="7"/>
      <c r="J531" s="7"/>
      <c r="K531" s="7"/>
      <c r="L531" s="7"/>
    </row>
    <row r="532" spans="9:12" x14ac:dyDescent="0.15">
      <c r="I532" s="7"/>
      <c r="J532" s="7"/>
      <c r="K532" s="7"/>
      <c r="L532" s="7"/>
    </row>
    <row r="533" spans="9:12" x14ac:dyDescent="0.15">
      <c r="I533" s="7"/>
      <c r="J533" s="7"/>
      <c r="K533" s="7"/>
      <c r="L533" s="7"/>
    </row>
    <row r="534" spans="9:12" x14ac:dyDescent="0.15">
      <c r="I534" s="7"/>
      <c r="J534" s="7"/>
      <c r="K534" s="7"/>
      <c r="L534" s="7"/>
    </row>
    <row r="535" spans="9:12" x14ac:dyDescent="0.15">
      <c r="I535" s="7"/>
      <c r="J535" s="7"/>
      <c r="K535" s="7"/>
      <c r="L535" s="7"/>
    </row>
    <row r="536" spans="9:12" x14ac:dyDescent="0.15">
      <c r="I536" s="7"/>
      <c r="J536" s="7"/>
      <c r="K536" s="7"/>
      <c r="L536" s="7"/>
    </row>
    <row r="537" spans="9:12" x14ac:dyDescent="0.15">
      <c r="I537" s="7"/>
      <c r="J537" s="7"/>
      <c r="K537" s="7"/>
      <c r="L537" s="7"/>
    </row>
    <row r="538" spans="9:12" x14ac:dyDescent="0.15">
      <c r="I538" s="7"/>
      <c r="J538" s="7"/>
      <c r="K538" s="7"/>
      <c r="L538" s="7"/>
    </row>
    <row r="539" spans="9:12" x14ac:dyDescent="0.15">
      <c r="I539" s="7"/>
      <c r="J539" s="7"/>
      <c r="K539" s="7"/>
      <c r="L539" s="7"/>
    </row>
    <row r="540" spans="9:12" x14ac:dyDescent="0.15">
      <c r="I540" s="7"/>
      <c r="J540" s="7"/>
      <c r="K540" s="7"/>
      <c r="L540" s="7"/>
    </row>
    <row r="541" spans="9:12" x14ac:dyDescent="0.15">
      <c r="I541" s="7"/>
      <c r="J541" s="7"/>
      <c r="K541" s="7"/>
      <c r="L541" s="7"/>
    </row>
    <row r="542" spans="9:12" x14ac:dyDescent="0.15">
      <c r="I542" s="7"/>
      <c r="J542" s="7"/>
      <c r="K542" s="7"/>
      <c r="L542" s="7"/>
    </row>
    <row r="543" spans="9:12" x14ac:dyDescent="0.15">
      <c r="I543" s="7"/>
      <c r="J543" s="7"/>
      <c r="K543" s="7"/>
      <c r="L543" s="7"/>
    </row>
    <row r="544" spans="9:12" x14ac:dyDescent="0.15">
      <c r="I544" s="7"/>
      <c r="J544" s="7"/>
      <c r="K544" s="7"/>
      <c r="L544" s="7"/>
    </row>
    <row r="545" spans="9:12" x14ac:dyDescent="0.15">
      <c r="I545" s="7"/>
      <c r="J545" s="7"/>
      <c r="K545" s="7"/>
      <c r="L545" s="7"/>
    </row>
    <row r="546" spans="9:12" x14ac:dyDescent="0.15">
      <c r="I546" s="7"/>
      <c r="J546" s="7"/>
      <c r="K546" s="7"/>
      <c r="L546" s="7"/>
    </row>
    <row r="547" spans="9:12" x14ac:dyDescent="0.15">
      <c r="I547" s="7"/>
      <c r="J547" s="7"/>
      <c r="K547" s="7"/>
      <c r="L547" s="7"/>
    </row>
    <row r="548" spans="9:12" x14ac:dyDescent="0.15">
      <c r="I548" s="7"/>
      <c r="J548" s="7"/>
      <c r="K548" s="7"/>
      <c r="L548" s="7"/>
    </row>
    <row r="549" spans="9:12" x14ac:dyDescent="0.15">
      <c r="I549" s="7"/>
      <c r="J549" s="7"/>
      <c r="K549" s="7"/>
      <c r="L549" s="7"/>
    </row>
    <row r="550" spans="9:12" x14ac:dyDescent="0.15">
      <c r="I550" s="7"/>
      <c r="J550" s="7"/>
      <c r="K550" s="7"/>
      <c r="L550" s="7"/>
    </row>
    <row r="551" spans="9:12" x14ac:dyDescent="0.15">
      <c r="I551" s="7"/>
      <c r="J551" s="7"/>
      <c r="K551" s="7"/>
      <c r="L551" s="7"/>
    </row>
    <row r="552" spans="9:12" x14ac:dyDescent="0.15">
      <c r="I552" s="7"/>
      <c r="J552" s="7"/>
      <c r="K552" s="7"/>
      <c r="L552" s="7"/>
    </row>
    <row r="553" spans="9:12" x14ac:dyDescent="0.15">
      <c r="I553" s="7"/>
      <c r="J553" s="7"/>
      <c r="K553" s="7"/>
      <c r="L553" s="7"/>
    </row>
    <row r="554" spans="9:12" x14ac:dyDescent="0.15">
      <c r="I554" s="7"/>
      <c r="J554" s="7"/>
      <c r="K554" s="7"/>
      <c r="L554" s="7"/>
    </row>
    <row r="555" spans="9:12" x14ac:dyDescent="0.15">
      <c r="I555" s="7"/>
      <c r="J555" s="7"/>
      <c r="K555" s="7"/>
      <c r="L555" s="7"/>
    </row>
    <row r="556" spans="9:12" x14ac:dyDescent="0.15">
      <c r="I556" s="7"/>
      <c r="J556" s="7"/>
      <c r="K556" s="7"/>
      <c r="L556" s="7"/>
    </row>
    <row r="557" spans="9:12" x14ac:dyDescent="0.15">
      <c r="I557" s="7"/>
      <c r="J557" s="7"/>
      <c r="K557" s="7"/>
      <c r="L557" s="7"/>
    </row>
    <row r="558" spans="9:12" x14ac:dyDescent="0.15">
      <c r="I558" s="7"/>
      <c r="J558" s="7"/>
      <c r="K558" s="7"/>
      <c r="L558" s="7"/>
    </row>
    <row r="559" spans="9:12" x14ac:dyDescent="0.15">
      <c r="I559" s="7"/>
      <c r="J559" s="7"/>
      <c r="K559" s="7"/>
      <c r="L559" s="7"/>
    </row>
    <row r="560" spans="9:12" x14ac:dyDescent="0.15">
      <c r="I560" s="7"/>
      <c r="J560" s="7"/>
      <c r="K560" s="7"/>
      <c r="L560" s="7"/>
    </row>
    <row r="561" spans="9:12" x14ac:dyDescent="0.15">
      <c r="I561" s="7"/>
      <c r="J561" s="7"/>
      <c r="K561" s="7"/>
      <c r="L561" s="7"/>
    </row>
    <row r="562" spans="9:12" x14ac:dyDescent="0.15">
      <c r="I562" s="7"/>
      <c r="J562" s="7"/>
      <c r="K562" s="7"/>
      <c r="L562" s="7"/>
    </row>
    <row r="563" spans="9:12" x14ac:dyDescent="0.15">
      <c r="I563" s="7"/>
      <c r="J563" s="7"/>
      <c r="K563" s="7"/>
      <c r="L563" s="7"/>
    </row>
    <row r="564" spans="9:12" x14ac:dyDescent="0.15">
      <c r="I564" s="7"/>
      <c r="J564" s="7"/>
      <c r="K564" s="7"/>
      <c r="L564" s="7"/>
    </row>
    <row r="565" spans="9:12" x14ac:dyDescent="0.15">
      <c r="I565" s="7"/>
      <c r="J565" s="7"/>
      <c r="K565" s="7"/>
      <c r="L565" s="7"/>
    </row>
    <row r="566" spans="9:12" x14ac:dyDescent="0.15">
      <c r="I566" s="7"/>
      <c r="J566" s="7"/>
      <c r="K566" s="7"/>
      <c r="L566" s="7"/>
    </row>
    <row r="567" spans="9:12" x14ac:dyDescent="0.15">
      <c r="I567" s="7"/>
      <c r="J567" s="7"/>
      <c r="K567" s="7"/>
      <c r="L567" s="7"/>
    </row>
    <row r="568" spans="9:12" x14ac:dyDescent="0.15">
      <c r="I568" s="7"/>
      <c r="J568" s="7"/>
      <c r="K568" s="7"/>
      <c r="L568" s="7"/>
    </row>
    <row r="569" spans="9:12" x14ac:dyDescent="0.15">
      <c r="I569" s="7"/>
      <c r="J569" s="7"/>
      <c r="K569" s="7"/>
      <c r="L569" s="7"/>
    </row>
    <row r="570" spans="9:12" x14ac:dyDescent="0.15">
      <c r="I570" s="7"/>
      <c r="J570" s="7"/>
      <c r="K570" s="7"/>
      <c r="L570" s="7"/>
    </row>
    <row r="571" spans="9:12" x14ac:dyDescent="0.15">
      <c r="I571" s="7"/>
      <c r="J571" s="7"/>
      <c r="K571" s="7"/>
      <c r="L571" s="7"/>
    </row>
    <row r="572" spans="9:12" x14ac:dyDescent="0.15">
      <c r="I572" s="7"/>
      <c r="J572" s="7"/>
      <c r="K572" s="7"/>
      <c r="L572" s="7"/>
    </row>
    <row r="573" spans="9:12" x14ac:dyDescent="0.15">
      <c r="I573" s="7"/>
      <c r="J573" s="7"/>
      <c r="K573" s="7"/>
      <c r="L573" s="7"/>
    </row>
    <row r="574" spans="9:12" x14ac:dyDescent="0.15">
      <c r="I574" s="7"/>
      <c r="J574" s="7"/>
      <c r="K574" s="7"/>
      <c r="L574" s="7"/>
    </row>
    <row r="575" spans="9:12" x14ac:dyDescent="0.15">
      <c r="I575" s="7"/>
      <c r="J575" s="7"/>
      <c r="K575" s="7"/>
      <c r="L575" s="7"/>
    </row>
    <row r="576" spans="9:12" x14ac:dyDescent="0.15">
      <c r="I576" s="7"/>
      <c r="J576" s="7"/>
      <c r="K576" s="7"/>
      <c r="L576" s="7"/>
    </row>
    <row r="577" spans="9:12" x14ac:dyDescent="0.15">
      <c r="I577" s="7"/>
      <c r="J577" s="7"/>
      <c r="K577" s="7"/>
      <c r="L577" s="7"/>
    </row>
    <row r="578" spans="9:12" x14ac:dyDescent="0.15">
      <c r="I578" s="7"/>
      <c r="J578" s="7"/>
      <c r="K578" s="7"/>
      <c r="L578" s="7"/>
    </row>
    <row r="579" spans="9:12" x14ac:dyDescent="0.15">
      <c r="I579" s="7"/>
      <c r="J579" s="7"/>
      <c r="K579" s="7"/>
      <c r="L579" s="7"/>
    </row>
    <row r="580" spans="9:12" x14ac:dyDescent="0.15">
      <c r="I580" s="7"/>
      <c r="J580" s="7"/>
      <c r="K580" s="7"/>
      <c r="L580" s="7"/>
    </row>
    <row r="581" spans="9:12" x14ac:dyDescent="0.15">
      <c r="I581" s="7"/>
      <c r="J581" s="7"/>
      <c r="K581" s="7"/>
      <c r="L581" s="7"/>
    </row>
    <row r="582" spans="9:12" x14ac:dyDescent="0.15">
      <c r="I582" s="7"/>
      <c r="J582" s="7"/>
      <c r="K582" s="7"/>
      <c r="L582" s="7"/>
    </row>
    <row r="583" spans="9:12" x14ac:dyDescent="0.15">
      <c r="I583" s="7"/>
      <c r="J583" s="7"/>
      <c r="K583" s="7"/>
      <c r="L583" s="7"/>
    </row>
    <row r="584" spans="9:12" x14ac:dyDescent="0.15">
      <c r="I584" s="7"/>
      <c r="J584" s="7"/>
      <c r="K584" s="7"/>
      <c r="L584" s="7"/>
    </row>
    <row r="585" spans="9:12" x14ac:dyDescent="0.15">
      <c r="I585" s="7"/>
      <c r="J585" s="7"/>
      <c r="K585" s="7"/>
      <c r="L585" s="7"/>
    </row>
    <row r="586" spans="9:12" x14ac:dyDescent="0.15">
      <c r="I586" s="7"/>
      <c r="J586" s="7"/>
      <c r="K586" s="7"/>
      <c r="L586" s="7"/>
    </row>
    <row r="587" spans="9:12" x14ac:dyDescent="0.15">
      <c r="I587" s="7"/>
      <c r="J587" s="7"/>
      <c r="K587" s="7"/>
      <c r="L587" s="7"/>
    </row>
    <row r="588" spans="9:12" x14ac:dyDescent="0.15">
      <c r="I588" s="7"/>
      <c r="J588" s="7"/>
      <c r="K588" s="7"/>
      <c r="L588" s="7"/>
    </row>
    <row r="589" spans="9:12" x14ac:dyDescent="0.15">
      <c r="I589" s="7"/>
      <c r="J589" s="7"/>
      <c r="K589" s="7"/>
      <c r="L589" s="7"/>
    </row>
    <row r="590" spans="9:12" x14ac:dyDescent="0.15">
      <c r="I590" s="7"/>
      <c r="J590" s="7"/>
      <c r="K590" s="7"/>
      <c r="L590" s="7"/>
    </row>
    <row r="591" spans="9:12" x14ac:dyDescent="0.15">
      <c r="I591" s="7"/>
      <c r="J591" s="7"/>
      <c r="K591" s="7"/>
      <c r="L591" s="7"/>
    </row>
    <row r="592" spans="9:12" x14ac:dyDescent="0.15">
      <c r="I592" s="7"/>
      <c r="J592" s="7"/>
      <c r="K592" s="7"/>
      <c r="L592" s="7"/>
    </row>
    <row r="593" spans="9:12" x14ac:dyDescent="0.15">
      <c r="I593" s="7"/>
      <c r="J593" s="7"/>
      <c r="K593" s="7"/>
      <c r="L593" s="7"/>
    </row>
    <row r="594" spans="9:12" x14ac:dyDescent="0.15">
      <c r="I594" s="7"/>
      <c r="J594" s="7"/>
      <c r="K594" s="7"/>
      <c r="L594" s="7"/>
    </row>
    <row r="595" spans="9:12" x14ac:dyDescent="0.15">
      <c r="I595" s="7"/>
      <c r="J595" s="7"/>
      <c r="K595" s="7"/>
      <c r="L595" s="7"/>
    </row>
    <row r="596" spans="9:12" x14ac:dyDescent="0.15">
      <c r="I596" s="7"/>
      <c r="J596" s="7"/>
      <c r="K596" s="7"/>
      <c r="L596" s="7"/>
    </row>
    <row r="597" spans="9:12" x14ac:dyDescent="0.15">
      <c r="I597" s="7"/>
      <c r="J597" s="7"/>
      <c r="K597" s="7"/>
      <c r="L597" s="7"/>
    </row>
    <row r="598" spans="9:12" x14ac:dyDescent="0.15">
      <c r="I598" s="7"/>
      <c r="J598" s="7"/>
      <c r="K598" s="7"/>
      <c r="L598" s="7"/>
    </row>
    <row r="599" spans="9:12" x14ac:dyDescent="0.15">
      <c r="I599" s="7"/>
      <c r="J599" s="7"/>
      <c r="K599" s="7"/>
      <c r="L599" s="7"/>
    </row>
    <row r="600" spans="9:12" x14ac:dyDescent="0.15">
      <c r="I600" s="7"/>
      <c r="J600" s="7"/>
      <c r="K600" s="7"/>
      <c r="L600" s="7"/>
    </row>
    <row r="601" spans="9:12" x14ac:dyDescent="0.15">
      <c r="I601" s="7"/>
      <c r="J601" s="7"/>
      <c r="K601" s="7"/>
      <c r="L601" s="7"/>
    </row>
    <row r="602" spans="9:12" x14ac:dyDescent="0.15">
      <c r="I602" s="7"/>
      <c r="J602" s="7"/>
      <c r="K602" s="7"/>
      <c r="L602" s="7"/>
    </row>
    <row r="603" spans="9:12" x14ac:dyDescent="0.15">
      <c r="I603" s="7"/>
      <c r="J603" s="7"/>
      <c r="K603" s="7"/>
      <c r="L603" s="7"/>
    </row>
    <row r="604" spans="9:12" x14ac:dyDescent="0.15">
      <c r="I604" s="7"/>
      <c r="J604" s="7"/>
      <c r="K604" s="7"/>
      <c r="L604" s="7"/>
    </row>
    <row r="605" spans="9:12" x14ac:dyDescent="0.15">
      <c r="I605" s="7"/>
      <c r="J605" s="7"/>
      <c r="K605" s="7"/>
      <c r="L605" s="7"/>
    </row>
    <row r="606" spans="9:12" x14ac:dyDescent="0.15">
      <c r="I606" s="7"/>
      <c r="J606" s="7"/>
      <c r="K606" s="7"/>
      <c r="L606" s="7"/>
    </row>
    <row r="607" spans="9:12" x14ac:dyDescent="0.15">
      <c r="I607" s="7"/>
      <c r="J607" s="7"/>
      <c r="K607" s="7"/>
      <c r="L607" s="7"/>
    </row>
    <row r="608" spans="9:12" x14ac:dyDescent="0.15">
      <c r="I608" s="7"/>
      <c r="J608" s="7"/>
      <c r="K608" s="7"/>
      <c r="L608" s="7"/>
    </row>
    <row r="609" spans="9:12" x14ac:dyDescent="0.15">
      <c r="I609" s="7"/>
      <c r="J609" s="7"/>
      <c r="K609" s="7"/>
      <c r="L609" s="7"/>
    </row>
    <row r="610" spans="9:12" x14ac:dyDescent="0.15">
      <c r="I610" s="7"/>
      <c r="J610" s="7"/>
      <c r="K610" s="7"/>
      <c r="L610" s="7"/>
    </row>
    <row r="611" spans="9:12" x14ac:dyDescent="0.15">
      <c r="I611" s="7"/>
      <c r="J611" s="7"/>
      <c r="K611" s="7"/>
      <c r="L611" s="7"/>
    </row>
    <row r="612" spans="9:12" x14ac:dyDescent="0.15">
      <c r="I612" s="7"/>
      <c r="J612" s="7"/>
      <c r="K612" s="7"/>
      <c r="L612" s="7"/>
    </row>
    <row r="613" spans="9:12" x14ac:dyDescent="0.15">
      <c r="I613" s="7"/>
      <c r="J613" s="7"/>
      <c r="K613" s="7"/>
      <c r="L613" s="7"/>
    </row>
    <row r="614" spans="9:12" x14ac:dyDescent="0.15">
      <c r="I614" s="7"/>
      <c r="J614" s="7"/>
      <c r="K614" s="7"/>
      <c r="L614" s="7"/>
    </row>
    <row r="615" spans="9:12" x14ac:dyDescent="0.15">
      <c r="I615" s="7"/>
      <c r="J615" s="7"/>
      <c r="K615" s="7"/>
      <c r="L615" s="7"/>
    </row>
    <row r="616" spans="9:12" x14ac:dyDescent="0.15">
      <c r="I616" s="7"/>
      <c r="J616" s="7"/>
      <c r="K616" s="7"/>
      <c r="L616" s="7"/>
    </row>
    <row r="617" spans="9:12" x14ac:dyDescent="0.15">
      <c r="I617" s="7"/>
      <c r="J617" s="7"/>
      <c r="K617" s="7"/>
      <c r="L617" s="7"/>
    </row>
    <row r="618" spans="9:12" x14ac:dyDescent="0.15">
      <c r="I618" s="7"/>
      <c r="J618" s="7"/>
      <c r="K618" s="7"/>
      <c r="L618" s="7"/>
    </row>
    <row r="619" spans="9:12" x14ac:dyDescent="0.15">
      <c r="I619" s="7"/>
      <c r="J619" s="7"/>
      <c r="K619" s="7"/>
      <c r="L619" s="7"/>
    </row>
    <row r="620" spans="9:12" x14ac:dyDescent="0.15">
      <c r="I620" s="7"/>
      <c r="J620" s="7"/>
      <c r="K620" s="7"/>
      <c r="L620" s="7"/>
    </row>
    <row r="621" spans="9:12" x14ac:dyDescent="0.15">
      <c r="I621" s="7"/>
      <c r="J621" s="7"/>
      <c r="K621" s="7"/>
      <c r="L621" s="7"/>
    </row>
    <row r="622" spans="9:12" x14ac:dyDescent="0.15">
      <c r="I622" s="7"/>
      <c r="J622" s="7"/>
      <c r="K622" s="7"/>
      <c r="L622" s="7"/>
    </row>
    <row r="623" spans="9:12" x14ac:dyDescent="0.15">
      <c r="I623" s="7"/>
      <c r="J623" s="7"/>
      <c r="K623" s="7"/>
      <c r="L623" s="7"/>
    </row>
    <row r="624" spans="9:12" x14ac:dyDescent="0.15">
      <c r="I624" s="7"/>
      <c r="J624" s="7"/>
      <c r="K624" s="7"/>
      <c r="L624" s="7"/>
    </row>
    <row r="625" spans="9:12" x14ac:dyDescent="0.15">
      <c r="I625" s="7"/>
      <c r="J625" s="7"/>
      <c r="K625" s="7"/>
      <c r="L625" s="7"/>
    </row>
    <row r="626" spans="9:12" x14ac:dyDescent="0.15">
      <c r="I626" s="7"/>
      <c r="J626" s="7"/>
      <c r="K626" s="7"/>
      <c r="L626" s="7"/>
    </row>
    <row r="627" spans="9:12" x14ac:dyDescent="0.15">
      <c r="I627" s="7"/>
      <c r="J627" s="7"/>
      <c r="K627" s="7"/>
      <c r="L627" s="7"/>
    </row>
    <row r="628" spans="9:12" x14ac:dyDescent="0.15">
      <c r="I628" s="7"/>
      <c r="J628" s="7"/>
      <c r="K628" s="7"/>
      <c r="L628" s="7"/>
    </row>
    <row r="629" spans="9:12" x14ac:dyDescent="0.15">
      <c r="I629" s="7"/>
      <c r="J629" s="7"/>
      <c r="K629" s="7"/>
      <c r="L629" s="7"/>
    </row>
    <row r="630" spans="9:12" x14ac:dyDescent="0.15">
      <c r="I630" s="7"/>
      <c r="J630" s="7"/>
      <c r="K630" s="7"/>
      <c r="L630" s="7"/>
    </row>
    <row r="631" spans="9:12" x14ac:dyDescent="0.15">
      <c r="I631" s="7"/>
      <c r="J631" s="7"/>
      <c r="K631" s="7"/>
      <c r="L631" s="7"/>
    </row>
    <row r="632" spans="9:12" x14ac:dyDescent="0.15">
      <c r="I632" s="7"/>
      <c r="J632" s="7"/>
      <c r="K632" s="7"/>
      <c r="L632" s="7"/>
    </row>
    <row r="633" spans="9:12" x14ac:dyDescent="0.15">
      <c r="I633" s="7"/>
      <c r="J633" s="7"/>
      <c r="K633" s="7"/>
      <c r="L633" s="7"/>
    </row>
    <row r="634" spans="9:12" x14ac:dyDescent="0.15">
      <c r="I634" s="7"/>
      <c r="J634" s="7"/>
      <c r="K634" s="7"/>
      <c r="L634" s="7"/>
    </row>
    <row r="635" spans="9:12" x14ac:dyDescent="0.15">
      <c r="I635" s="7"/>
      <c r="J635" s="7"/>
      <c r="K635" s="7"/>
      <c r="L635" s="7"/>
    </row>
    <row r="636" spans="9:12" x14ac:dyDescent="0.15">
      <c r="I636" s="7"/>
      <c r="J636" s="7"/>
      <c r="K636" s="7"/>
      <c r="L636" s="7"/>
    </row>
    <row r="637" spans="9:12" x14ac:dyDescent="0.15">
      <c r="I637" s="7"/>
      <c r="J637" s="7"/>
      <c r="K637" s="7"/>
      <c r="L637" s="7"/>
    </row>
    <row r="638" spans="9:12" x14ac:dyDescent="0.15">
      <c r="I638" s="7"/>
      <c r="J638" s="7"/>
      <c r="K638" s="7"/>
      <c r="L638" s="7"/>
    </row>
    <row r="639" spans="9:12" x14ac:dyDescent="0.15">
      <c r="I639" s="7"/>
      <c r="J639" s="7"/>
      <c r="K639" s="7"/>
      <c r="L639" s="7"/>
    </row>
    <row r="640" spans="9:12" x14ac:dyDescent="0.15">
      <c r="I640" s="7"/>
      <c r="J640" s="7"/>
      <c r="K640" s="7"/>
      <c r="L640" s="7"/>
    </row>
    <row r="641" spans="9:12" x14ac:dyDescent="0.15">
      <c r="I641" s="7"/>
      <c r="J641" s="7"/>
      <c r="K641" s="7"/>
      <c r="L641" s="7"/>
    </row>
    <row r="642" spans="9:12" x14ac:dyDescent="0.15">
      <c r="I642" s="7"/>
      <c r="J642" s="7"/>
      <c r="K642" s="7"/>
      <c r="L642" s="7"/>
    </row>
    <row r="643" spans="9:12" x14ac:dyDescent="0.15">
      <c r="I643" s="7"/>
      <c r="J643" s="7"/>
      <c r="K643" s="7"/>
      <c r="L643" s="7"/>
    </row>
    <row r="644" spans="9:12" x14ac:dyDescent="0.15">
      <c r="I644" s="7"/>
      <c r="J644" s="7"/>
      <c r="K644" s="7"/>
      <c r="L644" s="7"/>
    </row>
    <row r="645" spans="9:12" x14ac:dyDescent="0.15">
      <c r="I645" s="7"/>
      <c r="J645" s="7"/>
      <c r="K645" s="7"/>
      <c r="L645" s="7"/>
    </row>
    <row r="646" spans="9:12" x14ac:dyDescent="0.15">
      <c r="I646" s="7"/>
      <c r="J646" s="7"/>
      <c r="K646" s="7"/>
      <c r="L646" s="7"/>
    </row>
    <row r="647" spans="9:12" x14ac:dyDescent="0.15">
      <c r="I647" s="7"/>
      <c r="J647" s="7"/>
      <c r="K647" s="7"/>
      <c r="L647" s="7"/>
    </row>
    <row r="648" spans="9:12" x14ac:dyDescent="0.15">
      <c r="I648" s="7"/>
      <c r="J648" s="7"/>
      <c r="K648" s="7"/>
      <c r="L648" s="7"/>
    </row>
    <row r="649" spans="9:12" x14ac:dyDescent="0.15">
      <c r="I649" s="7"/>
      <c r="J649" s="7"/>
      <c r="K649" s="7"/>
      <c r="L649" s="7"/>
    </row>
    <row r="650" spans="9:12" x14ac:dyDescent="0.15">
      <c r="I650" s="7"/>
      <c r="J650" s="7"/>
      <c r="K650" s="7"/>
      <c r="L650" s="7"/>
    </row>
    <row r="651" spans="9:12" x14ac:dyDescent="0.15">
      <c r="I651" s="7"/>
      <c r="J651" s="7"/>
      <c r="K651" s="7"/>
      <c r="L651" s="7"/>
    </row>
    <row r="652" spans="9:12" x14ac:dyDescent="0.15">
      <c r="I652" s="7"/>
      <c r="J652" s="7"/>
      <c r="K652" s="7"/>
      <c r="L652" s="7"/>
    </row>
    <row r="653" spans="9:12" x14ac:dyDescent="0.15">
      <c r="I653" s="7"/>
      <c r="J653" s="7"/>
      <c r="K653" s="7"/>
      <c r="L653" s="7"/>
    </row>
    <row r="654" spans="9:12" x14ac:dyDescent="0.15">
      <c r="I654" s="7"/>
      <c r="J654" s="7"/>
      <c r="K654" s="7"/>
      <c r="L654" s="7"/>
    </row>
    <row r="655" spans="9:12" x14ac:dyDescent="0.15">
      <c r="I655" s="7"/>
      <c r="J655" s="7"/>
      <c r="K655" s="7"/>
      <c r="L655" s="7"/>
    </row>
    <row r="656" spans="9:12" x14ac:dyDescent="0.15">
      <c r="I656" s="7"/>
      <c r="J656" s="7"/>
      <c r="K656" s="7"/>
      <c r="L656" s="7"/>
    </row>
    <row r="657" spans="9:12" x14ac:dyDescent="0.15">
      <c r="I657" s="7"/>
      <c r="J657" s="7"/>
      <c r="K657" s="7"/>
      <c r="L657" s="7"/>
    </row>
    <row r="658" spans="9:12" x14ac:dyDescent="0.15">
      <c r="I658" s="7"/>
      <c r="J658" s="7"/>
      <c r="K658" s="7"/>
      <c r="L658" s="7"/>
    </row>
    <row r="659" spans="9:12" x14ac:dyDescent="0.15">
      <c r="I659" s="7"/>
      <c r="J659" s="7"/>
      <c r="K659" s="7"/>
      <c r="L659" s="7"/>
    </row>
    <row r="660" spans="9:12" x14ac:dyDescent="0.15">
      <c r="I660" s="7"/>
      <c r="J660" s="7"/>
      <c r="K660" s="7"/>
      <c r="L660" s="7"/>
    </row>
    <row r="661" spans="9:12" x14ac:dyDescent="0.15">
      <c r="I661" s="7"/>
      <c r="J661" s="7"/>
      <c r="K661" s="7"/>
      <c r="L661" s="7"/>
    </row>
    <row r="662" spans="9:12" x14ac:dyDescent="0.15">
      <c r="I662" s="7"/>
      <c r="J662" s="7"/>
      <c r="K662" s="7"/>
      <c r="L662" s="7"/>
    </row>
    <row r="663" spans="9:12" x14ac:dyDescent="0.15">
      <c r="I663" s="7"/>
      <c r="J663" s="7"/>
      <c r="K663" s="7"/>
      <c r="L663" s="7"/>
    </row>
    <row r="664" spans="9:12" x14ac:dyDescent="0.15">
      <c r="I664" s="7"/>
      <c r="J664" s="7"/>
      <c r="K664" s="7"/>
      <c r="L664" s="7"/>
    </row>
    <row r="665" spans="9:12" x14ac:dyDescent="0.15">
      <c r="I665" s="7"/>
      <c r="J665" s="7"/>
      <c r="K665" s="7"/>
      <c r="L665" s="7"/>
    </row>
    <row r="666" spans="9:12" x14ac:dyDescent="0.15">
      <c r="I666" s="7"/>
      <c r="J666" s="7"/>
      <c r="K666" s="7"/>
      <c r="L666" s="7"/>
    </row>
    <row r="667" spans="9:12" x14ac:dyDescent="0.15">
      <c r="I667" s="7"/>
      <c r="J667" s="7"/>
      <c r="K667" s="7"/>
      <c r="L667" s="7"/>
    </row>
    <row r="668" spans="9:12" x14ac:dyDescent="0.15">
      <c r="I668" s="7"/>
      <c r="J668" s="7"/>
      <c r="K668" s="7"/>
      <c r="L668" s="7"/>
    </row>
    <row r="669" spans="9:12" x14ac:dyDescent="0.15">
      <c r="I669" s="7"/>
      <c r="J669" s="7"/>
      <c r="K669" s="7"/>
      <c r="L669" s="7"/>
    </row>
    <row r="670" spans="9:12" x14ac:dyDescent="0.15">
      <c r="I670" s="7"/>
      <c r="J670" s="7"/>
      <c r="K670" s="7"/>
      <c r="L670" s="7"/>
    </row>
    <row r="671" spans="9:12" x14ac:dyDescent="0.15">
      <c r="I671" s="7"/>
      <c r="J671" s="7"/>
      <c r="K671" s="7"/>
      <c r="L671" s="7"/>
    </row>
    <row r="672" spans="9:12" x14ac:dyDescent="0.15">
      <c r="I672" s="7"/>
      <c r="J672" s="7"/>
      <c r="K672" s="7"/>
      <c r="L672" s="7"/>
    </row>
    <row r="673" spans="9:12" x14ac:dyDescent="0.15">
      <c r="I673" s="7"/>
      <c r="J673" s="7"/>
      <c r="K673" s="7"/>
      <c r="L673" s="7"/>
    </row>
    <row r="674" spans="9:12" x14ac:dyDescent="0.15">
      <c r="I674" s="7"/>
      <c r="J674" s="7"/>
      <c r="K674" s="7"/>
      <c r="L674" s="7"/>
    </row>
    <row r="675" spans="9:12" x14ac:dyDescent="0.15">
      <c r="I675" s="7"/>
      <c r="J675" s="7"/>
      <c r="K675" s="7"/>
      <c r="L675" s="7"/>
    </row>
    <row r="676" spans="9:12" x14ac:dyDescent="0.15">
      <c r="I676" s="7"/>
      <c r="J676" s="7"/>
      <c r="K676" s="7"/>
      <c r="L676" s="7"/>
    </row>
    <row r="677" spans="9:12" x14ac:dyDescent="0.15">
      <c r="I677" s="7"/>
      <c r="J677" s="7"/>
      <c r="K677" s="7"/>
      <c r="L677" s="7"/>
    </row>
    <row r="678" spans="9:12" x14ac:dyDescent="0.15">
      <c r="I678" s="7"/>
      <c r="J678" s="7"/>
      <c r="K678" s="7"/>
      <c r="L678" s="7"/>
    </row>
    <row r="679" spans="9:12" x14ac:dyDescent="0.15">
      <c r="I679" s="7"/>
      <c r="J679" s="7"/>
      <c r="K679" s="7"/>
      <c r="L679" s="7"/>
    </row>
    <row r="680" spans="9:12" x14ac:dyDescent="0.15">
      <c r="I680" s="7"/>
      <c r="J680" s="7"/>
      <c r="K680" s="7"/>
      <c r="L680" s="7"/>
    </row>
    <row r="681" spans="9:12" x14ac:dyDescent="0.15">
      <c r="I681" s="7"/>
      <c r="J681" s="7"/>
      <c r="K681" s="7"/>
      <c r="L681" s="7"/>
    </row>
    <row r="682" spans="9:12" x14ac:dyDescent="0.15">
      <c r="I682" s="7"/>
      <c r="J682" s="7"/>
      <c r="K682" s="7"/>
      <c r="L682" s="7"/>
    </row>
    <row r="683" spans="9:12" x14ac:dyDescent="0.15">
      <c r="I683" s="7"/>
      <c r="J683" s="7"/>
      <c r="K683" s="7"/>
      <c r="L683" s="7"/>
    </row>
    <row r="684" spans="9:12" x14ac:dyDescent="0.15">
      <c r="I684" s="7"/>
      <c r="J684" s="7"/>
      <c r="K684" s="7"/>
      <c r="L684" s="7"/>
    </row>
    <row r="685" spans="9:12" x14ac:dyDescent="0.15">
      <c r="I685" s="7"/>
      <c r="J685" s="7"/>
      <c r="K685" s="7"/>
      <c r="L685" s="7"/>
    </row>
    <row r="686" spans="9:12" x14ac:dyDescent="0.15">
      <c r="I686" s="7"/>
      <c r="J686" s="7"/>
      <c r="K686" s="7"/>
      <c r="L686" s="7"/>
    </row>
    <row r="687" spans="9:12" x14ac:dyDescent="0.15">
      <c r="I687" s="7"/>
      <c r="J687" s="7"/>
      <c r="K687" s="7"/>
      <c r="L687" s="7"/>
    </row>
    <row r="688" spans="9:12" x14ac:dyDescent="0.15">
      <c r="I688" s="7"/>
      <c r="J688" s="7"/>
      <c r="K688" s="7"/>
      <c r="L688" s="7"/>
    </row>
    <row r="689" spans="9:12" x14ac:dyDescent="0.15">
      <c r="I689" s="7"/>
      <c r="J689" s="7"/>
      <c r="K689" s="7"/>
      <c r="L689" s="7"/>
    </row>
    <row r="690" spans="9:12" x14ac:dyDescent="0.15">
      <c r="I690" s="7"/>
      <c r="J690" s="7"/>
      <c r="K690" s="7"/>
      <c r="L690" s="7"/>
    </row>
    <row r="691" spans="9:12" x14ac:dyDescent="0.15">
      <c r="I691" s="7"/>
      <c r="J691" s="7"/>
      <c r="K691" s="7"/>
      <c r="L691" s="7"/>
    </row>
    <row r="692" spans="9:12" x14ac:dyDescent="0.15">
      <c r="I692" s="7"/>
      <c r="J692" s="7"/>
      <c r="K692" s="7"/>
      <c r="L692" s="7"/>
    </row>
    <row r="693" spans="9:12" x14ac:dyDescent="0.15">
      <c r="I693" s="7"/>
      <c r="J693" s="7"/>
      <c r="K693" s="7"/>
      <c r="L693" s="7"/>
    </row>
    <row r="694" spans="9:12" x14ac:dyDescent="0.15">
      <c r="I694" s="7"/>
      <c r="J694" s="7"/>
      <c r="K694" s="7"/>
      <c r="L694" s="7"/>
    </row>
    <row r="695" spans="9:12" x14ac:dyDescent="0.15">
      <c r="I695" s="7"/>
      <c r="J695" s="7"/>
      <c r="K695" s="7"/>
      <c r="L695" s="7"/>
    </row>
    <row r="696" spans="9:12" x14ac:dyDescent="0.15">
      <c r="I696" s="7"/>
      <c r="J696" s="7"/>
      <c r="K696" s="7"/>
      <c r="L696" s="7"/>
    </row>
    <row r="697" spans="9:12" x14ac:dyDescent="0.15">
      <c r="I697" s="7"/>
      <c r="J697" s="7"/>
      <c r="K697" s="7"/>
      <c r="L697" s="7"/>
    </row>
    <row r="698" spans="9:12" x14ac:dyDescent="0.15">
      <c r="I698" s="7"/>
      <c r="J698" s="7"/>
      <c r="K698" s="7"/>
      <c r="L698" s="7"/>
    </row>
    <row r="699" spans="9:12" x14ac:dyDescent="0.15">
      <c r="I699" s="7"/>
      <c r="J699" s="7"/>
      <c r="K699" s="7"/>
      <c r="L699" s="7"/>
    </row>
    <row r="700" spans="9:12" x14ac:dyDescent="0.15">
      <c r="I700" s="7"/>
      <c r="J700" s="7"/>
      <c r="K700" s="7"/>
      <c r="L700" s="7"/>
    </row>
    <row r="701" spans="9:12" x14ac:dyDescent="0.15">
      <c r="I701" s="7"/>
      <c r="J701" s="7"/>
      <c r="K701" s="7"/>
      <c r="L701" s="7"/>
    </row>
    <row r="702" spans="9:12" x14ac:dyDescent="0.15">
      <c r="I702" s="7"/>
      <c r="J702" s="7"/>
      <c r="K702" s="7"/>
      <c r="L702" s="7"/>
    </row>
    <row r="703" spans="9:12" x14ac:dyDescent="0.15">
      <c r="I703" s="7"/>
      <c r="J703" s="7"/>
      <c r="K703" s="7"/>
      <c r="L703" s="7"/>
    </row>
    <row r="704" spans="9:12" x14ac:dyDescent="0.15">
      <c r="I704" s="7"/>
      <c r="J704" s="7"/>
      <c r="K704" s="7"/>
      <c r="L704" s="7"/>
    </row>
    <row r="705" spans="9:12" x14ac:dyDescent="0.15">
      <c r="I705" s="7"/>
      <c r="J705" s="7"/>
      <c r="K705" s="7"/>
      <c r="L705" s="7"/>
    </row>
    <row r="706" spans="9:12" x14ac:dyDescent="0.15">
      <c r="I706" s="7"/>
      <c r="J706" s="7"/>
      <c r="K706" s="7"/>
      <c r="L706" s="7"/>
    </row>
    <row r="707" spans="9:12" x14ac:dyDescent="0.15">
      <c r="I707" s="7"/>
      <c r="J707" s="7"/>
      <c r="K707" s="7"/>
      <c r="L707" s="7"/>
    </row>
    <row r="708" spans="9:12" x14ac:dyDescent="0.15">
      <c r="I708" s="7"/>
      <c r="J708" s="7"/>
      <c r="K708" s="7"/>
      <c r="L708" s="7"/>
    </row>
    <row r="709" spans="9:12" x14ac:dyDescent="0.15">
      <c r="I709" s="7"/>
      <c r="J709" s="7"/>
      <c r="K709" s="7"/>
      <c r="L709" s="7"/>
    </row>
    <row r="710" spans="9:12" x14ac:dyDescent="0.15">
      <c r="I710" s="7"/>
      <c r="J710" s="7"/>
      <c r="K710" s="7"/>
      <c r="L710" s="7"/>
    </row>
    <row r="711" spans="9:12" x14ac:dyDescent="0.15">
      <c r="I711" s="7"/>
      <c r="J711" s="7"/>
      <c r="K711" s="7"/>
      <c r="L711" s="7"/>
    </row>
    <row r="712" spans="9:12" x14ac:dyDescent="0.15">
      <c r="I712" s="7"/>
      <c r="J712" s="7"/>
      <c r="K712" s="7"/>
      <c r="L712" s="7"/>
    </row>
    <row r="713" spans="9:12" x14ac:dyDescent="0.15">
      <c r="I713" s="7"/>
      <c r="J713" s="7"/>
      <c r="K713" s="7"/>
      <c r="L713" s="7"/>
    </row>
    <row r="714" spans="9:12" x14ac:dyDescent="0.15">
      <c r="I714" s="7"/>
      <c r="J714" s="7"/>
      <c r="K714" s="7"/>
      <c r="L714" s="7"/>
    </row>
    <row r="715" spans="9:12" x14ac:dyDescent="0.15">
      <c r="I715" s="7"/>
      <c r="J715" s="7"/>
      <c r="K715" s="7"/>
      <c r="L715" s="7"/>
    </row>
    <row r="716" spans="9:12" x14ac:dyDescent="0.15">
      <c r="I716" s="7"/>
      <c r="J716" s="7"/>
      <c r="K716" s="7"/>
      <c r="L716" s="7"/>
    </row>
    <row r="717" spans="9:12" x14ac:dyDescent="0.15">
      <c r="I717" s="7"/>
      <c r="J717" s="7"/>
      <c r="K717" s="7"/>
      <c r="L717" s="7"/>
    </row>
    <row r="718" spans="9:12" x14ac:dyDescent="0.15">
      <c r="I718" s="7"/>
      <c r="J718" s="7"/>
      <c r="K718" s="7"/>
      <c r="L718" s="7"/>
    </row>
    <row r="719" spans="9:12" x14ac:dyDescent="0.15">
      <c r="I719" s="7"/>
      <c r="J719" s="7"/>
      <c r="K719" s="7"/>
      <c r="L719" s="7"/>
    </row>
    <row r="720" spans="9:12" x14ac:dyDescent="0.15">
      <c r="I720" s="7"/>
      <c r="J720" s="7"/>
      <c r="K720" s="7"/>
      <c r="L720" s="7"/>
    </row>
    <row r="721" spans="9:12" x14ac:dyDescent="0.15">
      <c r="I721" s="7"/>
      <c r="J721" s="7"/>
      <c r="K721" s="7"/>
      <c r="L721" s="7"/>
    </row>
    <row r="722" spans="9:12" x14ac:dyDescent="0.15">
      <c r="I722" s="7"/>
      <c r="J722" s="7"/>
      <c r="K722" s="7"/>
      <c r="L722" s="7"/>
    </row>
    <row r="723" spans="9:12" x14ac:dyDescent="0.15">
      <c r="I723" s="7"/>
      <c r="J723" s="7"/>
      <c r="K723" s="7"/>
      <c r="L723" s="7"/>
    </row>
    <row r="724" spans="9:12" x14ac:dyDescent="0.15">
      <c r="I724" s="7"/>
      <c r="J724" s="7"/>
      <c r="K724" s="7"/>
      <c r="L724" s="7"/>
    </row>
    <row r="725" spans="9:12" x14ac:dyDescent="0.15">
      <c r="I725" s="7"/>
      <c r="J725" s="7"/>
      <c r="K725" s="7"/>
      <c r="L725" s="7"/>
    </row>
    <row r="726" spans="9:12" x14ac:dyDescent="0.15">
      <c r="I726" s="7"/>
      <c r="J726" s="7"/>
      <c r="K726" s="7"/>
      <c r="L726" s="7"/>
    </row>
    <row r="727" spans="9:12" x14ac:dyDescent="0.15">
      <c r="I727" s="7"/>
      <c r="J727" s="7"/>
      <c r="K727" s="7"/>
      <c r="L727" s="7"/>
    </row>
    <row r="728" spans="9:12" x14ac:dyDescent="0.15">
      <c r="I728" s="7"/>
      <c r="J728" s="7"/>
      <c r="K728" s="7"/>
      <c r="L728" s="7"/>
    </row>
    <row r="729" spans="9:12" x14ac:dyDescent="0.15">
      <c r="I729" s="7"/>
      <c r="J729" s="7"/>
      <c r="K729" s="7"/>
      <c r="L729" s="7"/>
    </row>
    <row r="730" spans="9:12" x14ac:dyDescent="0.15">
      <c r="I730" s="7"/>
      <c r="J730" s="7"/>
      <c r="K730" s="7"/>
      <c r="L730" s="7"/>
    </row>
    <row r="731" spans="9:12" x14ac:dyDescent="0.15">
      <c r="I731" s="7"/>
      <c r="J731" s="7"/>
      <c r="K731" s="7"/>
      <c r="L731" s="7"/>
    </row>
    <row r="732" spans="9:12" x14ac:dyDescent="0.15">
      <c r="I732" s="7"/>
      <c r="J732" s="7"/>
      <c r="K732" s="7"/>
      <c r="L732" s="7"/>
    </row>
    <row r="733" spans="9:12" x14ac:dyDescent="0.15">
      <c r="I733" s="7"/>
      <c r="J733" s="7"/>
      <c r="K733" s="7"/>
      <c r="L733" s="7"/>
    </row>
    <row r="734" spans="9:12" x14ac:dyDescent="0.15">
      <c r="I734" s="7"/>
      <c r="J734" s="7"/>
      <c r="K734" s="7"/>
      <c r="L734" s="7"/>
    </row>
    <row r="735" spans="9:12" x14ac:dyDescent="0.15">
      <c r="I735" s="7"/>
      <c r="J735" s="7"/>
      <c r="K735" s="7"/>
      <c r="L735" s="7"/>
    </row>
    <row r="736" spans="9:12" x14ac:dyDescent="0.15">
      <c r="I736" s="7"/>
      <c r="J736" s="7"/>
      <c r="K736" s="7"/>
      <c r="L736" s="7"/>
    </row>
    <row r="737" spans="9:12" x14ac:dyDescent="0.15">
      <c r="I737" s="7"/>
      <c r="J737" s="7"/>
      <c r="K737" s="7"/>
      <c r="L737" s="7"/>
    </row>
    <row r="738" spans="9:12" x14ac:dyDescent="0.15">
      <c r="I738" s="7"/>
      <c r="J738" s="7"/>
      <c r="K738" s="7"/>
      <c r="L738" s="7"/>
    </row>
    <row r="739" spans="9:12" x14ac:dyDescent="0.15">
      <c r="I739" s="7"/>
      <c r="J739" s="7"/>
      <c r="K739" s="7"/>
      <c r="L739" s="7"/>
    </row>
    <row r="740" spans="9:12" x14ac:dyDescent="0.15">
      <c r="I740" s="7"/>
      <c r="J740" s="7"/>
      <c r="K740" s="7"/>
      <c r="L740" s="7"/>
    </row>
    <row r="741" spans="9:12" x14ac:dyDescent="0.15">
      <c r="I741" s="7"/>
      <c r="J741" s="7"/>
      <c r="K741" s="7"/>
      <c r="L741" s="7"/>
    </row>
    <row r="742" spans="9:12" x14ac:dyDescent="0.15">
      <c r="I742" s="7"/>
      <c r="J742" s="7"/>
      <c r="K742" s="7"/>
      <c r="L742" s="7"/>
    </row>
    <row r="743" spans="9:12" x14ac:dyDescent="0.15">
      <c r="I743" s="7"/>
      <c r="J743" s="7"/>
      <c r="K743" s="7"/>
      <c r="L743" s="7"/>
    </row>
    <row r="744" spans="9:12" x14ac:dyDescent="0.15">
      <c r="I744" s="7"/>
      <c r="J744" s="7"/>
      <c r="K744" s="7"/>
      <c r="L744" s="7"/>
    </row>
    <row r="745" spans="9:12" x14ac:dyDescent="0.15">
      <c r="I745" s="7"/>
      <c r="J745" s="7"/>
      <c r="K745" s="7"/>
      <c r="L745" s="7"/>
    </row>
    <row r="746" spans="9:12" x14ac:dyDescent="0.15">
      <c r="I746" s="7"/>
      <c r="J746" s="7"/>
      <c r="K746" s="7"/>
      <c r="L746" s="7"/>
    </row>
    <row r="747" spans="9:12" x14ac:dyDescent="0.15">
      <c r="I747" s="7"/>
      <c r="J747" s="7"/>
      <c r="K747" s="7"/>
      <c r="L747" s="7"/>
    </row>
    <row r="748" spans="9:12" x14ac:dyDescent="0.15">
      <c r="I748" s="7"/>
      <c r="J748" s="7"/>
      <c r="K748" s="7"/>
      <c r="L748" s="7"/>
    </row>
    <row r="749" spans="9:12" x14ac:dyDescent="0.15">
      <c r="I749" s="7"/>
      <c r="J749" s="7"/>
      <c r="K749" s="7"/>
      <c r="L749" s="7"/>
    </row>
    <row r="750" spans="9:12" x14ac:dyDescent="0.15">
      <c r="I750" s="7"/>
      <c r="J750" s="7"/>
      <c r="K750" s="7"/>
      <c r="L750" s="7"/>
    </row>
    <row r="751" spans="9:12" x14ac:dyDescent="0.15">
      <c r="I751" s="7"/>
      <c r="J751" s="7"/>
      <c r="K751" s="7"/>
      <c r="L751" s="7"/>
    </row>
    <row r="752" spans="9:12" x14ac:dyDescent="0.15">
      <c r="I752" s="7"/>
      <c r="J752" s="7"/>
      <c r="K752" s="7"/>
      <c r="L752" s="7"/>
    </row>
    <row r="753" spans="9:12" x14ac:dyDescent="0.15">
      <c r="I753" s="7"/>
      <c r="J753" s="7"/>
      <c r="K753" s="7"/>
      <c r="L753" s="7"/>
    </row>
    <row r="754" spans="9:12" x14ac:dyDescent="0.15">
      <c r="I754" s="7"/>
      <c r="J754" s="7"/>
      <c r="K754" s="7"/>
      <c r="L754" s="7"/>
    </row>
    <row r="755" spans="9:12" x14ac:dyDescent="0.15">
      <c r="I755" s="7"/>
      <c r="J755" s="7"/>
      <c r="K755" s="7"/>
      <c r="L755" s="7"/>
    </row>
    <row r="756" spans="9:12" x14ac:dyDescent="0.15">
      <c r="I756" s="7"/>
      <c r="J756" s="7"/>
      <c r="K756" s="7"/>
      <c r="L756" s="7"/>
    </row>
    <row r="757" spans="9:12" x14ac:dyDescent="0.15">
      <c r="I757" s="7"/>
      <c r="J757" s="7"/>
      <c r="K757" s="7"/>
      <c r="L757" s="7"/>
    </row>
    <row r="758" spans="9:12" x14ac:dyDescent="0.15">
      <c r="I758" s="7"/>
      <c r="J758" s="7"/>
      <c r="K758" s="7"/>
      <c r="L758" s="7"/>
    </row>
    <row r="759" spans="9:12" x14ac:dyDescent="0.15">
      <c r="I759" s="7"/>
      <c r="J759" s="7"/>
      <c r="K759" s="7"/>
      <c r="L759" s="7"/>
    </row>
    <row r="760" spans="9:12" x14ac:dyDescent="0.15">
      <c r="I760" s="7"/>
      <c r="J760" s="7"/>
      <c r="K760" s="7"/>
      <c r="L760" s="7"/>
    </row>
    <row r="761" spans="9:12" x14ac:dyDescent="0.15">
      <c r="I761" s="7"/>
      <c r="J761" s="7"/>
      <c r="K761" s="7"/>
      <c r="L761" s="7"/>
    </row>
    <row r="762" spans="9:12" x14ac:dyDescent="0.15">
      <c r="I762" s="7"/>
      <c r="J762" s="7"/>
      <c r="K762" s="7"/>
      <c r="L762" s="7"/>
    </row>
    <row r="763" spans="9:12" x14ac:dyDescent="0.15">
      <c r="I763" s="7"/>
      <c r="J763" s="7"/>
      <c r="K763" s="7"/>
      <c r="L763" s="7"/>
    </row>
    <row r="764" spans="9:12" x14ac:dyDescent="0.15">
      <c r="I764" s="7"/>
      <c r="J764" s="7"/>
      <c r="K764" s="7"/>
      <c r="L764" s="7"/>
    </row>
    <row r="765" spans="9:12" x14ac:dyDescent="0.15">
      <c r="I765" s="7"/>
      <c r="J765" s="7"/>
      <c r="K765" s="7"/>
      <c r="L765" s="7"/>
    </row>
    <row r="766" spans="9:12" x14ac:dyDescent="0.15">
      <c r="I766" s="7"/>
      <c r="J766" s="7"/>
      <c r="K766" s="7"/>
      <c r="L766" s="7"/>
    </row>
    <row r="767" spans="9:12" x14ac:dyDescent="0.15">
      <c r="I767" s="7"/>
      <c r="J767" s="7"/>
      <c r="K767" s="7"/>
      <c r="L767" s="7"/>
    </row>
    <row r="768" spans="9:12" x14ac:dyDescent="0.15">
      <c r="I768" s="7"/>
      <c r="J768" s="7"/>
      <c r="K768" s="7"/>
      <c r="L768" s="7"/>
    </row>
    <row r="769" spans="9:12" x14ac:dyDescent="0.15">
      <c r="I769" s="7"/>
      <c r="J769" s="7"/>
      <c r="K769" s="7"/>
      <c r="L769" s="7"/>
    </row>
    <row r="770" spans="9:12" x14ac:dyDescent="0.15">
      <c r="I770" s="7"/>
      <c r="J770" s="7"/>
      <c r="K770" s="7"/>
      <c r="L770" s="7"/>
    </row>
    <row r="771" spans="9:12" x14ac:dyDescent="0.15">
      <c r="I771" s="7"/>
      <c r="J771" s="7"/>
      <c r="K771" s="7"/>
      <c r="L771" s="7"/>
    </row>
    <row r="772" spans="9:12" x14ac:dyDescent="0.15">
      <c r="I772" s="7"/>
      <c r="J772" s="7"/>
      <c r="K772" s="7"/>
      <c r="L772" s="7"/>
    </row>
    <row r="773" spans="9:12" x14ac:dyDescent="0.15">
      <c r="I773" s="7"/>
      <c r="J773" s="7"/>
      <c r="K773" s="7"/>
      <c r="L773" s="7"/>
    </row>
    <row r="774" spans="9:12" x14ac:dyDescent="0.15">
      <c r="I774" s="7"/>
      <c r="J774" s="7"/>
      <c r="K774" s="7"/>
      <c r="L774" s="7"/>
    </row>
    <row r="775" spans="9:12" x14ac:dyDescent="0.15">
      <c r="I775" s="7"/>
      <c r="J775" s="7"/>
      <c r="K775" s="7"/>
      <c r="L775" s="7"/>
    </row>
    <row r="776" spans="9:12" x14ac:dyDescent="0.15">
      <c r="I776" s="7"/>
      <c r="J776" s="7"/>
      <c r="K776" s="7"/>
      <c r="L776" s="7"/>
    </row>
    <row r="777" spans="9:12" x14ac:dyDescent="0.15">
      <c r="I777" s="7"/>
      <c r="J777" s="7"/>
      <c r="K777" s="7"/>
      <c r="L777" s="7"/>
    </row>
    <row r="778" spans="9:12" x14ac:dyDescent="0.15">
      <c r="I778" s="7"/>
      <c r="J778" s="7"/>
      <c r="K778" s="7"/>
      <c r="L778" s="7"/>
    </row>
    <row r="779" spans="9:12" x14ac:dyDescent="0.15">
      <c r="I779" s="7"/>
      <c r="J779" s="7"/>
      <c r="K779" s="7"/>
      <c r="L779" s="7"/>
    </row>
    <row r="780" spans="9:12" x14ac:dyDescent="0.15">
      <c r="I780" s="7"/>
      <c r="J780" s="7"/>
      <c r="K780" s="7"/>
      <c r="L780" s="7"/>
    </row>
    <row r="781" spans="9:12" x14ac:dyDescent="0.15">
      <c r="I781" s="7"/>
      <c r="J781" s="7"/>
      <c r="K781" s="7"/>
      <c r="L781" s="7"/>
    </row>
    <row r="782" spans="9:12" x14ac:dyDescent="0.15">
      <c r="I782" s="7"/>
      <c r="J782" s="7"/>
      <c r="K782" s="7"/>
      <c r="L782" s="7"/>
    </row>
    <row r="783" spans="9:12" x14ac:dyDescent="0.15">
      <c r="I783" s="7"/>
      <c r="J783" s="7"/>
      <c r="K783" s="7"/>
      <c r="L783" s="7"/>
    </row>
    <row r="784" spans="9:12" x14ac:dyDescent="0.15">
      <c r="I784" s="7"/>
      <c r="J784" s="7"/>
      <c r="K784" s="7"/>
      <c r="L784" s="7"/>
    </row>
    <row r="785" spans="9:12" x14ac:dyDescent="0.15">
      <c r="I785" s="7"/>
      <c r="J785" s="7"/>
      <c r="K785" s="7"/>
      <c r="L785" s="7"/>
    </row>
    <row r="786" spans="9:12" x14ac:dyDescent="0.15">
      <c r="I786" s="7"/>
      <c r="J786" s="7"/>
      <c r="K786" s="7"/>
      <c r="L786" s="7"/>
    </row>
    <row r="787" spans="9:12" x14ac:dyDescent="0.15">
      <c r="I787" s="7"/>
      <c r="J787" s="7"/>
      <c r="K787" s="7"/>
      <c r="L787" s="7"/>
    </row>
    <row r="788" spans="9:12" x14ac:dyDescent="0.15">
      <c r="I788" s="7"/>
      <c r="J788" s="7"/>
      <c r="K788" s="7"/>
      <c r="L788" s="7"/>
    </row>
    <row r="789" spans="9:12" x14ac:dyDescent="0.15">
      <c r="I789" s="7"/>
      <c r="J789" s="7"/>
      <c r="K789" s="7"/>
      <c r="L789" s="7"/>
    </row>
    <row r="790" spans="9:12" x14ac:dyDescent="0.15">
      <c r="I790" s="7"/>
      <c r="J790" s="7"/>
      <c r="K790" s="7"/>
      <c r="L790" s="7"/>
    </row>
    <row r="791" spans="9:12" x14ac:dyDescent="0.15">
      <c r="I791" s="7"/>
      <c r="J791" s="7"/>
      <c r="K791" s="7"/>
      <c r="L791" s="7"/>
    </row>
    <row r="792" spans="9:12" x14ac:dyDescent="0.15">
      <c r="I792" s="7"/>
      <c r="J792" s="7"/>
      <c r="K792" s="7"/>
      <c r="L792" s="7"/>
    </row>
    <row r="793" spans="9:12" x14ac:dyDescent="0.15">
      <c r="I793" s="7"/>
      <c r="J793" s="7"/>
      <c r="K793" s="7"/>
      <c r="L793" s="7"/>
    </row>
    <row r="794" spans="9:12" x14ac:dyDescent="0.15">
      <c r="I794" s="7"/>
      <c r="J794" s="7"/>
      <c r="K794" s="7"/>
      <c r="L794" s="7"/>
    </row>
    <row r="795" spans="9:12" x14ac:dyDescent="0.15">
      <c r="I795" s="7"/>
      <c r="J795" s="7"/>
      <c r="K795" s="7"/>
      <c r="L795" s="7"/>
    </row>
    <row r="796" spans="9:12" x14ac:dyDescent="0.15">
      <c r="I796" s="7"/>
      <c r="J796" s="7"/>
      <c r="K796" s="7"/>
      <c r="L796" s="7"/>
    </row>
    <row r="797" spans="9:12" x14ac:dyDescent="0.15">
      <c r="I797" s="7"/>
      <c r="J797" s="7"/>
      <c r="K797" s="7"/>
      <c r="L797" s="7"/>
    </row>
    <row r="798" spans="9:12" x14ac:dyDescent="0.15">
      <c r="I798" s="7"/>
      <c r="J798" s="7"/>
      <c r="K798" s="7"/>
      <c r="L798" s="7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V798"/>
  <sheetViews>
    <sheetView topLeftCell="A9" zoomScale="75" zoomScaleNormal="75" zoomScalePageLayoutView="75" workbookViewId="0">
      <selection activeCell="Q32" sqref="Q32"/>
    </sheetView>
  </sheetViews>
  <sheetFormatPr baseColWidth="10" defaultColWidth="11.5" defaultRowHeight="13" x14ac:dyDescent="0.15"/>
  <cols>
    <col min="1" max="2" width="11.5" style="6"/>
    <col min="3" max="3" width="13.5" style="6" customWidth="1"/>
    <col min="8" max="8" width="4.5" style="6" customWidth="1"/>
    <col min="9" max="10" width="8.5" style="6" customWidth="1"/>
    <col min="11" max="11" width="13.5" style="6" customWidth="1"/>
    <col min="12" max="12" width="17.5" style="6" customWidth="1"/>
    <col min="13" max="13" width="12.5" style="6" customWidth="1"/>
    <col min="14" max="14" width="11.5" style="6"/>
    <col min="15" max="15" width="6.5" style="6" customWidth="1"/>
    <col min="16" max="16" width="9.5" style="6" customWidth="1"/>
    <col min="17" max="16384" width="11.5" style="6"/>
  </cols>
  <sheetData>
    <row r="1" spans="1:16" s="4" customFormat="1" ht="55.5" customHeight="1" x14ac:dyDescent="0.2">
      <c r="A1" s="4" t="s">
        <v>11</v>
      </c>
      <c r="B1" s="4" t="s">
        <v>6</v>
      </c>
      <c r="C1" s="4" t="s">
        <v>4</v>
      </c>
      <c r="D1" t="s">
        <v>41</v>
      </c>
      <c r="E1" t="s">
        <v>19</v>
      </c>
      <c r="F1" t="s">
        <v>42</v>
      </c>
      <c r="G1" t="s">
        <v>20</v>
      </c>
      <c r="I1" s="4" t="s">
        <v>0</v>
      </c>
      <c r="J1" s="4" t="s">
        <v>1</v>
      </c>
      <c r="K1" s="4" t="s">
        <v>2</v>
      </c>
      <c r="L1" s="4" t="s">
        <v>3</v>
      </c>
      <c r="M1" s="5" t="s">
        <v>12</v>
      </c>
      <c r="N1" s="5" t="s">
        <v>15</v>
      </c>
      <c r="O1" s="4" t="s">
        <v>13</v>
      </c>
      <c r="P1" s="4" t="s">
        <v>14</v>
      </c>
    </row>
    <row r="2" spans="1:16" x14ac:dyDescent="0.15">
      <c r="A2" s="6">
        <v>0.5</v>
      </c>
      <c r="B2" s="6">
        <v>0</v>
      </c>
      <c r="C2" s="6" t="s">
        <v>9</v>
      </c>
      <c r="D2">
        <v>687.44561767578102</v>
      </c>
      <c r="E2">
        <v>568.08142089843795</v>
      </c>
      <c r="F2">
        <v>476.64892578125</v>
      </c>
      <c r="G2">
        <v>469.80410766601602</v>
      </c>
      <c r="I2" s="7">
        <f t="shared" ref="I2:I33" si="0">D2-F2</f>
        <v>210.79669189453102</v>
      </c>
      <c r="J2" s="7">
        <f t="shared" ref="J2:J33" si="1">E2-G2</f>
        <v>98.277313232421932</v>
      </c>
      <c r="K2" s="7">
        <f t="shared" ref="K2:K65" si="2">I2-0.7*J2</f>
        <v>142.00257263183568</v>
      </c>
      <c r="L2" s="8">
        <f t="shared" ref="L2:L65" si="3">K2/J2</f>
        <v>1.4449171223882082</v>
      </c>
      <c r="M2" s="8"/>
      <c r="N2" s="18">
        <f>LINEST(V64:V104,U64:U104)</f>
        <v>-2.1990292818485184E-2</v>
      </c>
      <c r="O2" s="9">
        <f>AVERAGE(M38:M45)</f>
        <v>2.3268316669084754</v>
      </c>
    </row>
    <row r="3" spans="1:16" x14ac:dyDescent="0.15">
      <c r="A3" s="6">
        <v>1</v>
      </c>
      <c r="B3" s="6">
        <v>1</v>
      </c>
      <c r="C3" s="6" t="s">
        <v>7</v>
      </c>
      <c r="D3">
        <v>681.474853515625</v>
      </c>
      <c r="E3">
        <v>564.28009033203102</v>
      </c>
      <c r="F3">
        <v>474.96691894531301</v>
      </c>
      <c r="G3">
        <v>468.40609741210898</v>
      </c>
      <c r="I3" s="7">
        <f t="shared" si="0"/>
        <v>206.50793457031199</v>
      </c>
      <c r="J3" s="7">
        <f t="shared" si="1"/>
        <v>95.873992919922046</v>
      </c>
      <c r="K3" s="7">
        <f t="shared" si="2"/>
        <v>139.39613952636654</v>
      </c>
      <c r="L3" s="8">
        <f t="shared" si="3"/>
        <v>1.4539515386909567</v>
      </c>
      <c r="M3" s="8"/>
      <c r="N3" s="18"/>
    </row>
    <row r="4" spans="1:16" ht="15" x14ac:dyDescent="0.15">
      <c r="A4" s="6">
        <v>1.5</v>
      </c>
      <c r="B4" s="6">
        <v>2</v>
      </c>
      <c r="D4">
        <v>682.77410888671898</v>
      </c>
      <c r="E4">
        <v>564.945068359375</v>
      </c>
      <c r="F4">
        <v>475.36492919921898</v>
      </c>
      <c r="G4">
        <v>468.75045776367199</v>
      </c>
      <c r="I4" s="7">
        <f t="shared" si="0"/>
        <v>207.4091796875</v>
      </c>
      <c r="J4" s="7">
        <f t="shared" si="1"/>
        <v>96.194610595703011</v>
      </c>
      <c r="K4" s="7">
        <f t="shared" si="2"/>
        <v>140.0729522705079</v>
      </c>
      <c r="L4" s="8">
        <f t="shared" si="3"/>
        <v>1.4561413721941396</v>
      </c>
      <c r="M4" s="8"/>
      <c r="N4" s="16" t="s">
        <v>16</v>
      </c>
    </row>
    <row r="5" spans="1:16" x14ac:dyDescent="0.15">
      <c r="A5" s="6">
        <v>2</v>
      </c>
      <c r="B5" s="6">
        <v>3</v>
      </c>
      <c r="D5">
        <v>682.03918457031295</v>
      </c>
      <c r="E5">
        <v>563.94812011718795</v>
      </c>
      <c r="F5">
        <v>475.17440795898398</v>
      </c>
      <c r="G5">
        <v>469.28131103515602</v>
      </c>
      <c r="I5" s="7">
        <f t="shared" si="0"/>
        <v>206.86477661132898</v>
      </c>
      <c r="J5" s="7">
        <f t="shared" si="1"/>
        <v>94.666809082031932</v>
      </c>
      <c r="K5" s="7">
        <f t="shared" si="2"/>
        <v>140.59801025390664</v>
      </c>
      <c r="L5" s="8">
        <f t="shared" si="3"/>
        <v>1.4851880148624614</v>
      </c>
      <c r="M5" s="8"/>
      <c r="N5" s="18">
        <f>RSQ(V64:V104,U64:U104)</f>
        <v>0.99455306781216923</v>
      </c>
    </row>
    <row r="6" spans="1:16" x14ac:dyDescent="0.15">
      <c r="A6" s="6">
        <v>2.5</v>
      </c>
      <c r="B6" s="6">
        <v>4</v>
      </c>
      <c r="C6" s="6" t="s">
        <v>5</v>
      </c>
      <c r="D6">
        <v>683.82019042968795</v>
      </c>
      <c r="E6">
        <v>563.98883056640602</v>
      </c>
      <c r="F6">
        <v>473.72943115234398</v>
      </c>
      <c r="G6">
        <v>467.90609741210898</v>
      </c>
      <c r="I6" s="7">
        <f t="shared" si="0"/>
        <v>210.09075927734398</v>
      </c>
      <c r="J6" s="7">
        <f t="shared" si="1"/>
        <v>96.082733154297046</v>
      </c>
      <c r="K6" s="7">
        <f t="shared" si="2"/>
        <v>142.83284606933606</v>
      </c>
      <c r="L6" s="8">
        <f t="shared" si="3"/>
        <v>1.4865610227798587</v>
      </c>
      <c r="M6" s="8">
        <f t="shared" ref="M6:M37" si="4">L6+ABS($N$2)*A6</f>
        <v>1.5415367548260717</v>
      </c>
      <c r="P6" s="6">
        <f t="shared" ref="P6:P69" si="5">(M6-$O$2)/$O$2*100</f>
        <v>-33.749536902503088</v>
      </c>
    </row>
    <row r="7" spans="1:16" x14ac:dyDescent="0.15">
      <c r="A7" s="6">
        <v>3</v>
      </c>
      <c r="B7" s="6">
        <v>5</v>
      </c>
      <c r="C7" s="6" t="s">
        <v>8</v>
      </c>
      <c r="D7">
        <v>683.95812988281295</v>
      </c>
      <c r="E7">
        <v>563.94085693359398</v>
      </c>
      <c r="F7">
        <v>474.77593994140602</v>
      </c>
      <c r="G7">
        <v>469.02862548828102</v>
      </c>
      <c r="I7" s="7">
        <f t="shared" si="0"/>
        <v>209.18218994140693</v>
      </c>
      <c r="J7" s="7">
        <f t="shared" si="1"/>
        <v>94.912231445312955</v>
      </c>
      <c r="K7" s="7">
        <f t="shared" si="2"/>
        <v>142.74362792968788</v>
      </c>
      <c r="L7" s="8">
        <f t="shared" si="3"/>
        <v>1.5039539768057679</v>
      </c>
      <c r="M7" s="8">
        <f t="shared" si="4"/>
        <v>1.5699248552612235</v>
      </c>
      <c r="P7" s="6">
        <f t="shared" si="5"/>
        <v>-32.529504493675283</v>
      </c>
    </row>
    <row r="8" spans="1:16" x14ac:dyDescent="0.15">
      <c r="A8" s="6">
        <v>3.5</v>
      </c>
      <c r="B8" s="6">
        <v>6</v>
      </c>
      <c r="D8">
        <v>683.38610839843795</v>
      </c>
      <c r="E8">
        <v>564.0576171875</v>
      </c>
      <c r="F8">
        <v>474.78576660156301</v>
      </c>
      <c r="G8">
        <v>469.06036376953102</v>
      </c>
      <c r="I8" s="7">
        <f t="shared" si="0"/>
        <v>208.60034179687494</v>
      </c>
      <c r="J8" s="7">
        <f t="shared" si="1"/>
        <v>94.997253417968977</v>
      </c>
      <c r="K8" s="7">
        <f t="shared" si="2"/>
        <v>142.10226440429665</v>
      </c>
      <c r="L8" s="8">
        <f t="shared" si="3"/>
        <v>1.4958565568109112</v>
      </c>
      <c r="M8" s="8">
        <f t="shared" si="4"/>
        <v>1.5728225816756094</v>
      </c>
      <c r="P8" s="6">
        <f t="shared" si="5"/>
        <v>-32.404969210113663</v>
      </c>
    </row>
    <row r="9" spans="1:16" x14ac:dyDescent="0.15">
      <c r="A9" s="6">
        <v>4</v>
      </c>
      <c r="B9" s="6">
        <v>7</v>
      </c>
      <c r="D9">
        <v>682.34460449218795</v>
      </c>
      <c r="E9">
        <v>561.49365234375</v>
      </c>
      <c r="F9">
        <v>473.92037963867199</v>
      </c>
      <c r="G9">
        <v>467.50625610351602</v>
      </c>
      <c r="I9" s="7">
        <f t="shared" si="0"/>
        <v>208.42422485351597</v>
      </c>
      <c r="J9" s="7">
        <f t="shared" si="1"/>
        <v>93.987396240233977</v>
      </c>
      <c r="K9" s="7">
        <f t="shared" si="2"/>
        <v>142.63304748535217</v>
      </c>
      <c r="L9" s="8">
        <f t="shared" si="3"/>
        <v>1.5175763260935409</v>
      </c>
      <c r="M9" s="8">
        <f t="shared" si="4"/>
        <v>1.6055374973674816</v>
      </c>
      <c r="P9" s="6">
        <f t="shared" si="5"/>
        <v>-30.998983716743677</v>
      </c>
    </row>
    <row r="10" spans="1:16" x14ac:dyDescent="0.15">
      <c r="A10" s="6">
        <v>4.5</v>
      </c>
      <c r="B10" s="6">
        <v>8</v>
      </c>
      <c r="D10">
        <v>683.01422119140602</v>
      </c>
      <c r="E10">
        <v>561.65191650390602</v>
      </c>
      <c r="F10">
        <v>474.0478515625</v>
      </c>
      <c r="G10">
        <v>467.92575073242199</v>
      </c>
      <c r="I10" s="7">
        <f t="shared" si="0"/>
        <v>208.96636962890602</v>
      </c>
      <c r="J10" s="7">
        <f t="shared" si="1"/>
        <v>93.726165771484034</v>
      </c>
      <c r="K10" s="7">
        <f t="shared" si="2"/>
        <v>143.35805358886722</v>
      </c>
      <c r="L10" s="8">
        <f t="shared" si="3"/>
        <v>1.5295414296408099</v>
      </c>
      <c r="M10" s="8">
        <f t="shared" si="4"/>
        <v>1.6284977473239932</v>
      </c>
      <c r="P10" s="6">
        <f t="shared" si="5"/>
        <v>-30.012223467472293</v>
      </c>
    </row>
    <row r="11" spans="1:16" x14ac:dyDescent="0.15">
      <c r="A11" s="6">
        <v>5</v>
      </c>
      <c r="B11" s="6">
        <v>9</v>
      </c>
      <c r="D11">
        <v>669.42297363281295</v>
      </c>
      <c r="E11">
        <v>555.469482421875</v>
      </c>
      <c r="F11">
        <v>474.98480224609398</v>
      </c>
      <c r="G11">
        <v>469.05233764648398</v>
      </c>
      <c r="I11" s="7">
        <f t="shared" si="0"/>
        <v>194.43817138671898</v>
      </c>
      <c r="J11" s="7">
        <f t="shared" si="1"/>
        <v>86.417144775391023</v>
      </c>
      <c r="K11" s="7">
        <f t="shared" si="2"/>
        <v>133.94617004394527</v>
      </c>
      <c r="L11" s="8">
        <f t="shared" si="3"/>
        <v>1.5499953208600925</v>
      </c>
      <c r="M11" s="8">
        <f t="shared" si="4"/>
        <v>1.6599467849525185</v>
      </c>
      <c r="P11" s="6">
        <f t="shared" si="5"/>
        <v>-28.660641482587685</v>
      </c>
    </row>
    <row r="12" spans="1:16" x14ac:dyDescent="0.15">
      <c r="A12" s="6">
        <v>5.5</v>
      </c>
      <c r="B12" s="6">
        <v>10</v>
      </c>
      <c r="D12">
        <v>666.99426269531295</v>
      </c>
      <c r="E12">
        <v>553.67578125</v>
      </c>
      <c r="F12">
        <v>473.896240234375</v>
      </c>
      <c r="G12">
        <v>468.34213256835898</v>
      </c>
      <c r="I12" s="7">
        <f t="shared" si="0"/>
        <v>193.09802246093795</v>
      </c>
      <c r="J12" s="7">
        <f t="shared" si="1"/>
        <v>85.333648681641023</v>
      </c>
      <c r="K12" s="7">
        <f t="shared" si="2"/>
        <v>133.36446838378924</v>
      </c>
      <c r="L12" s="8">
        <f t="shared" si="3"/>
        <v>1.5628590883455535</v>
      </c>
      <c r="M12" s="8">
        <f t="shared" si="4"/>
        <v>1.6838056988472221</v>
      </c>
      <c r="P12" s="6">
        <f t="shared" si="5"/>
        <v>-27.635259447693706</v>
      </c>
    </row>
    <row r="13" spans="1:16" x14ac:dyDescent="0.15">
      <c r="A13" s="6">
        <v>6</v>
      </c>
      <c r="B13" s="6">
        <v>11</v>
      </c>
      <c r="D13">
        <v>678.28503417968795</v>
      </c>
      <c r="E13">
        <v>558.60046386718795</v>
      </c>
      <c r="F13">
        <v>473.74777221679699</v>
      </c>
      <c r="G13">
        <v>467.39132690429699</v>
      </c>
      <c r="I13" s="7">
        <f t="shared" si="0"/>
        <v>204.53726196289097</v>
      </c>
      <c r="J13" s="7">
        <f t="shared" si="1"/>
        <v>91.209136962890966</v>
      </c>
      <c r="K13" s="7">
        <f t="shared" si="2"/>
        <v>140.6908660888673</v>
      </c>
      <c r="L13" s="8">
        <f t="shared" si="3"/>
        <v>1.5425084676122776</v>
      </c>
      <c r="M13" s="8">
        <f t="shared" si="4"/>
        <v>1.6744502245231887</v>
      </c>
      <c r="P13" s="6">
        <f t="shared" si="5"/>
        <v>-28.037328684462494</v>
      </c>
    </row>
    <row r="14" spans="1:16" x14ac:dyDescent="0.15">
      <c r="A14" s="6">
        <v>6.5</v>
      </c>
      <c r="B14" s="6">
        <v>12</v>
      </c>
      <c r="D14">
        <v>685.817138671875</v>
      </c>
      <c r="E14">
        <v>561.81481933593795</v>
      </c>
      <c r="F14">
        <v>474.56036376953102</v>
      </c>
      <c r="G14">
        <v>468.0849609375</v>
      </c>
      <c r="I14" s="7">
        <f t="shared" si="0"/>
        <v>211.25677490234398</v>
      </c>
      <c r="J14" s="7">
        <f t="shared" si="1"/>
        <v>93.729858398437955</v>
      </c>
      <c r="K14" s="7">
        <f t="shared" si="2"/>
        <v>145.64587402343741</v>
      </c>
      <c r="L14" s="8">
        <f t="shared" si="3"/>
        <v>1.5538898331021553</v>
      </c>
      <c r="M14" s="8">
        <f t="shared" si="4"/>
        <v>1.6968267364223091</v>
      </c>
      <c r="P14" s="6">
        <f t="shared" si="5"/>
        <v>-27.075655684333061</v>
      </c>
    </row>
    <row r="15" spans="1:16" x14ac:dyDescent="0.15">
      <c r="A15" s="6">
        <v>7</v>
      </c>
      <c r="B15" s="6">
        <v>13</v>
      </c>
      <c r="D15">
        <v>684.53094482421898</v>
      </c>
      <c r="E15">
        <v>561.64196777343795</v>
      </c>
      <c r="F15">
        <v>473.88729858398398</v>
      </c>
      <c r="G15">
        <v>467.45617675781301</v>
      </c>
      <c r="I15" s="7">
        <f t="shared" si="0"/>
        <v>210.643646240235</v>
      </c>
      <c r="J15" s="7">
        <f t="shared" si="1"/>
        <v>94.185791015624943</v>
      </c>
      <c r="K15" s="7">
        <f t="shared" si="2"/>
        <v>144.71359252929756</v>
      </c>
      <c r="L15" s="8">
        <f t="shared" si="3"/>
        <v>1.5364694713376703</v>
      </c>
      <c r="M15" s="8">
        <f t="shared" si="4"/>
        <v>1.6904015210670666</v>
      </c>
      <c r="P15" s="6">
        <f t="shared" si="5"/>
        <v>-27.351791489368722</v>
      </c>
    </row>
    <row r="16" spans="1:16" x14ac:dyDescent="0.15">
      <c r="A16" s="6">
        <v>7.5</v>
      </c>
      <c r="B16" s="6">
        <v>14</v>
      </c>
      <c r="D16">
        <v>687.71612548828102</v>
      </c>
      <c r="E16">
        <v>563.76373291015602</v>
      </c>
      <c r="F16">
        <v>473.62924194335898</v>
      </c>
      <c r="G16">
        <v>467.80456542968801</v>
      </c>
      <c r="I16" s="7">
        <f t="shared" si="0"/>
        <v>214.08688354492205</v>
      </c>
      <c r="J16" s="7">
        <f t="shared" si="1"/>
        <v>95.959167480468011</v>
      </c>
      <c r="K16" s="7">
        <f t="shared" si="2"/>
        <v>146.91546630859443</v>
      </c>
      <c r="L16" s="8">
        <f t="shared" si="3"/>
        <v>1.5310206431136275</v>
      </c>
      <c r="M16" s="8">
        <f t="shared" si="4"/>
        <v>1.6959478392522664</v>
      </c>
      <c r="P16" s="6">
        <f t="shared" si="5"/>
        <v>-27.113427955638375</v>
      </c>
    </row>
    <row r="17" spans="1:16" x14ac:dyDescent="0.15">
      <c r="A17" s="6">
        <v>8</v>
      </c>
      <c r="B17" s="6">
        <v>15</v>
      </c>
      <c r="D17">
        <v>687.27893066406295</v>
      </c>
      <c r="E17">
        <v>564.9638671875</v>
      </c>
      <c r="F17">
        <v>475.14804077148398</v>
      </c>
      <c r="G17">
        <v>469.05767822265602</v>
      </c>
      <c r="I17" s="7">
        <f t="shared" si="0"/>
        <v>212.13088989257898</v>
      </c>
      <c r="J17" s="7">
        <f t="shared" si="1"/>
        <v>95.906188964843977</v>
      </c>
      <c r="K17" s="7">
        <f t="shared" si="2"/>
        <v>144.99655761718822</v>
      </c>
      <c r="L17" s="8">
        <f t="shared" si="3"/>
        <v>1.511858193743254</v>
      </c>
      <c r="M17" s="8">
        <f t="shared" si="4"/>
        <v>1.6877805362911356</v>
      </c>
      <c r="P17" s="6">
        <f t="shared" si="5"/>
        <v>-27.464433276619861</v>
      </c>
    </row>
    <row r="18" spans="1:16" x14ac:dyDescent="0.15">
      <c r="A18" s="6">
        <v>8.5</v>
      </c>
      <c r="B18" s="6">
        <v>16</v>
      </c>
      <c r="D18">
        <v>681.10144042968795</v>
      </c>
      <c r="E18">
        <v>561.7783203125</v>
      </c>
      <c r="F18">
        <v>474.54159545898398</v>
      </c>
      <c r="G18">
        <v>468.54071044921898</v>
      </c>
      <c r="I18" s="7">
        <f t="shared" si="0"/>
        <v>206.55984497070398</v>
      </c>
      <c r="J18" s="7">
        <f t="shared" si="1"/>
        <v>93.237609863281023</v>
      </c>
      <c r="K18" s="7">
        <f t="shared" si="2"/>
        <v>141.29351806640727</v>
      </c>
      <c r="L18" s="8">
        <f t="shared" si="3"/>
        <v>1.5154133431089989</v>
      </c>
      <c r="M18" s="8">
        <f t="shared" si="4"/>
        <v>1.702330832066123</v>
      </c>
      <c r="P18" s="6">
        <f t="shared" si="5"/>
        <v>-26.839106744326287</v>
      </c>
    </row>
    <row r="19" spans="1:16" x14ac:dyDescent="0.15">
      <c r="A19" s="6">
        <v>9</v>
      </c>
      <c r="B19" s="6">
        <v>17</v>
      </c>
      <c r="D19">
        <v>688.12023925781295</v>
      </c>
      <c r="E19">
        <v>564.70684814453102</v>
      </c>
      <c r="F19">
        <v>473.890869140625</v>
      </c>
      <c r="G19">
        <v>468.16143798828102</v>
      </c>
      <c r="I19" s="7">
        <f t="shared" si="0"/>
        <v>214.22937011718795</v>
      </c>
      <c r="J19" s="7">
        <f t="shared" si="1"/>
        <v>96.54541015625</v>
      </c>
      <c r="K19" s="7">
        <f t="shared" si="2"/>
        <v>146.64758300781295</v>
      </c>
      <c r="L19" s="8">
        <f t="shared" si="3"/>
        <v>1.5189492982678008</v>
      </c>
      <c r="M19" s="8">
        <f t="shared" si="4"/>
        <v>1.7168619336341675</v>
      </c>
      <c r="P19" s="6">
        <f t="shared" si="5"/>
        <v>-26.214605119447203</v>
      </c>
    </row>
    <row r="20" spans="1:16" x14ac:dyDescent="0.15">
      <c r="A20" s="6">
        <v>9.5</v>
      </c>
      <c r="B20" s="6">
        <v>18</v>
      </c>
      <c r="D20">
        <v>684.60852050781295</v>
      </c>
      <c r="E20">
        <v>562.26812744140602</v>
      </c>
      <c r="F20">
        <v>473.57290649414102</v>
      </c>
      <c r="G20">
        <v>467.57199096679699</v>
      </c>
      <c r="I20" s="7">
        <f t="shared" si="0"/>
        <v>211.03561401367193</v>
      </c>
      <c r="J20" s="7">
        <f t="shared" si="1"/>
        <v>94.696136474609034</v>
      </c>
      <c r="K20" s="7">
        <f t="shared" si="2"/>
        <v>144.74831848144561</v>
      </c>
      <c r="L20" s="8">
        <f t="shared" si="3"/>
        <v>1.5285556926628903</v>
      </c>
      <c r="M20" s="8">
        <f t="shared" si="4"/>
        <v>1.7374634744384996</v>
      </c>
      <c r="P20" s="6">
        <f t="shared" si="5"/>
        <v>-25.329214865510007</v>
      </c>
    </row>
    <row r="21" spans="1:16" x14ac:dyDescent="0.15">
      <c r="A21" s="6">
        <v>10</v>
      </c>
      <c r="B21" s="6">
        <v>19</v>
      </c>
      <c r="D21">
        <v>686.31884765625</v>
      </c>
      <c r="E21">
        <v>563.809814453125</v>
      </c>
      <c r="F21">
        <v>473.62298583984398</v>
      </c>
      <c r="G21">
        <v>467.32333374023398</v>
      </c>
      <c r="I21" s="7">
        <f t="shared" si="0"/>
        <v>212.69586181640602</v>
      </c>
      <c r="J21" s="7">
        <f t="shared" si="1"/>
        <v>96.486480712891023</v>
      </c>
      <c r="K21" s="7">
        <f t="shared" si="2"/>
        <v>145.15532531738231</v>
      </c>
      <c r="L21" s="8">
        <f t="shared" si="3"/>
        <v>1.5044110246834705</v>
      </c>
      <c r="M21" s="8">
        <f t="shared" si="4"/>
        <v>1.7243139528683225</v>
      </c>
      <c r="P21" s="6">
        <f t="shared" si="5"/>
        <v>-25.894340472024041</v>
      </c>
    </row>
    <row r="22" spans="1:16" x14ac:dyDescent="0.15">
      <c r="A22" s="6">
        <v>10.5</v>
      </c>
      <c r="B22" s="6">
        <v>20</v>
      </c>
      <c r="D22">
        <v>688.03454589843795</v>
      </c>
      <c r="E22">
        <v>563.18591308593795</v>
      </c>
      <c r="F22">
        <v>473.95794677734398</v>
      </c>
      <c r="G22">
        <v>467.62969970703102</v>
      </c>
      <c r="I22" s="7">
        <f t="shared" si="0"/>
        <v>214.07659912109398</v>
      </c>
      <c r="J22" s="7">
        <f t="shared" si="1"/>
        <v>95.556213378906932</v>
      </c>
      <c r="K22" s="7">
        <f t="shared" si="2"/>
        <v>147.18724975585911</v>
      </c>
      <c r="L22" s="8">
        <f t="shared" si="3"/>
        <v>1.5403210796164639</v>
      </c>
      <c r="M22" s="8">
        <f t="shared" si="4"/>
        <v>1.7712191542105584</v>
      </c>
      <c r="P22" s="6">
        <f t="shared" si="5"/>
        <v>-23.87850056364957</v>
      </c>
    </row>
    <row r="23" spans="1:16" x14ac:dyDescent="0.15">
      <c r="A23" s="6">
        <v>11</v>
      </c>
      <c r="B23" s="6">
        <v>21</v>
      </c>
      <c r="D23">
        <v>697.05609130859398</v>
      </c>
      <c r="E23">
        <v>569.689208984375</v>
      </c>
      <c r="F23">
        <v>474.24462890625</v>
      </c>
      <c r="G23">
        <v>467.96377563476602</v>
      </c>
      <c r="I23" s="7">
        <f t="shared" si="0"/>
        <v>222.81146240234398</v>
      </c>
      <c r="J23" s="7">
        <f t="shared" si="1"/>
        <v>101.72543334960898</v>
      </c>
      <c r="K23" s="7">
        <f t="shared" si="2"/>
        <v>151.6036590576177</v>
      </c>
      <c r="L23" s="8">
        <f t="shared" si="3"/>
        <v>1.4903220764524809</v>
      </c>
      <c r="M23" s="8">
        <f t="shared" si="4"/>
        <v>1.732215297455818</v>
      </c>
      <c r="P23" s="6">
        <f t="shared" si="5"/>
        <v>-25.554765216114205</v>
      </c>
    </row>
    <row r="24" spans="1:16" x14ac:dyDescent="0.15">
      <c r="A24" s="6">
        <v>11.5</v>
      </c>
      <c r="B24" s="6">
        <v>22</v>
      </c>
      <c r="D24">
        <v>705.55627441406295</v>
      </c>
      <c r="E24">
        <v>568.94854736328102</v>
      </c>
      <c r="F24">
        <v>474.77236938476602</v>
      </c>
      <c r="G24">
        <v>468.35556030273398</v>
      </c>
      <c r="I24" s="7">
        <f t="shared" si="0"/>
        <v>230.78390502929693</v>
      </c>
      <c r="J24" s="7">
        <f t="shared" si="1"/>
        <v>100.59298706054705</v>
      </c>
      <c r="K24" s="7">
        <f t="shared" si="2"/>
        <v>160.368814086914</v>
      </c>
      <c r="L24" s="8">
        <f t="shared" si="3"/>
        <v>1.5942345363537898</v>
      </c>
      <c r="M24" s="8">
        <f t="shared" si="4"/>
        <v>1.8471229037663695</v>
      </c>
      <c r="P24" s="6">
        <f t="shared" si="5"/>
        <v>-20.616393096431718</v>
      </c>
    </row>
    <row r="25" spans="1:16" x14ac:dyDescent="0.15">
      <c r="A25" s="6">
        <v>12</v>
      </c>
      <c r="B25" s="6">
        <v>23</v>
      </c>
      <c r="D25">
        <v>725.388427734375</v>
      </c>
      <c r="E25">
        <v>561.87286376953102</v>
      </c>
      <c r="F25">
        <v>474.73568725585898</v>
      </c>
      <c r="G25">
        <v>469.17889404296898</v>
      </c>
      <c r="I25" s="7">
        <f t="shared" si="0"/>
        <v>250.65274047851602</v>
      </c>
      <c r="J25" s="7">
        <f t="shared" si="1"/>
        <v>92.693969726562045</v>
      </c>
      <c r="K25" s="7">
        <f t="shared" si="2"/>
        <v>185.76696166992258</v>
      </c>
      <c r="L25" s="8">
        <f t="shared" si="3"/>
        <v>2.0040889630459948</v>
      </c>
      <c r="M25" s="8">
        <f t="shared" si="4"/>
        <v>2.2679724768678171</v>
      </c>
      <c r="P25" s="6">
        <f t="shared" si="5"/>
        <v>-2.5295852243089447</v>
      </c>
    </row>
    <row r="26" spans="1:16" x14ac:dyDescent="0.15">
      <c r="A26" s="6">
        <v>12.5</v>
      </c>
      <c r="B26" s="6">
        <v>24</v>
      </c>
      <c r="D26">
        <v>723.33306884765602</v>
      </c>
      <c r="E26">
        <v>560.92395019531295</v>
      </c>
      <c r="F26">
        <v>474.62432861328102</v>
      </c>
      <c r="G26">
        <v>468.43515014648398</v>
      </c>
      <c r="I26" s="7">
        <f t="shared" si="0"/>
        <v>248.708740234375</v>
      </c>
      <c r="J26" s="7">
        <f t="shared" si="1"/>
        <v>92.488800048828978</v>
      </c>
      <c r="K26" s="7">
        <f t="shared" si="2"/>
        <v>183.9665802001947</v>
      </c>
      <c r="L26" s="8">
        <f t="shared" si="3"/>
        <v>1.9890687315985343</v>
      </c>
      <c r="M26" s="8">
        <f t="shared" si="4"/>
        <v>2.2639473918295989</v>
      </c>
      <c r="P26" s="6">
        <f t="shared" si="5"/>
        <v>-2.7025708809622291</v>
      </c>
    </row>
    <row r="27" spans="1:16" x14ac:dyDescent="0.15">
      <c r="A27" s="6">
        <v>13</v>
      </c>
      <c r="B27" s="6">
        <v>25</v>
      </c>
      <c r="D27">
        <v>722.94891357421898</v>
      </c>
      <c r="E27">
        <v>559.69763183593795</v>
      </c>
      <c r="F27">
        <v>473.83453369140602</v>
      </c>
      <c r="G27">
        <v>467.32962036132801</v>
      </c>
      <c r="I27" s="7">
        <f t="shared" si="0"/>
        <v>249.11437988281295</v>
      </c>
      <c r="J27" s="7">
        <f t="shared" si="1"/>
        <v>92.368011474609943</v>
      </c>
      <c r="K27" s="7">
        <f t="shared" si="2"/>
        <v>184.45677185058599</v>
      </c>
      <c r="L27" s="8">
        <f t="shared" si="3"/>
        <v>1.9969767553271334</v>
      </c>
      <c r="M27" s="8">
        <f t="shared" si="4"/>
        <v>2.2828505619674408</v>
      </c>
      <c r="P27" s="6">
        <f t="shared" si="5"/>
        <v>-1.8901713246609577</v>
      </c>
    </row>
    <row r="28" spans="1:16" x14ac:dyDescent="0.15">
      <c r="A28" s="6">
        <v>13.5</v>
      </c>
      <c r="B28" s="6">
        <v>26</v>
      </c>
      <c r="D28">
        <v>724.55511474609398</v>
      </c>
      <c r="E28">
        <v>559.64538574218795</v>
      </c>
      <c r="F28">
        <v>473.34927368164102</v>
      </c>
      <c r="G28">
        <v>467.30142211914102</v>
      </c>
      <c r="I28" s="7">
        <f t="shared" si="0"/>
        <v>251.20584106445295</v>
      </c>
      <c r="J28" s="7">
        <f t="shared" si="1"/>
        <v>92.343963623046932</v>
      </c>
      <c r="K28" s="7">
        <f t="shared" si="2"/>
        <v>186.5650665283201</v>
      </c>
      <c r="L28" s="8">
        <f t="shared" si="3"/>
        <v>2.0203276880109762</v>
      </c>
      <c r="M28" s="8">
        <f t="shared" si="4"/>
        <v>2.317196641060526</v>
      </c>
      <c r="P28" s="6">
        <f t="shared" si="5"/>
        <v>-0.41408349323141586</v>
      </c>
    </row>
    <row r="29" spans="1:16" x14ac:dyDescent="0.15">
      <c r="A29" s="6">
        <v>14</v>
      </c>
      <c r="B29" s="6">
        <v>27</v>
      </c>
      <c r="D29">
        <v>725.16943359375</v>
      </c>
      <c r="E29">
        <v>560.71337890625</v>
      </c>
      <c r="F29">
        <v>474.07424926757801</v>
      </c>
      <c r="G29">
        <v>468.24911499023398</v>
      </c>
      <c r="I29" s="7">
        <f t="shared" si="0"/>
        <v>251.09518432617199</v>
      </c>
      <c r="J29" s="7">
        <f t="shared" si="1"/>
        <v>92.464263916016023</v>
      </c>
      <c r="K29" s="7">
        <f t="shared" si="2"/>
        <v>186.37019958496077</v>
      </c>
      <c r="L29" s="8">
        <f t="shared" si="3"/>
        <v>2.0155916641940519</v>
      </c>
      <c r="M29" s="8">
        <f t="shared" si="4"/>
        <v>2.3234557636528446</v>
      </c>
      <c r="P29" s="6">
        <f t="shared" si="5"/>
        <v>-0.14508583941167638</v>
      </c>
    </row>
    <row r="30" spans="1:16" x14ac:dyDescent="0.15">
      <c r="A30" s="6">
        <v>14.5</v>
      </c>
      <c r="B30" s="6">
        <v>28</v>
      </c>
      <c r="D30">
        <v>724.24432373046898</v>
      </c>
      <c r="E30">
        <v>561.05413818359398</v>
      </c>
      <c r="F30">
        <v>474.50402832031301</v>
      </c>
      <c r="G30">
        <v>468.27236938476602</v>
      </c>
      <c r="I30" s="7">
        <f t="shared" si="0"/>
        <v>249.74029541015597</v>
      </c>
      <c r="J30" s="7">
        <f t="shared" si="1"/>
        <v>92.781768798827954</v>
      </c>
      <c r="K30" s="7">
        <f t="shared" si="2"/>
        <v>184.7930572509764</v>
      </c>
      <c r="L30" s="8">
        <f t="shared" si="3"/>
        <v>1.9916957786356706</v>
      </c>
      <c r="M30" s="8">
        <f t="shared" si="4"/>
        <v>2.3105550245037056</v>
      </c>
      <c r="P30" s="6">
        <f t="shared" si="5"/>
        <v>-0.69951954996364651</v>
      </c>
    </row>
    <row r="31" spans="1:16" x14ac:dyDescent="0.15">
      <c r="A31" s="6">
        <v>15</v>
      </c>
      <c r="B31" s="6">
        <v>29</v>
      </c>
      <c r="D31">
        <v>723.59197998046898</v>
      </c>
      <c r="E31">
        <v>560.30926513671898</v>
      </c>
      <c r="F31">
        <v>474.10687255859398</v>
      </c>
      <c r="G31">
        <v>468.10018920898398</v>
      </c>
      <c r="I31" s="7">
        <f t="shared" si="0"/>
        <v>249.485107421875</v>
      </c>
      <c r="J31" s="7">
        <f t="shared" si="1"/>
        <v>92.209075927735</v>
      </c>
      <c r="K31" s="7">
        <f t="shared" si="2"/>
        <v>184.9387542724605</v>
      </c>
      <c r="L31" s="8">
        <f t="shared" si="3"/>
        <v>2.0056458912721182</v>
      </c>
      <c r="M31" s="8">
        <f t="shared" si="4"/>
        <v>2.3355002835493961</v>
      </c>
      <c r="P31" s="6">
        <f t="shared" si="5"/>
        <v>0.37255022631001711</v>
      </c>
    </row>
    <row r="32" spans="1:16" x14ac:dyDescent="0.15">
      <c r="A32" s="6">
        <v>15.5</v>
      </c>
      <c r="B32" s="6">
        <v>30</v>
      </c>
      <c r="D32">
        <v>714.08184814453102</v>
      </c>
      <c r="E32">
        <v>556.48596191406295</v>
      </c>
      <c r="F32">
        <v>473.25759887695301</v>
      </c>
      <c r="G32">
        <v>467.667724609375</v>
      </c>
      <c r="I32" s="7">
        <f t="shared" si="0"/>
        <v>240.82424926757801</v>
      </c>
      <c r="J32" s="7">
        <f t="shared" si="1"/>
        <v>88.818237304687955</v>
      </c>
      <c r="K32" s="7">
        <f t="shared" si="2"/>
        <v>178.65148315429644</v>
      </c>
      <c r="L32" s="8">
        <f t="shared" si="3"/>
        <v>2.0114279293951598</v>
      </c>
      <c r="M32" s="8">
        <f t="shared" si="4"/>
        <v>2.35227746808168</v>
      </c>
      <c r="P32" s="6">
        <f t="shared" si="5"/>
        <v>1.0935815226811378</v>
      </c>
    </row>
    <row r="33" spans="1:16" x14ac:dyDescent="0.15">
      <c r="A33" s="6">
        <v>16</v>
      </c>
      <c r="B33" s="6">
        <v>31</v>
      </c>
      <c r="D33">
        <v>711.38031005859398</v>
      </c>
      <c r="E33">
        <v>556.884765625</v>
      </c>
      <c r="F33">
        <v>473.97720336914102</v>
      </c>
      <c r="G33">
        <v>467.55993652343801</v>
      </c>
      <c r="I33" s="7">
        <f t="shared" si="0"/>
        <v>237.40310668945295</v>
      </c>
      <c r="J33" s="7">
        <f t="shared" si="1"/>
        <v>89.324829101561988</v>
      </c>
      <c r="K33" s="7">
        <f t="shared" si="2"/>
        <v>174.87572631835957</v>
      </c>
      <c r="L33" s="8">
        <f t="shared" si="3"/>
        <v>1.9577504718148022</v>
      </c>
      <c r="M33" s="8">
        <f t="shared" si="4"/>
        <v>2.3095951569105653</v>
      </c>
      <c r="P33" s="6">
        <f t="shared" si="5"/>
        <v>-0.74077167863248539</v>
      </c>
    </row>
    <row r="34" spans="1:16" x14ac:dyDescent="0.15">
      <c r="A34" s="6">
        <v>16.5</v>
      </c>
      <c r="B34" s="6">
        <v>32</v>
      </c>
      <c r="D34">
        <v>708.51135253906295</v>
      </c>
      <c r="E34">
        <v>557.11102294921898</v>
      </c>
      <c r="F34">
        <v>474.16546630859398</v>
      </c>
      <c r="G34">
        <v>468.25402832031301</v>
      </c>
      <c r="I34" s="7">
        <f t="shared" ref="I34:I65" si="6">D34-F34</f>
        <v>234.34588623046898</v>
      </c>
      <c r="J34" s="7">
        <f t="shared" ref="J34:J65" si="7">E34-G34</f>
        <v>88.856994628905966</v>
      </c>
      <c r="K34" s="7">
        <f t="shared" si="2"/>
        <v>172.1459899902348</v>
      </c>
      <c r="L34" s="8">
        <f t="shared" si="3"/>
        <v>1.9373375242902282</v>
      </c>
      <c r="M34" s="8">
        <f t="shared" si="4"/>
        <v>2.3001773557952339</v>
      </c>
      <c r="P34" s="6">
        <f t="shared" si="5"/>
        <v>-1.1455195273603778</v>
      </c>
    </row>
    <row r="35" spans="1:16" x14ac:dyDescent="0.15">
      <c r="A35" s="6">
        <v>17</v>
      </c>
      <c r="B35" s="6">
        <v>33</v>
      </c>
      <c r="D35">
        <v>705.77062988281295</v>
      </c>
      <c r="E35">
        <v>555.10565185546898</v>
      </c>
      <c r="F35">
        <v>473.55725097656301</v>
      </c>
      <c r="G35">
        <v>467.73388671875</v>
      </c>
      <c r="I35" s="7">
        <f t="shared" si="6"/>
        <v>232.21337890624994</v>
      </c>
      <c r="J35" s="7">
        <f t="shared" si="7"/>
        <v>87.371765136718977</v>
      </c>
      <c r="K35" s="7">
        <f t="shared" si="2"/>
        <v>171.05314331054666</v>
      </c>
      <c r="L35" s="8">
        <f t="shared" si="3"/>
        <v>1.9577622478255237</v>
      </c>
      <c r="M35" s="8">
        <f t="shared" si="4"/>
        <v>2.3315972257397717</v>
      </c>
      <c r="P35" s="6">
        <f t="shared" si="5"/>
        <v>0.20480892103501305</v>
      </c>
    </row>
    <row r="36" spans="1:16" x14ac:dyDescent="0.15">
      <c r="A36" s="6">
        <v>17.5</v>
      </c>
      <c r="B36" s="6">
        <v>34</v>
      </c>
      <c r="D36">
        <v>704.76721191406295</v>
      </c>
      <c r="E36">
        <v>556.13293457031295</v>
      </c>
      <c r="F36">
        <v>473.44723510742199</v>
      </c>
      <c r="G36">
        <v>467.51385498046898</v>
      </c>
      <c r="I36" s="7">
        <f t="shared" si="6"/>
        <v>231.31997680664097</v>
      </c>
      <c r="J36" s="7">
        <f t="shared" si="7"/>
        <v>88.619079589843977</v>
      </c>
      <c r="K36" s="7">
        <f t="shared" si="2"/>
        <v>169.28662109375017</v>
      </c>
      <c r="L36" s="8">
        <f t="shared" si="3"/>
        <v>1.9102728427925462</v>
      </c>
      <c r="M36" s="8">
        <f t="shared" si="4"/>
        <v>2.295102967116037</v>
      </c>
      <c r="P36" s="6">
        <f t="shared" si="5"/>
        <v>-1.363600996310768</v>
      </c>
    </row>
    <row r="37" spans="1:16" x14ac:dyDescent="0.15">
      <c r="A37" s="6">
        <v>18</v>
      </c>
      <c r="B37" s="6">
        <v>35</v>
      </c>
      <c r="D37">
        <v>707.21746826171898</v>
      </c>
      <c r="E37">
        <v>558.08142089843795</v>
      </c>
      <c r="F37">
        <v>474.396240234375</v>
      </c>
      <c r="G37">
        <v>468.66726684570301</v>
      </c>
      <c r="I37" s="7">
        <f t="shared" si="6"/>
        <v>232.82122802734398</v>
      </c>
      <c r="J37" s="7">
        <f t="shared" si="7"/>
        <v>89.414154052734943</v>
      </c>
      <c r="K37" s="7">
        <f t="shared" si="2"/>
        <v>170.23132019042953</v>
      </c>
      <c r="L37" s="8">
        <f t="shared" si="3"/>
        <v>1.903852046623737</v>
      </c>
      <c r="M37" s="8">
        <f t="shared" si="4"/>
        <v>2.2996773173564704</v>
      </c>
      <c r="P37" s="6">
        <f t="shared" si="5"/>
        <v>-1.1670096267893504</v>
      </c>
    </row>
    <row r="38" spans="1:16" x14ac:dyDescent="0.15">
      <c r="A38" s="6">
        <v>18.5</v>
      </c>
      <c r="B38" s="6">
        <v>36</v>
      </c>
      <c r="D38">
        <v>705.40338134765602</v>
      </c>
      <c r="E38">
        <v>557.81140136718795</v>
      </c>
      <c r="F38">
        <v>473.77996826171898</v>
      </c>
      <c r="G38">
        <v>467.87924194335898</v>
      </c>
      <c r="I38" s="7">
        <f t="shared" si="6"/>
        <v>231.62341308593705</v>
      </c>
      <c r="J38" s="7">
        <f t="shared" si="7"/>
        <v>89.932159423828978</v>
      </c>
      <c r="K38" s="7">
        <f t="shared" si="2"/>
        <v>168.67090148925678</v>
      </c>
      <c r="L38" s="8">
        <f t="shared" si="3"/>
        <v>1.8755348761765049</v>
      </c>
      <c r="M38" s="8">
        <f t="shared" ref="M38:M69" si="8">L38+ABS($N$2)*A38</f>
        <v>2.282355293318481</v>
      </c>
      <c r="P38" s="6">
        <f t="shared" si="5"/>
        <v>-1.9114564333348447</v>
      </c>
    </row>
    <row r="39" spans="1:16" x14ac:dyDescent="0.15">
      <c r="A39" s="6">
        <v>19</v>
      </c>
      <c r="B39" s="6">
        <v>37</v>
      </c>
      <c r="D39">
        <v>706.81060791015602</v>
      </c>
      <c r="E39">
        <v>556.76025390625</v>
      </c>
      <c r="F39">
        <v>472.77548217773398</v>
      </c>
      <c r="G39">
        <v>466.55322265625</v>
      </c>
      <c r="I39" s="7">
        <f t="shared" si="6"/>
        <v>234.03512573242205</v>
      </c>
      <c r="J39" s="7">
        <f t="shared" si="7"/>
        <v>90.20703125</v>
      </c>
      <c r="K39" s="7">
        <f t="shared" si="2"/>
        <v>170.89020385742205</v>
      </c>
      <c r="L39" s="8">
        <f t="shared" si="3"/>
        <v>1.8944222139825941</v>
      </c>
      <c r="M39" s="8">
        <f t="shared" si="8"/>
        <v>2.3122377775338125</v>
      </c>
      <c r="P39" s="6">
        <f t="shared" si="5"/>
        <v>-0.6272000498451582</v>
      </c>
    </row>
    <row r="40" spans="1:16" x14ac:dyDescent="0.15">
      <c r="A40" s="6">
        <v>19.5</v>
      </c>
      <c r="B40" s="6">
        <v>38</v>
      </c>
      <c r="D40">
        <v>706.07531738281295</v>
      </c>
      <c r="E40">
        <v>557.953125</v>
      </c>
      <c r="F40">
        <v>473.90518188476602</v>
      </c>
      <c r="G40">
        <v>467.95126342773398</v>
      </c>
      <c r="I40" s="7">
        <f t="shared" si="6"/>
        <v>232.17013549804693</v>
      </c>
      <c r="J40" s="7">
        <f t="shared" si="7"/>
        <v>90.001861572266023</v>
      </c>
      <c r="K40" s="7">
        <f t="shared" si="2"/>
        <v>169.16883239746073</v>
      </c>
      <c r="L40" s="8">
        <f t="shared" si="3"/>
        <v>1.8796148150961127</v>
      </c>
      <c r="M40" s="8">
        <f t="shared" si="8"/>
        <v>2.3084255250565739</v>
      </c>
      <c r="P40" s="6">
        <f t="shared" si="5"/>
        <v>-0.79103882389380753</v>
      </c>
    </row>
    <row r="41" spans="1:16" x14ac:dyDescent="0.15">
      <c r="A41" s="6">
        <v>20</v>
      </c>
      <c r="B41" s="6">
        <v>39</v>
      </c>
      <c r="D41">
        <v>704.57049560546898</v>
      </c>
      <c r="E41">
        <v>556.58776855468795</v>
      </c>
      <c r="F41">
        <v>473.31082153320301</v>
      </c>
      <c r="G41">
        <v>467.63952636718801</v>
      </c>
      <c r="I41" s="7">
        <f t="shared" si="6"/>
        <v>231.25967407226597</v>
      </c>
      <c r="J41" s="7">
        <f t="shared" si="7"/>
        <v>88.948242187499943</v>
      </c>
      <c r="K41" s="7">
        <f t="shared" si="2"/>
        <v>168.99590454101602</v>
      </c>
      <c r="L41" s="8">
        <f t="shared" si="3"/>
        <v>1.8999352925353854</v>
      </c>
      <c r="M41" s="8">
        <f t="shared" si="8"/>
        <v>2.3397411489050892</v>
      </c>
      <c r="P41" s="6">
        <f t="shared" si="5"/>
        <v>0.55480945098902934</v>
      </c>
    </row>
    <row r="42" spans="1:16" x14ac:dyDescent="0.15">
      <c r="A42" s="6">
        <v>20.5</v>
      </c>
      <c r="B42" s="6">
        <v>40</v>
      </c>
      <c r="D42">
        <v>705.97576904296898</v>
      </c>
      <c r="E42">
        <v>557.62738037109398</v>
      </c>
      <c r="F42">
        <v>472.46734619140602</v>
      </c>
      <c r="G42">
        <v>466.55725097656301</v>
      </c>
      <c r="I42" s="7">
        <f t="shared" si="6"/>
        <v>233.50842285156295</v>
      </c>
      <c r="J42" s="7">
        <f t="shared" si="7"/>
        <v>91.070129394530966</v>
      </c>
      <c r="K42" s="7">
        <f t="shared" si="2"/>
        <v>169.75933227539127</v>
      </c>
      <c r="L42" s="8">
        <f t="shared" si="3"/>
        <v>1.8640506322327224</v>
      </c>
      <c r="M42" s="8">
        <f t="shared" si="8"/>
        <v>2.3148516350116686</v>
      </c>
      <c r="P42" s="6">
        <f t="shared" si="5"/>
        <v>-0.51486457173431965</v>
      </c>
    </row>
    <row r="43" spans="1:16" x14ac:dyDescent="0.15">
      <c r="A43" s="6">
        <v>21</v>
      </c>
      <c r="B43" s="6">
        <v>41</v>
      </c>
      <c r="D43">
        <v>713.77526855468795</v>
      </c>
      <c r="E43">
        <v>560.92315673828102</v>
      </c>
      <c r="F43">
        <v>473.99551391601602</v>
      </c>
      <c r="G43">
        <v>467.86627197265602</v>
      </c>
      <c r="I43" s="7">
        <f t="shared" si="6"/>
        <v>239.77975463867193</v>
      </c>
      <c r="J43" s="7">
        <f t="shared" si="7"/>
        <v>93.056884765625</v>
      </c>
      <c r="K43" s="7">
        <f t="shared" si="2"/>
        <v>174.63993530273444</v>
      </c>
      <c r="L43" s="8">
        <f t="shared" si="3"/>
        <v>1.8767008560686962</v>
      </c>
      <c r="M43" s="8">
        <f t="shared" si="8"/>
        <v>2.338497005256885</v>
      </c>
      <c r="P43" s="6">
        <f t="shared" si="5"/>
        <v>0.50134002017896717</v>
      </c>
    </row>
    <row r="44" spans="1:16" x14ac:dyDescent="0.15">
      <c r="A44" s="6">
        <v>21.5</v>
      </c>
      <c r="B44" s="6">
        <v>42</v>
      </c>
      <c r="D44">
        <v>714.47906494140602</v>
      </c>
      <c r="E44">
        <v>560.339599609375</v>
      </c>
      <c r="F44">
        <v>474.29071044921898</v>
      </c>
      <c r="G44">
        <v>468.01565551757801</v>
      </c>
      <c r="I44" s="7">
        <f t="shared" si="6"/>
        <v>240.18835449218705</v>
      </c>
      <c r="J44" s="7">
        <f t="shared" si="7"/>
        <v>92.323944091796989</v>
      </c>
      <c r="K44" s="7">
        <f t="shared" si="2"/>
        <v>175.56159362792914</v>
      </c>
      <c r="L44" s="8">
        <f t="shared" si="3"/>
        <v>1.9015824698018706</v>
      </c>
      <c r="M44" s="8">
        <f t="shared" si="8"/>
        <v>2.374373765399302</v>
      </c>
      <c r="P44" s="6">
        <f t="shared" si="5"/>
        <v>2.0432117701919097</v>
      </c>
    </row>
    <row r="45" spans="1:16" x14ac:dyDescent="0.15">
      <c r="A45" s="6">
        <v>22</v>
      </c>
      <c r="B45" s="6">
        <v>43</v>
      </c>
      <c r="D45">
        <v>707.68035888671898</v>
      </c>
      <c r="E45">
        <v>558.68072509765602</v>
      </c>
      <c r="F45">
        <v>473.43023681640602</v>
      </c>
      <c r="G45">
        <v>467.19052124023398</v>
      </c>
      <c r="I45" s="7">
        <f t="shared" si="6"/>
        <v>234.25012207031295</v>
      </c>
      <c r="J45" s="7">
        <f t="shared" si="7"/>
        <v>91.490203857422046</v>
      </c>
      <c r="K45" s="7">
        <f t="shared" si="2"/>
        <v>170.20697937011752</v>
      </c>
      <c r="L45" s="8">
        <f t="shared" si="3"/>
        <v>1.8603847427793185</v>
      </c>
      <c r="M45" s="8">
        <f t="shared" si="8"/>
        <v>2.3441711847859925</v>
      </c>
      <c r="P45" s="6">
        <f t="shared" si="5"/>
        <v>0.74519863744828108</v>
      </c>
    </row>
    <row r="46" spans="1:16" ht="15" x14ac:dyDescent="0.2">
      <c r="A46" s="6">
        <v>22.5</v>
      </c>
      <c r="B46" s="6">
        <v>44</v>
      </c>
      <c r="C46" s="24" t="s">
        <v>29</v>
      </c>
      <c r="D46">
        <v>706.318115234375</v>
      </c>
      <c r="E46">
        <v>558.87780761718795</v>
      </c>
      <c r="F46">
        <v>473.64981079101602</v>
      </c>
      <c r="G46">
        <v>467.34927368164102</v>
      </c>
      <c r="I46" s="7">
        <f t="shared" si="6"/>
        <v>232.66830444335898</v>
      </c>
      <c r="J46" s="7">
        <f t="shared" si="7"/>
        <v>91.528533935546932</v>
      </c>
      <c r="K46" s="7">
        <f t="shared" si="2"/>
        <v>168.59833068847612</v>
      </c>
      <c r="L46" s="8">
        <f t="shared" si="3"/>
        <v>1.8420302766697938</v>
      </c>
      <c r="M46" s="8">
        <f t="shared" si="8"/>
        <v>2.3368118650857106</v>
      </c>
      <c r="P46" s="6">
        <f t="shared" si="5"/>
        <v>0.42891792814970886</v>
      </c>
    </row>
    <row r="47" spans="1:16" x14ac:dyDescent="0.15">
      <c r="A47" s="6">
        <v>23</v>
      </c>
      <c r="B47" s="6">
        <v>45</v>
      </c>
      <c r="D47">
        <v>706.13635253906295</v>
      </c>
      <c r="E47">
        <v>559.26318359375</v>
      </c>
      <c r="F47">
        <v>472.53085327148398</v>
      </c>
      <c r="G47">
        <v>466.47720336914102</v>
      </c>
      <c r="I47" s="7">
        <f t="shared" si="6"/>
        <v>233.60549926757898</v>
      </c>
      <c r="J47" s="7">
        <f t="shared" si="7"/>
        <v>92.785980224608977</v>
      </c>
      <c r="K47" s="7">
        <f t="shared" si="2"/>
        <v>168.65531311035269</v>
      </c>
      <c r="L47" s="8">
        <f t="shared" si="3"/>
        <v>1.8176809977335502</v>
      </c>
      <c r="M47" s="8">
        <f t="shared" si="8"/>
        <v>2.3234577325587096</v>
      </c>
      <c r="P47" s="6">
        <f t="shared" si="5"/>
        <v>-0.14500122195124665</v>
      </c>
    </row>
    <row r="48" spans="1:16" x14ac:dyDescent="0.15">
      <c r="A48" s="6">
        <v>23.5</v>
      </c>
      <c r="B48" s="6">
        <v>46</v>
      </c>
      <c r="D48">
        <v>705.70458984375</v>
      </c>
      <c r="E48">
        <v>560.20745849609398</v>
      </c>
      <c r="F48">
        <v>472.87164306640602</v>
      </c>
      <c r="G48">
        <v>467.21780395507801</v>
      </c>
      <c r="I48" s="7">
        <f t="shared" si="6"/>
        <v>232.83294677734398</v>
      </c>
      <c r="J48" s="7">
        <f t="shared" si="7"/>
        <v>92.989654541015966</v>
      </c>
      <c r="K48" s="7">
        <f t="shared" si="2"/>
        <v>167.74018859863281</v>
      </c>
      <c r="L48" s="8">
        <f t="shared" si="3"/>
        <v>1.8038586058478776</v>
      </c>
      <c r="M48" s="8">
        <f t="shared" si="8"/>
        <v>2.3206304870822794</v>
      </c>
      <c r="P48" s="6">
        <f t="shared" si="5"/>
        <v>-0.26650745364984652</v>
      </c>
    </row>
    <row r="49" spans="1:22" x14ac:dyDescent="0.15">
      <c r="A49" s="6">
        <v>24</v>
      </c>
      <c r="B49" s="6">
        <v>47</v>
      </c>
      <c r="D49">
        <v>702.730712890625</v>
      </c>
      <c r="E49">
        <v>559.80712890625</v>
      </c>
      <c r="F49">
        <v>473.70529174804699</v>
      </c>
      <c r="G49">
        <v>467.805908203125</v>
      </c>
      <c r="I49" s="7">
        <f t="shared" si="6"/>
        <v>229.02542114257801</v>
      </c>
      <c r="J49" s="7">
        <f t="shared" si="7"/>
        <v>92.001220703125</v>
      </c>
      <c r="K49" s="7">
        <f t="shared" si="2"/>
        <v>164.62456665039053</v>
      </c>
      <c r="L49" s="8">
        <f t="shared" si="3"/>
        <v>1.7893737212640999</v>
      </c>
      <c r="M49" s="8">
        <f t="shared" si="8"/>
        <v>2.317140748907744</v>
      </c>
      <c r="P49" s="6">
        <f t="shared" si="5"/>
        <v>-0.41648556440729384</v>
      </c>
    </row>
    <row r="50" spans="1:22" x14ac:dyDescent="0.15">
      <c r="A50" s="6">
        <v>24.5</v>
      </c>
      <c r="B50" s="6">
        <v>48</v>
      </c>
      <c r="D50">
        <v>703.32806396484398</v>
      </c>
      <c r="E50">
        <v>558.95080566406295</v>
      </c>
      <c r="F50">
        <v>472.098388671875</v>
      </c>
      <c r="G50">
        <v>466.05276489257801</v>
      </c>
      <c r="I50" s="7">
        <f t="shared" si="6"/>
        <v>231.22967529296898</v>
      </c>
      <c r="J50" s="7">
        <f t="shared" si="7"/>
        <v>92.898040771484943</v>
      </c>
      <c r="K50" s="7">
        <f t="shared" si="2"/>
        <v>166.20104675292953</v>
      </c>
      <c r="L50" s="8">
        <f t="shared" si="3"/>
        <v>1.7890694504716071</v>
      </c>
      <c r="M50" s="8">
        <f t="shared" si="8"/>
        <v>2.3278316245244941</v>
      </c>
      <c r="P50" s="6">
        <f t="shared" si="5"/>
        <v>4.2975073368640426E-2</v>
      </c>
    </row>
    <row r="51" spans="1:22" x14ac:dyDescent="0.15">
      <c r="A51" s="6">
        <v>25</v>
      </c>
      <c r="B51" s="6">
        <v>49</v>
      </c>
      <c r="D51">
        <v>702.02111816406295</v>
      </c>
      <c r="E51">
        <v>560.47406005859398</v>
      </c>
      <c r="F51">
        <v>472.49865722656301</v>
      </c>
      <c r="G51">
        <v>466.55276489257801</v>
      </c>
      <c r="I51" s="7">
        <f t="shared" si="6"/>
        <v>229.52246093749994</v>
      </c>
      <c r="J51" s="7">
        <f t="shared" si="7"/>
        <v>93.921295166015966</v>
      </c>
      <c r="K51" s="7">
        <f t="shared" si="2"/>
        <v>163.77755432128879</v>
      </c>
      <c r="L51" s="8">
        <f t="shared" si="3"/>
        <v>1.7437744446751335</v>
      </c>
      <c r="M51" s="8">
        <f t="shared" si="8"/>
        <v>2.2935317651372631</v>
      </c>
      <c r="P51" s="6">
        <f t="shared" si="5"/>
        <v>-1.4311263786200727</v>
      </c>
    </row>
    <row r="52" spans="1:22" x14ac:dyDescent="0.15">
      <c r="A52" s="6">
        <v>25.5</v>
      </c>
      <c r="B52" s="6">
        <v>50</v>
      </c>
      <c r="D52">
        <v>705.94274902343795</v>
      </c>
      <c r="E52">
        <v>561.34191894531295</v>
      </c>
      <c r="F52">
        <v>474.01251220703102</v>
      </c>
      <c r="G52">
        <v>467.98434448242199</v>
      </c>
      <c r="I52" s="7">
        <f t="shared" si="6"/>
        <v>231.93023681640693</v>
      </c>
      <c r="J52" s="7">
        <f t="shared" si="7"/>
        <v>93.357574462890966</v>
      </c>
      <c r="K52" s="7">
        <f t="shared" si="2"/>
        <v>166.57993469238326</v>
      </c>
      <c r="L52" s="8">
        <f t="shared" si="3"/>
        <v>1.7843215791622533</v>
      </c>
      <c r="M52" s="8">
        <f t="shared" si="8"/>
        <v>2.3450740460336252</v>
      </c>
      <c r="P52" s="6">
        <f t="shared" si="5"/>
        <v>0.7840008103975733</v>
      </c>
      <c r="R52" s="29"/>
      <c r="S52" s="29"/>
      <c r="T52" s="29"/>
    </row>
    <row r="53" spans="1:22" x14ac:dyDescent="0.15">
      <c r="A53" s="6">
        <v>26</v>
      </c>
      <c r="B53" s="6">
        <v>51</v>
      </c>
      <c r="D53">
        <v>705.09991455078102</v>
      </c>
      <c r="E53">
        <v>561.12908935546898</v>
      </c>
      <c r="F53">
        <v>472.78845214843801</v>
      </c>
      <c r="G53">
        <v>467.34259033203102</v>
      </c>
      <c r="I53" s="7">
        <f t="shared" si="6"/>
        <v>232.31146240234301</v>
      </c>
      <c r="J53" s="7">
        <f t="shared" si="7"/>
        <v>93.786499023437955</v>
      </c>
      <c r="K53" s="7">
        <f t="shared" si="2"/>
        <v>166.66091308593644</v>
      </c>
      <c r="L53" s="8">
        <f t="shared" si="3"/>
        <v>1.7770245698614533</v>
      </c>
      <c r="M53" s="8">
        <f t="shared" si="8"/>
        <v>2.348772183142068</v>
      </c>
      <c r="P53" s="6">
        <f t="shared" si="5"/>
        <v>0.942935260234948</v>
      </c>
      <c r="R53" s="29"/>
      <c r="S53" s="34"/>
      <c r="T53" s="29"/>
    </row>
    <row r="54" spans="1:22" x14ac:dyDescent="0.15">
      <c r="A54" s="6">
        <v>26.5</v>
      </c>
      <c r="B54" s="6">
        <v>52</v>
      </c>
      <c r="D54">
        <v>700.65887451171898</v>
      </c>
      <c r="E54">
        <v>561.45098876953102</v>
      </c>
      <c r="F54">
        <v>473.14758300781301</v>
      </c>
      <c r="G54">
        <v>467.10821533203102</v>
      </c>
      <c r="I54" s="7">
        <f t="shared" si="6"/>
        <v>227.51129150390597</v>
      </c>
      <c r="J54" s="7">
        <f t="shared" si="7"/>
        <v>94.3427734375</v>
      </c>
      <c r="K54" s="7">
        <f t="shared" si="2"/>
        <v>161.47135009765597</v>
      </c>
      <c r="L54" s="8">
        <f t="shared" si="3"/>
        <v>1.71153914830188</v>
      </c>
      <c r="M54" s="8">
        <f t="shared" si="8"/>
        <v>2.2942819079917376</v>
      </c>
      <c r="P54" s="6">
        <f t="shared" si="5"/>
        <v>-1.3988875680029225</v>
      </c>
      <c r="R54" s="29"/>
      <c r="S54" s="34"/>
      <c r="T54" s="29"/>
    </row>
    <row r="55" spans="1:22" x14ac:dyDescent="0.15">
      <c r="A55" s="6">
        <v>27</v>
      </c>
      <c r="B55" s="6">
        <v>53</v>
      </c>
      <c r="D55">
        <v>689.77410888671898</v>
      </c>
      <c r="E55">
        <v>561.24127197265602</v>
      </c>
      <c r="F55">
        <v>472.54873657226602</v>
      </c>
      <c r="G55">
        <v>466.83856201171898</v>
      </c>
      <c r="I55" s="7">
        <f t="shared" si="6"/>
        <v>217.22537231445295</v>
      </c>
      <c r="J55" s="7">
        <f t="shared" si="7"/>
        <v>94.402709960937045</v>
      </c>
      <c r="K55" s="7">
        <f t="shared" si="2"/>
        <v>151.14347534179703</v>
      </c>
      <c r="L55" s="8">
        <f t="shared" si="3"/>
        <v>1.6010501754063922</v>
      </c>
      <c r="M55" s="8">
        <f t="shared" si="8"/>
        <v>2.1947880815054921</v>
      </c>
      <c r="P55" s="6">
        <f t="shared" si="5"/>
        <v>-5.6748232921559767</v>
      </c>
      <c r="R55" s="35"/>
      <c r="S55" s="34"/>
      <c r="T55" s="29"/>
    </row>
    <row r="56" spans="1:22" x14ac:dyDescent="0.15">
      <c r="A56" s="6">
        <v>27.5</v>
      </c>
      <c r="B56" s="6">
        <v>54</v>
      </c>
      <c r="D56">
        <v>683.38800048828102</v>
      </c>
      <c r="E56">
        <v>564.474853515625</v>
      </c>
      <c r="F56">
        <v>472.55633544921898</v>
      </c>
      <c r="G56">
        <v>466.50939941406301</v>
      </c>
      <c r="I56" s="7">
        <f t="shared" si="6"/>
        <v>210.83166503906205</v>
      </c>
      <c r="J56" s="7">
        <f t="shared" si="7"/>
        <v>97.965454101561988</v>
      </c>
      <c r="K56" s="7">
        <f t="shared" si="2"/>
        <v>142.25584716796865</v>
      </c>
      <c r="L56" s="8">
        <f t="shared" si="3"/>
        <v>1.4521021565468402</v>
      </c>
      <c r="M56" s="8">
        <f t="shared" si="8"/>
        <v>2.0568352090551825</v>
      </c>
      <c r="P56" s="6">
        <f t="shared" si="5"/>
        <v>-11.603609392682083</v>
      </c>
      <c r="R56" s="35"/>
      <c r="S56" s="34"/>
      <c r="T56" s="29"/>
    </row>
    <row r="57" spans="1:22" x14ac:dyDescent="0.15">
      <c r="A57" s="6">
        <v>28</v>
      </c>
      <c r="B57" s="6">
        <v>55</v>
      </c>
      <c r="D57">
        <v>681.12908935546898</v>
      </c>
      <c r="E57">
        <v>567.45098876953102</v>
      </c>
      <c r="F57">
        <v>473.61492919921898</v>
      </c>
      <c r="G57">
        <v>467.960205078125</v>
      </c>
      <c r="I57" s="7">
        <f t="shared" si="6"/>
        <v>207.51416015625</v>
      </c>
      <c r="J57" s="7">
        <f t="shared" si="7"/>
        <v>99.490783691406023</v>
      </c>
      <c r="K57" s="7">
        <f t="shared" si="2"/>
        <v>137.87061157226577</v>
      </c>
      <c r="L57" s="8">
        <f t="shared" si="3"/>
        <v>1.3857626451099609</v>
      </c>
      <c r="M57" s="8">
        <f t="shared" si="8"/>
        <v>2.0014908440275461</v>
      </c>
      <c r="P57" s="6">
        <f t="shared" si="5"/>
        <v>-13.982138351812557</v>
      </c>
      <c r="R57" s="29"/>
      <c r="S57" s="34"/>
      <c r="T57" s="29"/>
    </row>
    <row r="58" spans="1:22" x14ac:dyDescent="0.15">
      <c r="A58" s="6">
        <v>28.5</v>
      </c>
      <c r="B58" s="6">
        <v>56</v>
      </c>
      <c r="D58">
        <v>678.99462890625</v>
      </c>
      <c r="E58">
        <v>568.92047119140602</v>
      </c>
      <c r="F58">
        <v>473.15206909179699</v>
      </c>
      <c r="G58">
        <v>466.954833984375</v>
      </c>
      <c r="I58" s="7">
        <f t="shared" si="6"/>
        <v>205.84255981445301</v>
      </c>
      <c r="J58" s="7">
        <f t="shared" si="7"/>
        <v>101.96563720703102</v>
      </c>
      <c r="K58" s="7">
        <f t="shared" si="2"/>
        <v>134.46661376953131</v>
      </c>
      <c r="L58" s="8">
        <f t="shared" si="3"/>
        <v>1.3187444069663421</v>
      </c>
      <c r="M58" s="8">
        <f t="shared" si="8"/>
        <v>1.9454677522931698</v>
      </c>
      <c r="P58" s="6">
        <f t="shared" si="5"/>
        <v>-16.389836877284786</v>
      </c>
      <c r="R58" s="29"/>
      <c r="S58" s="34"/>
      <c r="T58" s="29"/>
    </row>
    <row r="59" spans="1:22" x14ac:dyDescent="0.15">
      <c r="A59" s="6">
        <v>29</v>
      </c>
      <c r="B59" s="6">
        <v>57</v>
      </c>
      <c r="D59">
        <v>673.649658203125</v>
      </c>
      <c r="E59">
        <v>569.48596191406295</v>
      </c>
      <c r="F59">
        <v>472.68515014648398</v>
      </c>
      <c r="G59">
        <v>466.68649291992199</v>
      </c>
      <c r="I59" s="7">
        <f t="shared" si="6"/>
        <v>200.96450805664102</v>
      </c>
      <c r="J59" s="7">
        <f t="shared" si="7"/>
        <v>102.79946899414097</v>
      </c>
      <c r="K59" s="7">
        <f t="shared" si="2"/>
        <v>129.00487976074237</v>
      </c>
      <c r="L59" s="8">
        <f t="shared" si="3"/>
        <v>1.2549177639049378</v>
      </c>
      <c r="M59" s="8">
        <f t="shared" si="8"/>
        <v>1.8926362556410081</v>
      </c>
      <c r="P59" s="6">
        <f t="shared" si="5"/>
        <v>-18.660370556343565</v>
      </c>
      <c r="R59" s="36"/>
      <c r="S59" s="34"/>
      <c r="T59" s="29"/>
    </row>
    <row r="60" spans="1:22" x14ac:dyDescent="0.15">
      <c r="A60" s="6">
        <v>29.5</v>
      </c>
      <c r="B60" s="6">
        <v>58</v>
      </c>
      <c r="D60">
        <v>672.41607666015602</v>
      </c>
      <c r="E60">
        <v>569.13677978515602</v>
      </c>
      <c r="F60">
        <v>473.86181640625</v>
      </c>
      <c r="G60">
        <v>467.63595581054699</v>
      </c>
      <c r="I60" s="7">
        <f t="shared" si="6"/>
        <v>198.55426025390602</v>
      </c>
      <c r="J60" s="7">
        <f t="shared" si="7"/>
        <v>101.50082397460903</v>
      </c>
      <c r="K60" s="7">
        <f t="shared" si="2"/>
        <v>127.50368347167971</v>
      </c>
      <c r="L60" s="8">
        <f t="shared" si="3"/>
        <v>1.2561837281594426</v>
      </c>
      <c r="M60" s="8">
        <f t="shared" si="8"/>
        <v>1.9048973663047555</v>
      </c>
      <c r="P60" s="6">
        <f t="shared" si="5"/>
        <v>-18.133426091983665</v>
      </c>
      <c r="R60" s="35"/>
      <c r="S60" s="34"/>
      <c r="T60" s="29"/>
    </row>
    <row r="61" spans="1:22" x14ac:dyDescent="0.15">
      <c r="A61" s="6">
        <v>30</v>
      </c>
      <c r="B61" s="6">
        <v>59</v>
      </c>
      <c r="D61">
        <v>670.556640625</v>
      </c>
      <c r="E61">
        <v>570.50054931640602</v>
      </c>
      <c r="F61">
        <v>473.13729858398398</v>
      </c>
      <c r="G61">
        <v>467.62969970703102</v>
      </c>
      <c r="I61" s="7">
        <f t="shared" si="6"/>
        <v>197.41934204101602</v>
      </c>
      <c r="J61" s="7">
        <f t="shared" si="7"/>
        <v>102.870849609375</v>
      </c>
      <c r="K61" s="7">
        <f t="shared" si="2"/>
        <v>125.40974731445353</v>
      </c>
      <c r="L61" s="8">
        <f t="shared" si="3"/>
        <v>1.2190989749833316</v>
      </c>
      <c r="M61" s="8">
        <f t="shared" si="8"/>
        <v>1.8788077595378871</v>
      </c>
      <c r="P61" s="6">
        <f t="shared" si="5"/>
        <v>-19.254676380000078</v>
      </c>
      <c r="R61" s="35"/>
      <c r="S61" s="34"/>
      <c r="T61" s="29"/>
    </row>
    <row r="62" spans="1:22" x14ac:dyDescent="0.15">
      <c r="A62" s="6">
        <v>30.5</v>
      </c>
      <c r="B62" s="6">
        <v>60</v>
      </c>
      <c r="D62">
        <v>667.56317138671898</v>
      </c>
      <c r="E62">
        <v>570.05572509765602</v>
      </c>
      <c r="F62">
        <v>473.51431274414102</v>
      </c>
      <c r="G62">
        <v>467.35778808593801</v>
      </c>
      <c r="I62" s="7">
        <f t="shared" si="6"/>
        <v>194.04885864257795</v>
      </c>
      <c r="J62" s="7">
        <f t="shared" si="7"/>
        <v>102.69793701171801</v>
      </c>
      <c r="K62" s="7">
        <f t="shared" si="2"/>
        <v>122.16030273437535</v>
      </c>
      <c r="L62" s="8">
        <f t="shared" si="3"/>
        <v>1.1895107758633618</v>
      </c>
      <c r="M62" s="8">
        <f t="shared" si="8"/>
        <v>1.8602147068271599</v>
      </c>
      <c r="P62" s="6">
        <f t="shared" si="5"/>
        <v>-20.053748052229409</v>
      </c>
      <c r="R62" s="29"/>
      <c r="S62" s="29"/>
      <c r="T62" s="29"/>
      <c r="U62" s="4" t="s">
        <v>17</v>
      </c>
    </row>
    <row r="63" spans="1:22" x14ac:dyDescent="0.15">
      <c r="A63" s="6">
        <v>31</v>
      </c>
      <c r="B63" s="6">
        <v>61</v>
      </c>
      <c r="D63">
        <v>665.27081298828102</v>
      </c>
      <c r="E63">
        <v>568.193603515625</v>
      </c>
      <c r="F63">
        <v>472.41860961914102</v>
      </c>
      <c r="G63">
        <v>466.35778808593801</v>
      </c>
      <c r="I63" s="7">
        <f t="shared" si="6"/>
        <v>192.85220336914</v>
      </c>
      <c r="J63" s="7">
        <f t="shared" si="7"/>
        <v>101.83581542968699</v>
      </c>
      <c r="K63" s="7">
        <f t="shared" si="2"/>
        <v>121.56713256835911</v>
      </c>
      <c r="L63" s="8">
        <f t="shared" si="3"/>
        <v>1.193756165799013</v>
      </c>
      <c r="M63" s="8">
        <f t="shared" si="8"/>
        <v>1.8754552431720537</v>
      </c>
      <c r="P63" s="6">
        <f t="shared" si="5"/>
        <v>-19.398757123506879</v>
      </c>
      <c r="R63" s="29"/>
      <c r="S63" s="29"/>
      <c r="T63" s="29"/>
    </row>
    <row r="64" spans="1:22" x14ac:dyDescent="0.15">
      <c r="A64" s="6">
        <v>31.5</v>
      </c>
      <c r="B64" s="6">
        <v>62</v>
      </c>
      <c r="D64">
        <v>662.237060546875</v>
      </c>
      <c r="E64">
        <v>568.64923095703102</v>
      </c>
      <c r="F64">
        <v>473.30368041992199</v>
      </c>
      <c r="G64">
        <v>467.12835693359398</v>
      </c>
      <c r="I64" s="7">
        <f t="shared" si="6"/>
        <v>188.93338012695301</v>
      </c>
      <c r="J64" s="7">
        <f t="shared" si="7"/>
        <v>101.52087402343705</v>
      </c>
      <c r="K64" s="7">
        <f t="shared" si="2"/>
        <v>117.86876831054708</v>
      </c>
      <c r="L64" s="8">
        <f t="shared" si="3"/>
        <v>1.1610298812373894</v>
      </c>
      <c r="M64" s="8">
        <f t="shared" si="8"/>
        <v>1.8537241050196727</v>
      </c>
      <c r="P64" s="6">
        <f t="shared" si="5"/>
        <v>-20.332693963951119</v>
      </c>
      <c r="U64" s="18">
        <v>12.5</v>
      </c>
      <c r="V64" s="20">
        <f t="shared" ref="V64:V83" si="9">L26</f>
        <v>1.9890687315985343</v>
      </c>
    </row>
    <row r="65" spans="1:22" x14ac:dyDescent="0.15">
      <c r="A65" s="6">
        <v>32</v>
      </c>
      <c r="B65" s="6">
        <v>63</v>
      </c>
      <c r="D65">
        <v>660.46026611328102</v>
      </c>
      <c r="E65">
        <v>568.01226806640602</v>
      </c>
      <c r="F65">
        <v>473.77862548828102</v>
      </c>
      <c r="G65">
        <v>467.949462890625</v>
      </c>
      <c r="I65" s="7">
        <f t="shared" si="6"/>
        <v>186.681640625</v>
      </c>
      <c r="J65" s="7">
        <f t="shared" si="7"/>
        <v>100.06280517578102</v>
      </c>
      <c r="K65" s="7">
        <f t="shared" si="2"/>
        <v>116.63767700195329</v>
      </c>
      <c r="L65" s="8">
        <f t="shared" si="3"/>
        <v>1.1656446848262456</v>
      </c>
      <c r="M65" s="8">
        <f t="shared" si="8"/>
        <v>1.8693340550177715</v>
      </c>
      <c r="P65" s="6">
        <f t="shared" si="5"/>
        <v>-19.661826783479963</v>
      </c>
      <c r="U65" s="18">
        <v>13</v>
      </c>
      <c r="V65" s="20">
        <f t="shared" si="9"/>
        <v>1.9969767553271334</v>
      </c>
    </row>
    <row r="66" spans="1:22" x14ac:dyDescent="0.15">
      <c r="A66" s="6">
        <v>32.5</v>
      </c>
      <c r="B66" s="6">
        <v>64</v>
      </c>
      <c r="D66">
        <v>659.33807373046898</v>
      </c>
      <c r="E66">
        <v>566.31732177734398</v>
      </c>
      <c r="F66">
        <v>472.97091674804699</v>
      </c>
      <c r="G66">
        <v>467.03668212890602</v>
      </c>
      <c r="I66" s="7">
        <f t="shared" ref="I66:I97" si="10">D66-F66</f>
        <v>186.36715698242199</v>
      </c>
      <c r="J66" s="7">
        <f t="shared" ref="J66:J97" si="11">E66-G66</f>
        <v>99.280639648437955</v>
      </c>
      <c r="K66" s="7">
        <f t="shared" ref="K66:K129" si="12">I66-0.7*J66</f>
        <v>116.87070922851542</v>
      </c>
      <c r="L66" s="8">
        <f t="shared" ref="L66:L129" si="13">K66/J66</f>
        <v>1.1771752241158553</v>
      </c>
      <c r="M66" s="8">
        <f t="shared" si="8"/>
        <v>1.8918597407166238</v>
      </c>
      <c r="P66" s="6">
        <f t="shared" si="5"/>
        <v>-18.69374275663754</v>
      </c>
      <c r="U66" s="18">
        <v>13.5</v>
      </c>
      <c r="V66" s="20">
        <f t="shared" si="9"/>
        <v>2.0203276880109762</v>
      </c>
    </row>
    <row r="67" spans="1:22" x14ac:dyDescent="0.15">
      <c r="A67" s="6">
        <v>33</v>
      </c>
      <c r="B67" s="6">
        <v>65</v>
      </c>
      <c r="D67">
        <v>657.892822265625</v>
      </c>
      <c r="E67">
        <v>566.84020996093795</v>
      </c>
      <c r="F67">
        <v>472.61135864257801</v>
      </c>
      <c r="G67">
        <v>466.587646484375</v>
      </c>
      <c r="I67" s="7">
        <f t="shared" si="10"/>
        <v>185.28146362304699</v>
      </c>
      <c r="J67" s="7">
        <f t="shared" si="11"/>
        <v>100.25256347656295</v>
      </c>
      <c r="K67" s="7">
        <f t="shared" si="12"/>
        <v>115.10466918945292</v>
      </c>
      <c r="L67" s="8">
        <f t="shared" si="13"/>
        <v>1.1481468921875708</v>
      </c>
      <c r="M67" s="8">
        <f t="shared" si="8"/>
        <v>1.8738265551975819</v>
      </c>
      <c r="P67" s="6">
        <f t="shared" si="5"/>
        <v>-19.468753075411545</v>
      </c>
      <c r="U67" s="18">
        <v>14</v>
      </c>
      <c r="V67" s="20">
        <f t="shared" si="9"/>
        <v>2.0155916641940519</v>
      </c>
    </row>
    <row r="68" spans="1:22" x14ac:dyDescent="0.15">
      <c r="A68" s="6">
        <v>33.5</v>
      </c>
      <c r="B68" s="6">
        <v>66</v>
      </c>
      <c r="D68">
        <v>657.87780761718795</v>
      </c>
      <c r="E68">
        <v>567.68615722656295</v>
      </c>
      <c r="F68">
        <v>473.45706176757801</v>
      </c>
      <c r="G68">
        <v>467.5849609375</v>
      </c>
      <c r="I68" s="7">
        <f t="shared" si="10"/>
        <v>184.42074584960994</v>
      </c>
      <c r="J68" s="7">
        <f t="shared" si="11"/>
        <v>100.10119628906295</v>
      </c>
      <c r="K68" s="7">
        <f t="shared" si="12"/>
        <v>114.34990844726588</v>
      </c>
      <c r="L68" s="8">
        <f t="shared" si="13"/>
        <v>1.1423430756717114</v>
      </c>
      <c r="M68" s="8">
        <f t="shared" si="8"/>
        <v>1.8790178850909651</v>
      </c>
      <c r="P68" s="6">
        <f t="shared" si="5"/>
        <v>-19.245645836189524</v>
      </c>
      <c r="U68" s="18">
        <v>14.5</v>
      </c>
      <c r="V68" s="20">
        <f t="shared" si="9"/>
        <v>1.9916957786356706</v>
      </c>
    </row>
    <row r="69" spans="1:22" x14ac:dyDescent="0.15">
      <c r="A69" s="6">
        <v>34</v>
      </c>
      <c r="B69" s="6">
        <v>67</v>
      </c>
      <c r="D69">
        <v>657.83752441406295</v>
      </c>
      <c r="E69">
        <v>568.04534912109398</v>
      </c>
      <c r="F69">
        <v>473.81930541992199</v>
      </c>
      <c r="G69">
        <v>467.82156372070301</v>
      </c>
      <c r="I69" s="7">
        <f t="shared" si="10"/>
        <v>184.01821899414097</v>
      </c>
      <c r="J69" s="7">
        <f t="shared" si="11"/>
        <v>100.22378540039097</v>
      </c>
      <c r="K69" s="7">
        <f t="shared" si="12"/>
        <v>113.8615692138673</v>
      </c>
      <c r="L69" s="8">
        <f t="shared" si="13"/>
        <v>1.1360733258975781</v>
      </c>
      <c r="M69" s="8">
        <f t="shared" si="8"/>
        <v>1.8837432817260744</v>
      </c>
      <c r="P69" s="6">
        <f t="shared" si="5"/>
        <v>-19.042562961639014</v>
      </c>
      <c r="U69" s="18">
        <v>15</v>
      </c>
      <c r="V69" s="20">
        <f t="shared" si="9"/>
        <v>2.0056458912721182</v>
      </c>
    </row>
    <row r="70" spans="1:22" x14ac:dyDescent="0.15">
      <c r="A70" s="6">
        <v>34.5</v>
      </c>
      <c r="B70" s="6">
        <v>68</v>
      </c>
      <c r="D70">
        <v>655.4287109375</v>
      </c>
      <c r="E70">
        <v>566.93353271484398</v>
      </c>
      <c r="F70">
        <v>473.54293823242199</v>
      </c>
      <c r="G70">
        <v>467.69097900390602</v>
      </c>
      <c r="I70" s="7">
        <f t="shared" si="10"/>
        <v>181.88577270507801</v>
      </c>
      <c r="J70" s="7">
        <f t="shared" si="11"/>
        <v>99.242553710937955</v>
      </c>
      <c r="K70" s="7">
        <f t="shared" si="12"/>
        <v>112.41598510742145</v>
      </c>
      <c r="L70" s="8">
        <f t="shared" si="13"/>
        <v>1.1327397462468924</v>
      </c>
      <c r="M70" s="8">
        <f t="shared" ref="M70:M101" si="14">L70+ABS($N$2)*A70</f>
        <v>1.8914048484846313</v>
      </c>
      <c r="P70" s="6">
        <f t="shared" ref="P70:P133" si="15">(M70-$O$2)/$O$2*100</f>
        <v>-18.713292612282959</v>
      </c>
      <c r="U70" s="18">
        <v>15.5</v>
      </c>
      <c r="V70" s="20">
        <f t="shared" si="9"/>
        <v>2.0114279293951598</v>
      </c>
    </row>
    <row r="71" spans="1:22" x14ac:dyDescent="0.15">
      <c r="A71" s="6">
        <v>35</v>
      </c>
      <c r="B71" s="6">
        <v>69</v>
      </c>
      <c r="D71">
        <v>653.681884765625</v>
      </c>
      <c r="E71">
        <v>565.63195800781295</v>
      </c>
      <c r="F71">
        <v>472.82513427734398</v>
      </c>
      <c r="G71">
        <v>466.97628784179699</v>
      </c>
      <c r="I71" s="7">
        <f t="shared" si="10"/>
        <v>180.85675048828102</v>
      </c>
      <c r="J71" s="7">
        <f t="shared" si="11"/>
        <v>98.655670166015966</v>
      </c>
      <c r="K71" s="7">
        <f t="shared" si="12"/>
        <v>111.79778137206985</v>
      </c>
      <c r="L71" s="8">
        <f t="shared" si="13"/>
        <v>1.1332119196386643</v>
      </c>
      <c r="M71" s="8">
        <f t="shared" si="14"/>
        <v>1.9028721682856458</v>
      </c>
      <c r="P71" s="6">
        <f t="shared" si="15"/>
        <v>-18.220462814403749</v>
      </c>
      <c r="U71" s="18">
        <v>16</v>
      </c>
      <c r="V71" s="20">
        <f t="shared" si="9"/>
        <v>1.9577504718148022</v>
      </c>
    </row>
    <row r="72" spans="1:22" x14ac:dyDescent="0.15">
      <c r="A72" s="6">
        <v>35.5</v>
      </c>
      <c r="B72" s="6">
        <v>70</v>
      </c>
      <c r="D72">
        <v>653.63232421875</v>
      </c>
      <c r="E72">
        <v>565.03186035156295</v>
      </c>
      <c r="F72">
        <v>472.20840454101602</v>
      </c>
      <c r="G72">
        <v>466.36270141601602</v>
      </c>
      <c r="I72" s="7">
        <f t="shared" si="10"/>
        <v>181.42391967773398</v>
      </c>
      <c r="J72" s="7">
        <f t="shared" si="11"/>
        <v>98.669158935546932</v>
      </c>
      <c r="K72" s="7">
        <f t="shared" si="12"/>
        <v>112.35550842285113</v>
      </c>
      <c r="L72" s="8">
        <f t="shared" si="13"/>
        <v>1.1387094978304664</v>
      </c>
      <c r="M72" s="8">
        <f t="shared" si="14"/>
        <v>1.9193648928866904</v>
      </c>
      <c r="P72" s="6">
        <f t="shared" si="15"/>
        <v>-17.511656722600915</v>
      </c>
      <c r="U72" s="18">
        <v>16.5</v>
      </c>
      <c r="V72" s="20">
        <f t="shared" si="9"/>
        <v>1.9373375242902282</v>
      </c>
    </row>
    <row r="73" spans="1:22" x14ac:dyDescent="0.15">
      <c r="A73" s="6">
        <v>36</v>
      </c>
      <c r="B73" s="6">
        <v>71</v>
      </c>
      <c r="D73">
        <v>652.66613769531295</v>
      </c>
      <c r="E73">
        <v>566.229736328125</v>
      </c>
      <c r="F73">
        <v>472.48254394531301</v>
      </c>
      <c r="G73">
        <v>466.784423828125</v>
      </c>
      <c r="I73" s="7">
        <f t="shared" si="10"/>
        <v>180.18359374999994</v>
      </c>
      <c r="J73" s="7">
        <f t="shared" si="11"/>
        <v>99.4453125</v>
      </c>
      <c r="K73" s="7">
        <f t="shared" si="12"/>
        <v>110.57187499999995</v>
      </c>
      <c r="L73" s="8">
        <f t="shared" si="13"/>
        <v>1.111886244009741</v>
      </c>
      <c r="M73" s="8">
        <f t="shared" si="14"/>
        <v>1.9035367854752077</v>
      </c>
      <c r="P73" s="6">
        <f t="shared" si="15"/>
        <v>-18.191899631298845</v>
      </c>
      <c r="U73" s="18">
        <v>17</v>
      </c>
      <c r="V73" s="20">
        <f t="shared" si="9"/>
        <v>1.9577622478255237</v>
      </c>
    </row>
    <row r="74" spans="1:22" x14ac:dyDescent="0.15">
      <c r="A74" s="6">
        <v>36.5</v>
      </c>
      <c r="B74" s="6">
        <v>72</v>
      </c>
      <c r="D74">
        <v>653.2685546875</v>
      </c>
      <c r="E74">
        <v>567.17517089843795</v>
      </c>
      <c r="F74">
        <v>472.05233764648398</v>
      </c>
      <c r="G74">
        <v>465.97360229492199</v>
      </c>
      <c r="I74" s="7">
        <f t="shared" si="10"/>
        <v>181.21621704101602</v>
      </c>
      <c r="J74" s="7">
        <f t="shared" si="11"/>
        <v>101.20156860351597</v>
      </c>
      <c r="K74" s="7">
        <f t="shared" si="12"/>
        <v>110.37511901855486</v>
      </c>
      <c r="L74" s="8">
        <f t="shared" si="13"/>
        <v>1.0906463263526942</v>
      </c>
      <c r="M74" s="8">
        <f t="shared" si="14"/>
        <v>1.8932920142274035</v>
      </c>
      <c r="P74" s="6">
        <f t="shared" si="15"/>
        <v>-18.632188088495919</v>
      </c>
      <c r="U74" s="18">
        <v>17.5</v>
      </c>
      <c r="V74" s="20">
        <f t="shared" si="9"/>
        <v>1.9102728427925462</v>
      </c>
    </row>
    <row r="75" spans="1:22" x14ac:dyDescent="0.15">
      <c r="A75" s="6">
        <v>37</v>
      </c>
      <c r="B75" s="6">
        <v>73</v>
      </c>
      <c r="D75">
        <v>652.17980957031295</v>
      </c>
      <c r="E75">
        <v>566.409912109375</v>
      </c>
      <c r="F75">
        <v>472.82467651367199</v>
      </c>
      <c r="G75">
        <v>466.97271728515602</v>
      </c>
      <c r="I75" s="7">
        <f t="shared" si="10"/>
        <v>179.35513305664097</v>
      </c>
      <c r="J75" s="7">
        <f t="shared" si="11"/>
        <v>99.437194824218977</v>
      </c>
      <c r="K75" s="7">
        <f t="shared" si="12"/>
        <v>109.74909667968768</v>
      </c>
      <c r="L75" s="8">
        <f t="shared" si="13"/>
        <v>1.1037026625066975</v>
      </c>
      <c r="M75" s="8">
        <f t="shared" si="14"/>
        <v>1.9173434967906493</v>
      </c>
      <c r="P75" s="6">
        <f t="shared" si="15"/>
        <v>-17.598530050172862</v>
      </c>
      <c r="U75" s="18">
        <v>18</v>
      </c>
      <c r="V75" s="20">
        <f t="shared" si="9"/>
        <v>1.903852046623737</v>
      </c>
    </row>
    <row r="76" spans="1:22" x14ac:dyDescent="0.15">
      <c r="A76" s="6">
        <v>37.5</v>
      </c>
      <c r="B76" s="6">
        <v>74</v>
      </c>
      <c r="D76">
        <v>651.97351074218795</v>
      </c>
      <c r="E76">
        <v>566.31115722656295</v>
      </c>
      <c r="F76">
        <v>472.50982666015602</v>
      </c>
      <c r="G76">
        <v>466.48971557617199</v>
      </c>
      <c r="I76" s="7">
        <f t="shared" si="10"/>
        <v>179.46368408203193</v>
      </c>
      <c r="J76" s="7">
        <f t="shared" si="11"/>
        <v>99.821441650390966</v>
      </c>
      <c r="K76" s="7">
        <f t="shared" si="12"/>
        <v>109.58867492675826</v>
      </c>
      <c r="L76" s="8">
        <f t="shared" si="13"/>
        <v>1.0978470468356438</v>
      </c>
      <c r="M76" s="8">
        <f t="shared" si="14"/>
        <v>1.9224830275288383</v>
      </c>
      <c r="P76" s="6">
        <f t="shared" si="15"/>
        <v>-17.377648977799563</v>
      </c>
      <c r="U76" s="18">
        <v>18.5</v>
      </c>
      <c r="V76" s="20">
        <f t="shared" si="9"/>
        <v>1.8755348761765049</v>
      </c>
    </row>
    <row r="77" spans="1:22" x14ac:dyDescent="0.15">
      <c r="A77" s="6">
        <v>38</v>
      </c>
      <c r="B77" s="6">
        <v>75</v>
      </c>
      <c r="D77">
        <v>651.52398681640602</v>
      </c>
      <c r="E77">
        <v>567.015380859375</v>
      </c>
      <c r="F77">
        <v>472.91055297851602</v>
      </c>
      <c r="G77">
        <v>466.91189575195301</v>
      </c>
      <c r="I77" s="7">
        <f t="shared" si="10"/>
        <v>178.61343383789</v>
      </c>
      <c r="J77" s="7">
        <f t="shared" si="11"/>
        <v>100.10348510742199</v>
      </c>
      <c r="K77" s="7">
        <f t="shared" si="12"/>
        <v>108.54099426269461</v>
      </c>
      <c r="L77" s="8">
        <f t="shared" si="13"/>
        <v>1.0842878661638828</v>
      </c>
      <c r="M77" s="8">
        <f t="shared" si="14"/>
        <v>1.9199189932663199</v>
      </c>
      <c r="P77" s="6">
        <f t="shared" si="15"/>
        <v>-17.487843208821229</v>
      </c>
      <c r="U77" s="18">
        <v>19</v>
      </c>
      <c r="V77" s="20">
        <f t="shared" si="9"/>
        <v>1.8944222139825941</v>
      </c>
    </row>
    <row r="78" spans="1:22" x14ac:dyDescent="0.15">
      <c r="A78" s="6">
        <v>38.5</v>
      </c>
      <c r="B78" s="6">
        <v>76</v>
      </c>
      <c r="D78">
        <v>649.770263671875</v>
      </c>
      <c r="E78">
        <v>567.072998046875</v>
      </c>
      <c r="F78">
        <v>472.86807250976602</v>
      </c>
      <c r="G78">
        <v>466.77279663085898</v>
      </c>
      <c r="I78" s="7">
        <f t="shared" si="10"/>
        <v>176.90219116210898</v>
      </c>
      <c r="J78" s="7">
        <f t="shared" si="11"/>
        <v>100.30020141601602</v>
      </c>
      <c r="K78" s="7">
        <f t="shared" si="12"/>
        <v>106.69205017089777</v>
      </c>
      <c r="L78" s="8">
        <f t="shared" si="13"/>
        <v>1.0637271776590977</v>
      </c>
      <c r="M78" s="8">
        <f t="shared" si="14"/>
        <v>1.9103534511707774</v>
      </c>
      <c r="P78" s="6">
        <f t="shared" si="15"/>
        <v>-17.898940506128156</v>
      </c>
      <c r="U78" s="18">
        <v>19.5</v>
      </c>
      <c r="V78" s="20">
        <f t="shared" si="9"/>
        <v>1.8796148150961127</v>
      </c>
    </row>
    <row r="79" spans="1:22" x14ac:dyDescent="0.15">
      <c r="A79" s="6">
        <v>39</v>
      </c>
      <c r="B79" s="6">
        <v>77</v>
      </c>
      <c r="D79">
        <v>651.12756347656295</v>
      </c>
      <c r="E79">
        <v>568.603515625</v>
      </c>
      <c r="F79">
        <v>473.78668212890602</v>
      </c>
      <c r="G79">
        <v>467.45617675781301</v>
      </c>
      <c r="I79" s="7">
        <f t="shared" si="10"/>
        <v>177.34088134765693</v>
      </c>
      <c r="J79" s="7">
        <f t="shared" si="11"/>
        <v>101.14733886718699</v>
      </c>
      <c r="K79" s="7">
        <f t="shared" si="12"/>
        <v>106.53774414062605</v>
      </c>
      <c r="L79" s="8">
        <f t="shared" si="13"/>
        <v>1.0532926059529555</v>
      </c>
      <c r="M79" s="8">
        <f t="shared" si="14"/>
        <v>1.9109140258738777</v>
      </c>
      <c r="P79" s="6">
        <f t="shared" si="15"/>
        <v>-17.874848746029105</v>
      </c>
      <c r="U79" s="18">
        <v>20</v>
      </c>
      <c r="V79" s="20">
        <f t="shared" si="9"/>
        <v>1.8999352925353854</v>
      </c>
    </row>
    <row r="80" spans="1:22" x14ac:dyDescent="0.15">
      <c r="A80" s="6">
        <v>39.5</v>
      </c>
      <c r="B80" s="6">
        <v>78</v>
      </c>
      <c r="D80">
        <v>649.47637939453102</v>
      </c>
      <c r="E80">
        <v>567.14447021484398</v>
      </c>
      <c r="F80">
        <v>473.24954223632801</v>
      </c>
      <c r="G80">
        <v>467.48568725585898</v>
      </c>
      <c r="I80" s="7">
        <f t="shared" si="10"/>
        <v>176.22683715820301</v>
      </c>
      <c r="J80" s="7">
        <f t="shared" si="11"/>
        <v>99.658782958985</v>
      </c>
      <c r="K80" s="7">
        <f t="shared" si="12"/>
        <v>106.46568908691351</v>
      </c>
      <c r="L80" s="8">
        <f t="shared" si="13"/>
        <v>1.0683021197512508</v>
      </c>
      <c r="M80" s="8">
        <f t="shared" si="14"/>
        <v>1.9369186860814156</v>
      </c>
      <c r="P80" s="6">
        <f t="shared" si="15"/>
        <v>-16.757249197365201</v>
      </c>
      <c r="U80" s="18">
        <v>20.5</v>
      </c>
      <c r="V80" s="20">
        <f t="shared" si="9"/>
        <v>1.8640506322327224</v>
      </c>
    </row>
    <row r="81" spans="1:22" x14ac:dyDescent="0.15">
      <c r="A81" s="6">
        <v>40</v>
      </c>
      <c r="B81" s="6">
        <v>79</v>
      </c>
      <c r="D81">
        <v>646.59814453125</v>
      </c>
      <c r="E81">
        <v>566.631591796875</v>
      </c>
      <c r="F81">
        <v>474.02191162109398</v>
      </c>
      <c r="G81">
        <v>467.96957397460898</v>
      </c>
      <c r="I81" s="7">
        <f t="shared" si="10"/>
        <v>172.57623291015602</v>
      </c>
      <c r="J81" s="7">
        <f t="shared" si="11"/>
        <v>98.662017822266023</v>
      </c>
      <c r="K81" s="7">
        <f t="shared" si="12"/>
        <v>103.51282043456982</v>
      </c>
      <c r="L81" s="8">
        <f t="shared" si="13"/>
        <v>1.0491658565208168</v>
      </c>
      <c r="M81" s="8">
        <f t="shared" si="14"/>
        <v>1.9287775692602243</v>
      </c>
      <c r="P81" s="6">
        <f t="shared" si="15"/>
        <v>-17.107129119362654</v>
      </c>
      <c r="U81" s="18">
        <v>21</v>
      </c>
      <c r="V81" s="20">
        <f t="shared" si="9"/>
        <v>1.8767008560686962</v>
      </c>
    </row>
    <row r="82" spans="1:22" x14ac:dyDescent="0.15">
      <c r="A82" s="6">
        <v>40.5</v>
      </c>
      <c r="B82" s="6">
        <v>80</v>
      </c>
      <c r="D82">
        <v>647.15100097656295</v>
      </c>
      <c r="E82">
        <v>566.96545410156295</v>
      </c>
      <c r="F82">
        <v>473.64578247070301</v>
      </c>
      <c r="G82">
        <v>467.710205078125</v>
      </c>
      <c r="I82" s="7">
        <f t="shared" si="10"/>
        <v>173.50521850585994</v>
      </c>
      <c r="J82" s="7">
        <f t="shared" si="11"/>
        <v>99.255249023437955</v>
      </c>
      <c r="K82" s="7">
        <f t="shared" si="12"/>
        <v>104.02654418945338</v>
      </c>
      <c r="L82" s="8">
        <f t="shared" si="13"/>
        <v>1.0480709606087304</v>
      </c>
      <c r="M82" s="8">
        <f t="shared" si="14"/>
        <v>1.9386778197573804</v>
      </c>
      <c r="P82" s="6">
        <f t="shared" si="15"/>
        <v>-16.68164709425724</v>
      </c>
      <c r="U82" s="18">
        <v>21.5</v>
      </c>
      <c r="V82" s="20">
        <f t="shared" si="9"/>
        <v>1.9015824698018706</v>
      </c>
    </row>
    <row r="83" spans="1:22" x14ac:dyDescent="0.15">
      <c r="A83" s="6">
        <v>41</v>
      </c>
      <c r="B83" s="6">
        <v>81</v>
      </c>
      <c r="D83">
        <v>644.11181640625</v>
      </c>
      <c r="E83">
        <v>566.02264404296898</v>
      </c>
      <c r="F83">
        <v>474.11135864257801</v>
      </c>
      <c r="G83">
        <v>467.56573486328102</v>
      </c>
      <c r="I83" s="7">
        <f t="shared" si="10"/>
        <v>170.00045776367199</v>
      </c>
      <c r="J83" s="7">
        <f t="shared" si="11"/>
        <v>98.456909179687955</v>
      </c>
      <c r="K83" s="7">
        <f t="shared" si="12"/>
        <v>101.08062133789042</v>
      </c>
      <c r="L83" s="8">
        <f t="shared" si="13"/>
        <v>1.0266483295084359</v>
      </c>
      <c r="M83" s="8">
        <f t="shared" si="14"/>
        <v>1.9282503350663283</v>
      </c>
      <c r="P83" s="6">
        <f t="shared" si="15"/>
        <v>-17.129788007901698</v>
      </c>
      <c r="U83" s="18">
        <v>22</v>
      </c>
      <c r="V83" s="20">
        <f t="shared" si="9"/>
        <v>1.8603847427793185</v>
      </c>
    </row>
    <row r="84" spans="1:22" x14ac:dyDescent="0.15">
      <c r="A84" s="6">
        <v>41.5</v>
      </c>
      <c r="B84" s="6">
        <v>82</v>
      </c>
      <c r="D84">
        <v>644.87243652343795</v>
      </c>
      <c r="E84">
        <v>565.94812011718795</v>
      </c>
      <c r="F84">
        <v>473.502685546875</v>
      </c>
      <c r="G84">
        <v>467.25848388671898</v>
      </c>
      <c r="I84" s="7">
        <f t="shared" si="10"/>
        <v>171.36975097656295</v>
      </c>
      <c r="J84" s="7">
        <f t="shared" si="11"/>
        <v>98.689636230468977</v>
      </c>
      <c r="K84" s="7">
        <f t="shared" si="12"/>
        <v>102.28700561523468</v>
      </c>
      <c r="L84" s="8">
        <f t="shared" si="13"/>
        <v>1.0364513389872549</v>
      </c>
      <c r="M84" s="8">
        <f t="shared" si="14"/>
        <v>1.9490484909543899</v>
      </c>
      <c r="P84" s="6">
        <f t="shared" si="15"/>
        <v>-16.23594784817519</v>
      </c>
      <c r="U84" s="18">
        <v>65</v>
      </c>
      <c r="V84" s="20">
        <f t="shared" ref="V84:V104" si="16">L131</f>
        <v>0.79966601261399928</v>
      </c>
    </row>
    <row r="85" spans="1:22" x14ac:dyDescent="0.15">
      <c r="A85" s="6">
        <v>42</v>
      </c>
      <c r="B85" s="6">
        <v>83</v>
      </c>
      <c r="D85">
        <v>643.23779296875</v>
      </c>
      <c r="E85">
        <v>566.72222900390602</v>
      </c>
      <c r="F85">
        <v>473.17843627929699</v>
      </c>
      <c r="G85">
        <v>467.34884643554699</v>
      </c>
      <c r="I85" s="7">
        <f t="shared" si="10"/>
        <v>170.05935668945301</v>
      </c>
      <c r="J85" s="7">
        <f t="shared" si="11"/>
        <v>99.373382568359034</v>
      </c>
      <c r="K85" s="7">
        <f t="shared" si="12"/>
        <v>100.49798889160169</v>
      </c>
      <c r="L85" s="8">
        <f t="shared" si="13"/>
        <v>1.0113169773854587</v>
      </c>
      <c r="M85" s="8">
        <f t="shared" si="14"/>
        <v>1.9349092757618362</v>
      </c>
      <c r="P85" s="6">
        <f t="shared" si="15"/>
        <v>-16.843607413481845</v>
      </c>
      <c r="U85" s="18">
        <v>65.5</v>
      </c>
      <c r="V85" s="20">
        <f t="shared" si="16"/>
        <v>0.78519857816213257</v>
      </c>
    </row>
    <row r="86" spans="1:22" x14ac:dyDescent="0.15">
      <c r="A86" s="6">
        <v>42.5</v>
      </c>
      <c r="B86" s="6">
        <v>84</v>
      </c>
      <c r="D86">
        <v>641.9296875</v>
      </c>
      <c r="E86">
        <v>565.74224853515602</v>
      </c>
      <c r="F86">
        <v>474.00848388671898</v>
      </c>
      <c r="G86">
        <v>467.55322265625</v>
      </c>
      <c r="I86" s="7">
        <f t="shared" si="10"/>
        <v>167.92120361328102</v>
      </c>
      <c r="J86" s="7">
        <f t="shared" si="11"/>
        <v>98.189025878906023</v>
      </c>
      <c r="K86" s="7">
        <f t="shared" si="12"/>
        <v>99.188885498046815</v>
      </c>
      <c r="L86" s="8">
        <f t="shared" si="13"/>
        <v>1.0101830078279206</v>
      </c>
      <c r="M86" s="8">
        <f t="shared" si="14"/>
        <v>1.944770452613541</v>
      </c>
      <c r="P86" s="6">
        <f t="shared" si="15"/>
        <v>-16.419804652330384</v>
      </c>
      <c r="U86" s="18">
        <v>66</v>
      </c>
      <c r="V86" s="20">
        <f t="shared" si="16"/>
        <v>0.79792828815338235</v>
      </c>
    </row>
    <row r="87" spans="1:22" ht="15" x14ac:dyDescent="0.2">
      <c r="A87" s="6">
        <v>43</v>
      </c>
      <c r="B87" s="6">
        <v>85</v>
      </c>
      <c r="C87" s="26" t="s">
        <v>30</v>
      </c>
      <c r="D87">
        <v>642.94122314453102</v>
      </c>
      <c r="E87">
        <v>566.43029785156295</v>
      </c>
      <c r="F87">
        <v>473.10287475585898</v>
      </c>
      <c r="G87">
        <v>466.67755126953102</v>
      </c>
      <c r="I87" s="7">
        <f t="shared" si="10"/>
        <v>169.83834838867205</v>
      </c>
      <c r="J87" s="7">
        <f t="shared" si="11"/>
        <v>99.752746582031932</v>
      </c>
      <c r="K87" s="7">
        <f t="shared" si="12"/>
        <v>100.0114257812497</v>
      </c>
      <c r="L87" s="8">
        <f t="shared" si="13"/>
        <v>1.0025932037771514</v>
      </c>
      <c r="M87" s="8">
        <f t="shared" si="14"/>
        <v>1.9481757949720144</v>
      </c>
      <c r="P87" s="6">
        <f t="shared" si="15"/>
        <v>-16.273453611689874</v>
      </c>
      <c r="U87" s="18">
        <v>66.5</v>
      </c>
      <c r="V87" s="20">
        <f t="shared" si="16"/>
        <v>0.77328536976967333</v>
      </c>
    </row>
    <row r="88" spans="1:22" x14ac:dyDescent="0.15">
      <c r="A88" s="6">
        <v>43.5</v>
      </c>
      <c r="B88" s="6">
        <v>86</v>
      </c>
      <c r="D88">
        <v>639.06530761718795</v>
      </c>
      <c r="E88">
        <v>565.07067871093795</v>
      </c>
      <c r="F88">
        <v>472.18469238281301</v>
      </c>
      <c r="G88">
        <v>466.35955810546898</v>
      </c>
      <c r="I88" s="7">
        <f t="shared" si="10"/>
        <v>166.88061523437494</v>
      </c>
      <c r="J88" s="7">
        <f t="shared" si="11"/>
        <v>98.711120605468977</v>
      </c>
      <c r="K88" s="7">
        <f t="shared" si="12"/>
        <v>97.78283081054667</v>
      </c>
      <c r="L88" s="8">
        <f t="shared" si="13"/>
        <v>0.9905958944723916</v>
      </c>
      <c r="M88" s="8">
        <f t="shared" si="14"/>
        <v>1.9471736320764972</v>
      </c>
      <c r="P88" s="6">
        <f t="shared" si="15"/>
        <v>-16.316523461123751</v>
      </c>
      <c r="U88" s="18">
        <v>67</v>
      </c>
      <c r="V88" s="20">
        <f t="shared" si="16"/>
        <v>0.78762597002308921</v>
      </c>
    </row>
    <row r="89" spans="1:22" x14ac:dyDescent="0.15">
      <c r="A89" s="6">
        <v>44</v>
      </c>
      <c r="B89" s="6">
        <v>87</v>
      </c>
      <c r="D89">
        <v>638.939697265625</v>
      </c>
      <c r="E89">
        <v>565.88049316406295</v>
      </c>
      <c r="F89">
        <v>474.36404418945301</v>
      </c>
      <c r="G89">
        <v>467.95928955078102</v>
      </c>
      <c r="I89" s="7">
        <f t="shared" si="10"/>
        <v>164.57565307617199</v>
      </c>
      <c r="J89" s="7">
        <f t="shared" si="11"/>
        <v>97.921203613281932</v>
      </c>
      <c r="K89" s="7">
        <f t="shared" si="12"/>
        <v>96.030810546874648</v>
      </c>
      <c r="L89" s="8">
        <f t="shared" si="13"/>
        <v>0.98069475254947869</v>
      </c>
      <c r="M89" s="8">
        <f t="shared" si="14"/>
        <v>1.9482676365628269</v>
      </c>
      <c r="P89" s="6">
        <f t="shared" si="15"/>
        <v>-16.269506545294028</v>
      </c>
      <c r="U89" s="18">
        <v>67.5</v>
      </c>
      <c r="V89" s="20">
        <f t="shared" si="16"/>
        <v>0.78292023648594755</v>
      </c>
    </row>
    <row r="90" spans="1:22" x14ac:dyDescent="0.15">
      <c r="A90" s="6">
        <v>44.5</v>
      </c>
      <c r="B90" s="6">
        <v>88</v>
      </c>
      <c r="D90">
        <v>637.40570068359398</v>
      </c>
      <c r="E90">
        <v>565.78717041015602</v>
      </c>
      <c r="F90">
        <v>473.22763061523398</v>
      </c>
      <c r="G90">
        <v>467.04339599609398</v>
      </c>
      <c r="I90" s="7">
        <f t="shared" si="10"/>
        <v>164.17807006836</v>
      </c>
      <c r="J90" s="7">
        <f t="shared" si="11"/>
        <v>98.743774414062045</v>
      </c>
      <c r="K90" s="7">
        <f t="shared" si="12"/>
        <v>95.057427978516571</v>
      </c>
      <c r="L90" s="8">
        <f t="shared" si="13"/>
        <v>0.96266755593028552</v>
      </c>
      <c r="M90" s="8">
        <f t="shared" si="14"/>
        <v>1.9412355863528763</v>
      </c>
      <c r="P90" s="6">
        <f t="shared" si="15"/>
        <v>-16.571722228102473</v>
      </c>
      <c r="U90" s="18">
        <v>68</v>
      </c>
      <c r="V90" s="20">
        <f t="shared" si="16"/>
        <v>0.77404334629319871</v>
      </c>
    </row>
    <row r="91" spans="1:22" x14ac:dyDescent="0.15">
      <c r="A91" s="6">
        <v>45</v>
      </c>
      <c r="B91" s="6">
        <v>89</v>
      </c>
      <c r="D91">
        <v>638.24200439453102</v>
      </c>
      <c r="E91">
        <v>564.59124755859398</v>
      </c>
      <c r="F91">
        <v>472.76296997070301</v>
      </c>
      <c r="G91">
        <v>466.78219604492199</v>
      </c>
      <c r="I91" s="7">
        <f t="shared" si="10"/>
        <v>165.47903442382801</v>
      </c>
      <c r="J91" s="7">
        <f t="shared" si="11"/>
        <v>97.809051513671989</v>
      </c>
      <c r="K91" s="7">
        <f t="shared" si="12"/>
        <v>97.012698364257631</v>
      </c>
      <c r="L91" s="8">
        <f t="shared" si="13"/>
        <v>0.99185808330527525</v>
      </c>
      <c r="M91" s="8">
        <f t="shared" si="14"/>
        <v>1.9814212601371084</v>
      </c>
      <c r="P91" s="6">
        <f t="shared" si="15"/>
        <v>-14.844666749369692</v>
      </c>
      <c r="U91" s="18">
        <v>68.5</v>
      </c>
      <c r="V91" s="20">
        <f t="shared" si="16"/>
        <v>0.77136217026011189</v>
      </c>
    </row>
    <row r="92" spans="1:22" x14ac:dyDescent="0.15">
      <c r="A92" s="6">
        <v>45.5</v>
      </c>
      <c r="B92" s="6">
        <v>90</v>
      </c>
      <c r="D92">
        <v>639.11834716796898</v>
      </c>
      <c r="E92">
        <v>567.004638671875</v>
      </c>
      <c r="F92">
        <v>473.53399658203102</v>
      </c>
      <c r="G92">
        <v>467.35061645507801</v>
      </c>
      <c r="I92" s="7">
        <f t="shared" si="10"/>
        <v>165.58435058593795</v>
      </c>
      <c r="J92" s="7">
        <f t="shared" si="11"/>
        <v>99.654022216796989</v>
      </c>
      <c r="K92" s="7">
        <f t="shared" si="12"/>
        <v>95.826535034180068</v>
      </c>
      <c r="L92" s="8">
        <f t="shared" si="13"/>
        <v>0.96159224587753989</v>
      </c>
      <c r="M92" s="8">
        <f t="shared" si="14"/>
        <v>1.9621505691186159</v>
      </c>
      <c r="P92" s="6">
        <f t="shared" si="15"/>
        <v>-15.672861211932446</v>
      </c>
      <c r="U92" s="18">
        <v>69</v>
      </c>
      <c r="V92" s="20">
        <f t="shared" si="16"/>
        <v>0.7877064798065021</v>
      </c>
    </row>
    <row r="93" spans="1:22" x14ac:dyDescent="0.15">
      <c r="A93" s="6">
        <v>46</v>
      </c>
      <c r="B93" s="6">
        <v>91</v>
      </c>
      <c r="D93">
        <v>637.67578125</v>
      </c>
      <c r="E93">
        <v>565.93389892578102</v>
      </c>
      <c r="F93">
        <v>473.25537109375</v>
      </c>
      <c r="G93">
        <v>467.183349609375</v>
      </c>
      <c r="I93" s="7">
        <f t="shared" si="10"/>
        <v>164.42041015625</v>
      </c>
      <c r="J93" s="7">
        <f t="shared" si="11"/>
        <v>98.750549316406023</v>
      </c>
      <c r="K93" s="7">
        <f t="shared" si="12"/>
        <v>95.295025634765793</v>
      </c>
      <c r="L93" s="8">
        <f t="shared" si="13"/>
        <v>0.96500754977505587</v>
      </c>
      <c r="M93" s="8">
        <f t="shared" si="14"/>
        <v>1.9765610194253744</v>
      </c>
      <c r="P93" s="6">
        <f t="shared" si="15"/>
        <v>-15.053544803629265</v>
      </c>
      <c r="U93" s="18">
        <v>69.5</v>
      </c>
      <c r="V93" s="20">
        <f t="shared" si="16"/>
        <v>0.76249305054243921</v>
      </c>
    </row>
    <row r="94" spans="1:22" x14ac:dyDescent="0.15">
      <c r="A94" s="6">
        <v>46.5</v>
      </c>
      <c r="B94" s="6">
        <v>92</v>
      </c>
      <c r="D94">
        <v>636.01654052734398</v>
      </c>
      <c r="E94">
        <v>565.65350341796898</v>
      </c>
      <c r="F94">
        <v>472.758056640625</v>
      </c>
      <c r="G94">
        <v>466.66101074218801</v>
      </c>
      <c r="I94" s="7">
        <f t="shared" si="10"/>
        <v>163.25848388671898</v>
      </c>
      <c r="J94" s="7">
        <f t="shared" si="11"/>
        <v>98.992492675780966</v>
      </c>
      <c r="K94" s="7">
        <f t="shared" si="12"/>
        <v>93.96373901367231</v>
      </c>
      <c r="L94" s="8">
        <f t="shared" si="13"/>
        <v>0.94920065627018035</v>
      </c>
      <c r="M94" s="8">
        <f t="shared" si="14"/>
        <v>1.9717492723297414</v>
      </c>
      <c r="P94" s="6">
        <f t="shared" si="15"/>
        <v>-15.260338752846318</v>
      </c>
      <c r="U94" s="18">
        <v>70</v>
      </c>
      <c r="V94" s="20">
        <f t="shared" si="16"/>
        <v>0.76931708690781897</v>
      </c>
    </row>
    <row r="95" spans="1:22" x14ac:dyDescent="0.15">
      <c r="A95" s="6">
        <v>47</v>
      </c>
      <c r="B95" s="6">
        <v>93</v>
      </c>
      <c r="D95">
        <v>635.957763671875</v>
      </c>
      <c r="E95">
        <v>566.16595458984398</v>
      </c>
      <c r="F95">
        <v>472.72494506835898</v>
      </c>
      <c r="G95">
        <v>466.76162719726602</v>
      </c>
      <c r="I95" s="7">
        <f t="shared" si="10"/>
        <v>163.23281860351602</v>
      </c>
      <c r="J95" s="7">
        <f t="shared" si="11"/>
        <v>99.404327392577954</v>
      </c>
      <c r="K95" s="7">
        <f t="shared" si="12"/>
        <v>93.649789428711458</v>
      </c>
      <c r="L95" s="8">
        <f t="shared" si="13"/>
        <v>0.94210978420345748</v>
      </c>
      <c r="M95" s="8">
        <f t="shared" si="14"/>
        <v>1.9756535466722611</v>
      </c>
      <c r="P95" s="6">
        <f t="shared" si="15"/>
        <v>-15.092545164764928</v>
      </c>
      <c r="U95" s="18">
        <v>70.5</v>
      </c>
      <c r="V95" s="20">
        <f t="shared" si="16"/>
        <v>0.75620720044713419</v>
      </c>
    </row>
    <row r="96" spans="1:22" x14ac:dyDescent="0.15">
      <c r="A96" s="6">
        <v>47.5</v>
      </c>
      <c r="B96" s="6">
        <v>94</v>
      </c>
      <c r="D96">
        <v>637.51208496093795</v>
      </c>
      <c r="E96">
        <v>567.37878417968795</v>
      </c>
      <c r="F96">
        <v>472.97854614257801</v>
      </c>
      <c r="G96">
        <v>466.80813598632801</v>
      </c>
      <c r="I96" s="7">
        <f t="shared" si="10"/>
        <v>164.53353881835994</v>
      </c>
      <c r="J96" s="7">
        <f t="shared" si="11"/>
        <v>100.57064819335994</v>
      </c>
      <c r="K96" s="7">
        <f t="shared" si="12"/>
        <v>94.134085083007989</v>
      </c>
      <c r="L96" s="8">
        <f t="shared" si="13"/>
        <v>0.93599958610213152</v>
      </c>
      <c r="M96" s="8">
        <f t="shared" si="14"/>
        <v>1.9805384949801779</v>
      </c>
      <c r="P96" s="6">
        <f t="shared" si="15"/>
        <v>-14.882605254740966</v>
      </c>
      <c r="U96" s="18">
        <v>71</v>
      </c>
      <c r="V96" s="20">
        <f t="shared" si="16"/>
        <v>0.76247259532284339</v>
      </c>
    </row>
    <row r="97" spans="1:22" x14ac:dyDescent="0.15">
      <c r="A97" s="6">
        <v>48</v>
      </c>
      <c r="B97" s="6">
        <v>95</v>
      </c>
      <c r="D97">
        <v>638.70880126953102</v>
      </c>
      <c r="E97">
        <v>567.885498046875</v>
      </c>
      <c r="F97">
        <v>472.76876831054699</v>
      </c>
      <c r="G97">
        <v>466.68469238281301</v>
      </c>
      <c r="I97" s="7">
        <f t="shared" si="10"/>
        <v>165.94003295898403</v>
      </c>
      <c r="J97" s="7">
        <f t="shared" si="11"/>
        <v>101.20080566406199</v>
      </c>
      <c r="K97" s="7">
        <f t="shared" si="12"/>
        <v>95.099468994140651</v>
      </c>
      <c r="L97" s="8">
        <f t="shared" si="13"/>
        <v>0.93971059192774764</v>
      </c>
      <c r="M97" s="8">
        <f t="shared" si="14"/>
        <v>1.9952446472150362</v>
      </c>
      <c r="P97" s="6">
        <f t="shared" si="15"/>
        <v>-14.250580495751949</v>
      </c>
      <c r="U97" s="18">
        <v>71.5</v>
      </c>
      <c r="V97" s="20">
        <f t="shared" si="16"/>
        <v>0.75056049596361996</v>
      </c>
    </row>
    <row r="98" spans="1:22" x14ac:dyDescent="0.15">
      <c r="A98" s="6">
        <v>48.5</v>
      </c>
      <c r="B98" s="6">
        <v>96</v>
      </c>
      <c r="D98">
        <v>640.90203857421898</v>
      </c>
      <c r="E98">
        <v>570.68499755859398</v>
      </c>
      <c r="F98">
        <v>472.84347534179699</v>
      </c>
      <c r="G98">
        <v>466.45529174804699</v>
      </c>
      <c r="I98" s="7">
        <f t="shared" ref="I98:I129" si="17">D98-F98</f>
        <v>168.05856323242199</v>
      </c>
      <c r="J98" s="7">
        <f t="shared" ref="J98:J129" si="18">E98-G98</f>
        <v>104.22970581054699</v>
      </c>
      <c r="K98" s="7">
        <f t="shared" si="12"/>
        <v>95.097769165039097</v>
      </c>
      <c r="L98" s="8">
        <f t="shared" si="13"/>
        <v>0.91238642981390983</v>
      </c>
      <c r="M98" s="8">
        <f t="shared" si="14"/>
        <v>1.978915631510441</v>
      </c>
      <c r="P98" s="6">
        <f t="shared" si="15"/>
        <v>-14.95235088751779</v>
      </c>
      <c r="U98" s="18">
        <v>72</v>
      </c>
      <c r="V98" s="20">
        <f t="shared" si="16"/>
        <v>0.75719108480488306</v>
      </c>
    </row>
    <row r="99" spans="1:22" x14ac:dyDescent="0.15">
      <c r="A99" s="6">
        <v>49</v>
      </c>
      <c r="B99" s="6">
        <v>97</v>
      </c>
      <c r="D99">
        <v>640.44793701171898</v>
      </c>
      <c r="E99">
        <v>571.300048828125</v>
      </c>
      <c r="F99">
        <v>473.31304931640602</v>
      </c>
      <c r="G99">
        <v>467.17575073242199</v>
      </c>
      <c r="I99" s="7">
        <f t="shared" si="17"/>
        <v>167.13488769531295</v>
      </c>
      <c r="J99" s="7">
        <f t="shared" si="18"/>
        <v>104.12429809570301</v>
      </c>
      <c r="K99" s="7">
        <f t="shared" si="12"/>
        <v>94.247879028320853</v>
      </c>
      <c r="L99" s="8">
        <f t="shared" si="13"/>
        <v>0.90514779693108216</v>
      </c>
      <c r="M99" s="8">
        <f t="shared" si="14"/>
        <v>1.9826721450368561</v>
      </c>
      <c r="P99" s="6">
        <f t="shared" si="15"/>
        <v>-14.79090760050055</v>
      </c>
      <c r="U99" s="18">
        <v>72.5</v>
      </c>
      <c r="V99" s="20">
        <f t="shared" si="16"/>
        <v>0.7693290735754591</v>
      </c>
    </row>
    <row r="100" spans="1:22" x14ac:dyDescent="0.15">
      <c r="A100" s="6">
        <v>49.5</v>
      </c>
      <c r="B100" s="6">
        <v>98</v>
      </c>
      <c r="D100">
        <v>640.78601074218795</v>
      </c>
      <c r="E100">
        <v>572.40686035156295</v>
      </c>
      <c r="F100">
        <v>473.57781982421898</v>
      </c>
      <c r="G100">
        <v>467.44006347656301</v>
      </c>
      <c r="I100" s="7">
        <f t="shared" si="17"/>
        <v>167.20819091796898</v>
      </c>
      <c r="J100" s="7">
        <f t="shared" si="18"/>
        <v>104.96679687499994</v>
      </c>
      <c r="K100" s="7">
        <f t="shared" si="12"/>
        <v>93.731433105469023</v>
      </c>
      <c r="L100" s="8">
        <f t="shared" si="13"/>
        <v>0.89296268816404301</v>
      </c>
      <c r="M100" s="8">
        <f t="shared" si="14"/>
        <v>1.9814821826790596</v>
      </c>
      <c r="P100" s="6">
        <f t="shared" si="15"/>
        <v>-14.842048487687181</v>
      </c>
      <c r="U100" s="18">
        <v>73</v>
      </c>
      <c r="V100" s="20">
        <f t="shared" si="16"/>
        <v>0.76857170942239184</v>
      </c>
    </row>
    <row r="101" spans="1:22" x14ac:dyDescent="0.15">
      <c r="A101" s="6">
        <v>50</v>
      </c>
      <c r="B101" s="6">
        <v>99</v>
      </c>
      <c r="D101">
        <v>638.76947021484398</v>
      </c>
      <c r="E101">
        <v>571.18975830078102</v>
      </c>
      <c r="F101">
        <v>473.19140625</v>
      </c>
      <c r="G101">
        <v>466.90295410156301</v>
      </c>
      <c r="I101" s="7">
        <f t="shared" si="17"/>
        <v>165.57806396484398</v>
      </c>
      <c r="J101" s="7">
        <f t="shared" si="18"/>
        <v>104.28680419921801</v>
      </c>
      <c r="K101" s="7">
        <f t="shared" si="12"/>
        <v>92.577301025391378</v>
      </c>
      <c r="L101" s="8">
        <f t="shared" si="13"/>
        <v>0.88771826633542161</v>
      </c>
      <c r="M101" s="8">
        <f t="shared" si="14"/>
        <v>1.9872329072596808</v>
      </c>
      <c r="P101" s="6">
        <f t="shared" si="15"/>
        <v>-14.594900201783807</v>
      </c>
      <c r="U101" s="18">
        <v>73.5</v>
      </c>
      <c r="V101" s="20">
        <f t="shared" si="16"/>
        <v>0.75108991652333446</v>
      </c>
    </row>
    <row r="102" spans="1:22" x14ac:dyDescent="0.15">
      <c r="A102" s="6">
        <v>50.5</v>
      </c>
      <c r="B102" s="6">
        <v>100</v>
      </c>
      <c r="D102">
        <v>637.82098388671898</v>
      </c>
      <c r="E102">
        <v>569.9892578125</v>
      </c>
      <c r="F102">
        <v>472.71957397460898</v>
      </c>
      <c r="G102">
        <v>466.66860961914102</v>
      </c>
      <c r="I102" s="7">
        <f t="shared" si="17"/>
        <v>165.10140991211</v>
      </c>
      <c r="J102" s="7">
        <f t="shared" si="18"/>
        <v>103.32064819335898</v>
      </c>
      <c r="K102" s="7">
        <f t="shared" si="12"/>
        <v>92.776956176758716</v>
      </c>
      <c r="L102" s="8">
        <f t="shared" si="13"/>
        <v>0.89795174342239592</v>
      </c>
      <c r="M102" s="8">
        <f t="shared" ref="M102:M133" si="19">L102+ABS($N$2)*A102</f>
        <v>2.0084615307558975</v>
      </c>
      <c r="P102" s="6">
        <f t="shared" si="15"/>
        <v>-13.682559880903531</v>
      </c>
      <c r="U102" s="18">
        <v>74</v>
      </c>
      <c r="V102" s="20">
        <f t="shared" si="16"/>
        <v>0.75921663421640251</v>
      </c>
    </row>
    <row r="103" spans="1:22" x14ac:dyDescent="0.15">
      <c r="A103" s="6">
        <v>51</v>
      </c>
      <c r="B103" s="6">
        <v>101</v>
      </c>
      <c r="D103">
        <v>637.76873779296898</v>
      </c>
      <c r="E103">
        <v>568.82366943359398</v>
      </c>
      <c r="F103">
        <v>472.78533935546898</v>
      </c>
      <c r="G103">
        <v>466.84436035156301</v>
      </c>
      <c r="I103" s="7">
        <f t="shared" si="17"/>
        <v>164.9833984375</v>
      </c>
      <c r="J103" s="7">
        <f t="shared" si="18"/>
        <v>101.97930908203097</v>
      </c>
      <c r="K103" s="7">
        <f t="shared" si="12"/>
        <v>93.597882080078335</v>
      </c>
      <c r="L103" s="8">
        <f t="shared" si="13"/>
        <v>0.91781247512462838</v>
      </c>
      <c r="M103" s="8">
        <f t="shared" si="19"/>
        <v>2.0393174088673724</v>
      </c>
      <c r="P103" s="6">
        <f t="shared" si="15"/>
        <v>-12.356470050242452</v>
      </c>
      <c r="U103" s="18">
        <v>74.5</v>
      </c>
      <c r="V103" s="20">
        <f t="shared" si="16"/>
        <v>0.73503625508242831</v>
      </c>
    </row>
    <row r="104" spans="1:22" x14ac:dyDescent="0.15">
      <c r="A104" s="6">
        <v>51.5</v>
      </c>
      <c r="B104" s="6">
        <v>102</v>
      </c>
      <c r="D104">
        <v>640.63311767578102</v>
      </c>
      <c r="E104">
        <v>571.48095703125</v>
      </c>
      <c r="F104">
        <v>473.80633544921898</v>
      </c>
      <c r="G104">
        <v>467.51519775390602</v>
      </c>
      <c r="I104" s="7">
        <f t="shared" si="17"/>
        <v>166.82678222656205</v>
      </c>
      <c r="J104" s="7">
        <f t="shared" si="18"/>
        <v>103.96575927734398</v>
      </c>
      <c r="K104" s="7">
        <f t="shared" si="12"/>
        <v>94.050750732421264</v>
      </c>
      <c r="L104" s="8">
        <f t="shared" si="13"/>
        <v>0.90463198062668915</v>
      </c>
      <c r="M104" s="8">
        <f t="shared" si="19"/>
        <v>2.037132060778676</v>
      </c>
      <c r="P104" s="6">
        <f t="shared" si="15"/>
        <v>-12.450389525371479</v>
      </c>
      <c r="U104" s="18">
        <v>75</v>
      </c>
      <c r="V104" s="20">
        <f t="shared" si="16"/>
        <v>0.76532373106095419</v>
      </c>
    </row>
    <row r="105" spans="1:22" x14ac:dyDescent="0.15">
      <c r="A105" s="6">
        <v>52</v>
      </c>
      <c r="B105" s="6">
        <v>103</v>
      </c>
      <c r="D105">
        <v>636.45983886718795</v>
      </c>
      <c r="E105">
        <v>569.12603759765602</v>
      </c>
      <c r="F105">
        <v>473.76519775390602</v>
      </c>
      <c r="G105">
        <v>467.65921020507801</v>
      </c>
      <c r="I105" s="7">
        <f t="shared" si="17"/>
        <v>162.69464111328193</v>
      </c>
      <c r="J105" s="7">
        <f t="shared" si="18"/>
        <v>101.46682739257801</v>
      </c>
      <c r="K105" s="7">
        <f t="shared" si="12"/>
        <v>91.66786193847733</v>
      </c>
      <c r="L105" s="8">
        <f t="shared" si="13"/>
        <v>0.90342690605484088</v>
      </c>
      <c r="M105" s="8">
        <f t="shared" si="19"/>
        <v>2.0469221326160705</v>
      </c>
      <c r="P105" s="6">
        <f t="shared" si="15"/>
        <v>-12.029642636946932</v>
      </c>
      <c r="U105" s="18"/>
      <c r="V105" s="20"/>
    </row>
    <row r="106" spans="1:22" x14ac:dyDescent="0.15">
      <c r="A106" s="6">
        <v>52.5</v>
      </c>
      <c r="B106" s="6">
        <v>104</v>
      </c>
      <c r="D106">
        <v>636.80255126953102</v>
      </c>
      <c r="E106">
        <v>570.676513671875</v>
      </c>
      <c r="F106">
        <v>473.33139038085898</v>
      </c>
      <c r="G106">
        <v>467.16458129882801</v>
      </c>
      <c r="I106" s="7">
        <f t="shared" si="17"/>
        <v>163.47116088867205</v>
      </c>
      <c r="J106" s="7">
        <f t="shared" si="18"/>
        <v>103.51193237304699</v>
      </c>
      <c r="K106" s="7">
        <f t="shared" si="12"/>
        <v>91.012808227539153</v>
      </c>
      <c r="L106" s="8">
        <f t="shared" si="13"/>
        <v>0.87924943666917355</v>
      </c>
      <c r="M106" s="8">
        <f t="shared" si="19"/>
        <v>2.0337398096396457</v>
      </c>
      <c r="P106" s="6">
        <f t="shared" si="15"/>
        <v>-12.596177946049858</v>
      </c>
    </row>
    <row r="107" spans="1:22" x14ac:dyDescent="0.15">
      <c r="A107" s="6">
        <v>53</v>
      </c>
      <c r="B107" s="6">
        <v>105</v>
      </c>
      <c r="D107">
        <v>638.69073486328102</v>
      </c>
      <c r="E107">
        <v>572.45294189453102</v>
      </c>
      <c r="F107">
        <v>473.30902099609398</v>
      </c>
      <c r="G107">
        <v>467.05859375</v>
      </c>
      <c r="I107" s="7">
        <f t="shared" si="17"/>
        <v>165.38171386718705</v>
      </c>
      <c r="J107" s="7">
        <f t="shared" si="18"/>
        <v>105.39434814453102</v>
      </c>
      <c r="K107" s="7">
        <f t="shared" si="12"/>
        <v>91.605670166015329</v>
      </c>
      <c r="L107" s="8">
        <f t="shared" si="13"/>
        <v>0.86917061283393693</v>
      </c>
      <c r="M107" s="8">
        <f t="shared" si="19"/>
        <v>2.0346561322136516</v>
      </c>
      <c r="P107" s="6">
        <f t="shared" si="15"/>
        <v>-12.556797247091806</v>
      </c>
    </row>
    <row r="108" spans="1:22" x14ac:dyDescent="0.15">
      <c r="A108" s="6">
        <v>53.5</v>
      </c>
      <c r="B108" s="6">
        <v>106</v>
      </c>
      <c r="D108">
        <v>639.55474853515602</v>
      </c>
      <c r="E108">
        <v>573.82061767578102</v>
      </c>
      <c r="F108">
        <v>473.23254394531301</v>
      </c>
      <c r="G108">
        <v>467.09259033203102</v>
      </c>
      <c r="I108" s="7">
        <f t="shared" si="17"/>
        <v>166.32220458984301</v>
      </c>
      <c r="J108" s="7">
        <f t="shared" si="18"/>
        <v>106.72802734375</v>
      </c>
      <c r="K108" s="7">
        <f t="shared" si="12"/>
        <v>91.612585449218017</v>
      </c>
      <c r="L108" s="8">
        <f t="shared" si="13"/>
        <v>0.85837420337726178</v>
      </c>
      <c r="M108" s="8">
        <f t="shared" si="19"/>
        <v>2.0348548691662192</v>
      </c>
      <c r="P108" s="6">
        <f t="shared" si="15"/>
        <v>-12.548256149968454</v>
      </c>
    </row>
    <row r="109" spans="1:22" x14ac:dyDescent="0.15">
      <c r="A109" s="6">
        <v>54</v>
      </c>
      <c r="B109" s="6">
        <v>107</v>
      </c>
      <c r="D109">
        <v>639.56433105468795</v>
      </c>
      <c r="E109">
        <v>573.955810546875</v>
      </c>
      <c r="F109">
        <v>473.77145385742199</v>
      </c>
      <c r="G109">
        <v>467.39758300781301</v>
      </c>
      <c r="I109" s="7">
        <f t="shared" si="17"/>
        <v>165.79287719726597</v>
      </c>
      <c r="J109" s="7">
        <f t="shared" si="18"/>
        <v>106.55822753906199</v>
      </c>
      <c r="K109" s="7">
        <f t="shared" si="12"/>
        <v>91.202117919922586</v>
      </c>
      <c r="L109" s="8">
        <f t="shared" si="13"/>
        <v>0.85588996763755121</v>
      </c>
      <c r="M109" s="8">
        <f t="shared" si="19"/>
        <v>2.0433657798357512</v>
      </c>
      <c r="P109" s="6">
        <f t="shared" si="15"/>
        <v>-12.182483636615997</v>
      </c>
    </row>
    <row r="110" spans="1:22" x14ac:dyDescent="0.15">
      <c r="A110" s="6">
        <v>54.5</v>
      </c>
      <c r="B110" s="6">
        <v>108</v>
      </c>
      <c r="D110">
        <v>638.98693847656295</v>
      </c>
      <c r="E110">
        <v>573.213623046875</v>
      </c>
      <c r="F110">
        <v>473.97854614257801</v>
      </c>
      <c r="G110">
        <v>467.49685668945301</v>
      </c>
      <c r="I110" s="7">
        <f t="shared" si="17"/>
        <v>165.00839233398494</v>
      </c>
      <c r="J110" s="7">
        <f t="shared" si="18"/>
        <v>105.71676635742199</v>
      </c>
      <c r="K110" s="7">
        <f t="shared" si="12"/>
        <v>91.006655883789563</v>
      </c>
      <c r="L110" s="8">
        <f t="shared" si="13"/>
        <v>0.86085357147703101</v>
      </c>
      <c r="M110" s="8">
        <f t="shared" si="19"/>
        <v>2.0593245300844734</v>
      </c>
      <c r="P110" s="6">
        <f t="shared" si="15"/>
        <v>-11.496626104432517</v>
      </c>
    </row>
    <row r="111" spans="1:22" x14ac:dyDescent="0.15">
      <c r="A111" s="6">
        <v>55</v>
      </c>
      <c r="B111" s="6">
        <v>109</v>
      </c>
      <c r="D111">
        <v>638.02191162109398</v>
      </c>
      <c r="E111">
        <v>571.46295166015602</v>
      </c>
      <c r="F111">
        <v>473.56036376953102</v>
      </c>
      <c r="G111">
        <v>467.41369628906301</v>
      </c>
      <c r="I111" s="7">
        <f t="shared" si="17"/>
        <v>164.46154785156295</v>
      </c>
      <c r="J111" s="7">
        <f t="shared" si="18"/>
        <v>104.04925537109301</v>
      </c>
      <c r="K111" s="7">
        <f t="shared" si="12"/>
        <v>91.62706909179785</v>
      </c>
      <c r="L111" s="8">
        <f t="shared" si="13"/>
        <v>0.88061244422181328</v>
      </c>
      <c r="M111" s="8">
        <f t="shared" si="19"/>
        <v>2.0900785492384983</v>
      </c>
      <c r="P111" s="6">
        <f t="shared" si="15"/>
        <v>-10.174913855480446</v>
      </c>
    </row>
    <row r="112" spans="1:22" x14ac:dyDescent="0.15">
      <c r="A112" s="6">
        <v>55.5</v>
      </c>
      <c r="B112" s="6">
        <v>110</v>
      </c>
      <c r="D112">
        <v>638.35192871093795</v>
      </c>
      <c r="E112">
        <v>571.26739501953102</v>
      </c>
      <c r="F112">
        <v>473.37118530273398</v>
      </c>
      <c r="G112">
        <v>466.99285888671898</v>
      </c>
      <c r="I112" s="7">
        <f t="shared" si="17"/>
        <v>164.98074340820398</v>
      </c>
      <c r="J112" s="7">
        <f t="shared" si="18"/>
        <v>104.27453613281205</v>
      </c>
      <c r="K112" s="7">
        <f t="shared" si="12"/>
        <v>91.988568115235552</v>
      </c>
      <c r="L112" s="8">
        <f t="shared" si="13"/>
        <v>0.8821767185621604</v>
      </c>
      <c r="M112" s="8">
        <f t="shared" si="19"/>
        <v>2.1026379699880882</v>
      </c>
      <c r="P112" s="6">
        <f t="shared" si="15"/>
        <v>-9.6351489499135212</v>
      </c>
    </row>
    <row r="113" spans="1:16" x14ac:dyDescent="0.15">
      <c r="A113" s="6">
        <v>56</v>
      </c>
      <c r="B113" s="6">
        <v>111</v>
      </c>
      <c r="D113">
        <v>637.84979248046898</v>
      </c>
      <c r="E113">
        <v>572.754150390625</v>
      </c>
      <c r="F113">
        <v>473.60510253906301</v>
      </c>
      <c r="G113">
        <v>467.40072631835898</v>
      </c>
      <c r="I113" s="7">
        <f t="shared" si="17"/>
        <v>164.24468994140597</v>
      </c>
      <c r="J113" s="7">
        <f t="shared" si="18"/>
        <v>105.35342407226602</v>
      </c>
      <c r="K113" s="7">
        <f t="shared" si="12"/>
        <v>90.497293090819753</v>
      </c>
      <c r="L113" s="8">
        <f t="shared" si="13"/>
        <v>0.85898767778771123</v>
      </c>
      <c r="M113" s="8">
        <f t="shared" si="19"/>
        <v>2.0904440756228815</v>
      </c>
      <c r="P113" s="6">
        <f t="shared" si="15"/>
        <v>-10.159204666475432</v>
      </c>
    </row>
    <row r="114" spans="1:16" x14ac:dyDescent="0.15">
      <c r="A114" s="6">
        <v>56.5</v>
      </c>
      <c r="B114" s="6">
        <v>112</v>
      </c>
      <c r="D114">
        <v>634.27777099609398</v>
      </c>
      <c r="E114">
        <v>571.49517822265602</v>
      </c>
      <c r="F114">
        <v>473.73883056640602</v>
      </c>
      <c r="G114">
        <v>467.66189575195301</v>
      </c>
      <c r="I114" s="7">
        <f t="shared" si="17"/>
        <v>160.53894042968795</v>
      </c>
      <c r="J114" s="7">
        <f t="shared" si="18"/>
        <v>103.83328247070301</v>
      </c>
      <c r="K114" s="7">
        <f t="shared" si="12"/>
        <v>87.855642700195858</v>
      </c>
      <c r="L114" s="8">
        <f t="shared" si="13"/>
        <v>0.84612217402435186</v>
      </c>
      <c r="M114" s="8">
        <f t="shared" si="19"/>
        <v>2.0885737182687647</v>
      </c>
      <c r="P114" s="6">
        <f t="shared" si="15"/>
        <v>-10.239586817909784</v>
      </c>
    </row>
    <row r="115" spans="1:16" x14ac:dyDescent="0.15">
      <c r="A115" s="6">
        <v>57</v>
      </c>
      <c r="B115" s="6">
        <v>113</v>
      </c>
      <c r="D115">
        <v>639.54626464843795</v>
      </c>
      <c r="E115">
        <v>574.98541259765602</v>
      </c>
      <c r="F115">
        <v>474.18560791015602</v>
      </c>
      <c r="G115">
        <v>467.77056884765602</v>
      </c>
      <c r="I115" s="7">
        <f t="shared" si="17"/>
        <v>165.36065673828193</v>
      </c>
      <c r="J115" s="7">
        <f t="shared" si="18"/>
        <v>107.21484375</v>
      </c>
      <c r="K115" s="7">
        <f t="shared" si="12"/>
        <v>90.310266113281941</v>
      </c>
      <c r="L115" s="8">
        <f t="shared" si="13"/>
        <v>0.84232987667140946</v>
      </c>
      <c r="M115" s="8">
        <f t="shared" si="19"/>
        <v>2.095776567325065</v>
      </c>
      <c r="P115" s="6">
        <f t="shared" si="15"/>
        <v>-9.9300307310326303</v>
      </c>
    </row>
    <row r="116" spans="1:16" x14ac:dyDescent="0.15">
      <c r="A116" s="6">
        <v>57.5</v>
      </c>
      <c r="B116" s="6">
        <v>114</v>
      </c>
      <c r="D116">
        <v>636.260498046875</v>
      </c>
      <c r="E116">
        <v>574.454833984375</v>
      </c>
      <c r="F116">
        <v>474.16278076171898</v>
      </c>
      <c r="G116">
        <v>468.02996826171898</v>
      </c>
      <c r="I116" s="7">
        <f t="shared" si="17"/>
        <v>162.09771728515602</v>
      </c>
      <c r="J116" s="7">
        <f t="shared" si="18"/>
        <v>106.42486572265602</v>
      </c>
      <c r="K116" s="7">
        <f t="shared" si="12"/>
        <v>87.600311279296818</v>
      </c>
      <c r="L116" s="8">
        <f t="shared" si="13"/>
        <v>0.82311883303272249</v>
      </c>
      <c r="M116" s="8">
        <f t="shared" si="19"/>
        <v>2.0875606700956206</v>
      </c>
      <c r="P116" s="6">
        <f t="shared" si="15"/>
        <v>-10.283124482776191</v>
      </c>
    </row>
    <row r="117" spans="1:16" x14ac:dyDescent="0.15">
      <c r="A117" s="6">
        <v>58</v>
      </c>
      <c r="B117" s="6">
        <v>115</v>
      </c>
      <c r="D117">
        <v>638.49597167968795</v>
      </c>
      <c r="E117">
        <v>574.46136474609398</v>
      </c>
      <c r="F117">
        <v>473.49462890625</v>
      </c>
      <c r="G117">
        <v>467.82022094726602</v>
      </c>
      <c r="I117" s="7">
        <f t="shared" si="17"/>
        <v>165.00134277343795</v>
      </c>
      <c r="J117" s="7">
        <f t="shared" si="18"/>
        <v>106.64114379882795</v>
      </c>
      <c r="K117" s="7">
        <f t="shared" si="12"/>
        <v>90.352542114258398</v>
      </c>
      <c r="L117" s="8">
        <f t="shared" si="13"/>
        <v>0.84725781153194479</v>
      </c>
      <c r="M117" s="8">
        <f t="shared" si="19"/>
        <v>2.1226947950040853</v>
      </c>
      <c r="P117" s="6">
        <f t="shared" si="15"/>
        <v>-8.7731688891622657</v>
      </c>
    </row>
    <row r="118" spans="1:16" x14ac:dyDescent="0.15">
      <c r="A118" s="6">
        <v>58.5</v>
      </c>
      <c r="B118" s="6">
        <v>116</v>
      </c>
      <c r="D118">
        <v>639.72991943359398</v>
      </c>
      <c r="E118">
        <v>576.29235839843795</v>
      </c>
      <c r="F118">
        <v>473.42843627929699</v>
      </c>
      <c r="G118">
        <v>467.62969970703102</v>
      </c>
      <c r="I118" s="7">
        <f t="shared" si="17"/>
        <v>166.30148315429699</v>
      </c>
      <c r="J118" s="7">
        <f t="shared" si="18"/>
        <v>108.66265869140693</v>
      </c>
      <c r="K118" s="7">
        <f t="shared" si="12"/>
        <v>90.237622070312142</v>
      </c>
      <c r="L118" s="8">
        <f t="shared" si="13"/>
        <v>0.83043819428879995</v>
      </c>
      <c r="M118" s="8">
        <f t="shared" si="19"/>
        <v>2.1168703241701832</v>
      </c>
      <c r="P118" s="6">
        <f t="shared" si="15"/>
        <v>-9.0234865600422047</v>
      </c>
    </row>
    <row r="119" spans="1:16" x14ac:dyDescent="0.15">
      <c r="A119" s="6">
        <v>59</v>
      </c>
      <c r="B119" s="6">
        <v>117</v>
      </c>
      <c r="D119">
        <v>641.00036621093795</v>
      </c>
      <c r="E119">
        <v>576.555908203125</v>
      </c>
      <c r="F119">
        <v>473.12655639648398</v>
      </c>
      <c r="G119">
        <v>466.91412353515602</v>
      </c>
      <c r="I119" s="7">
        <f t="shared" si="17"/>
        <v>167.87380981445398</v>
      </c>
      <c r="J119" s="7">
        <f t="shared" si="18"/>
        <v>109.64178466796898</v>
      </c>
      <c r="K119" s="7">
        <f t="shared" si="12"/>
        <v>91.124560546875699</v>
      </c>
      <c r="L119" s="8">
        <f t="shared" si="13"/>
        <v>0.83111161335826977</v>
      </c>
      <c r="M119" s="8">
        <f t="shared" si="19"/>
        <v>2.1285388896488957</v>
      </c>
      <c r="P119" s="6">
        <f t="shared" si="15"/>
        <v>-8.5220078478233745</v>
      </c>
    </row>
    <row r="120" spans="1:16" x14ac:dyDescent="0.15">
      <c r="A120" s="6">
        <v>59.5</v>
      </c>
      <c r="B120" s="6">
        <v>118</v>
      </c>
      <c r="D120">
        <v>638.70574951171898</v>
      </c>
      <c r="E120">
        <v>575.036865234375</v>
      </c>
      <c r="F120">
        <v>472.55276489257801</v>
      </c>
      <c r="G120">
        <v>465.86001586914102</v>
      </c>
      <c r="I120" s="7">
        <f t="shared" si="17"/>
        <v>166.15298461914097</v>
      </c>
      <c r="J120" s="7">
        <f t="shared" si="18"/>
        <v>109.17684936523398</v>
      </c>
      <c r="K120" s="7">
        <f t="shared" si="12"/>
        <v>89.729190063477191</v>
      </c>
      <c r="L120" s="8">
        <f t="shared" si="13"/>
        <v>0.82187011793408971</v>
      </c>
      <c r="M120" s="8">
        <f t="shared" si="19"/>
        <v>2.1302925406339579</v>
      </c>
      <c r="P120" s="6">
        <f t="shared" si="15"/>
        <v>-8.4466413737461075</v>
      </c>
    </row>
    <row r="121" spans="1:16" x14ac:dyDescent="0.15">
      <c r="A121" s="6">
        <v>60</v>
      </c>
      <c r="B121" s="6">
        <v>119</v>
      </c>
      <c r="D121">
        <v>634.31848144531295</v>
      </c>
      <c r="E121">
        <v>572.39337158203102</v>
      </c>
      <c r="F121">
        <v>472.94140625</v>
      </c>
      <c r="G121">
        <v>466.444091796875</v>
      </c>
      <c r="I121" s="7">
        <f t="shared" si="17"/>
        <v>161.37707519531295</v>
      </c>
      <c r="J121" s="7">
        <f t="shared" si="18"/>
        <v>105.94927978515602</v>
      </c>
      <c r="K121" s="7">
        <f t="shared" si="12"/>
        <v>87.212579345703745</v>
      </c>
      <c r="L121" s="8">
        <f t="shared" si="13"/>
        <v>0.82315405562504473</v>
      </c>
      <c r="M121" s="8">
        <f t="shared" si="19"/>
        <v>2.1425716247341557</v>
      </c>
      <c r="P121" s="6">
        <f t="shared" si="15"/>
        <v>-7.9189244668968763</v>
      </c>
    </row>
    <row r="122" spans="1:16" x14ac:dyDescent="0.15">
      <c r="A122" s="6">
        <v>60.5</v>
      </c>
      <c r="B122" s="6">
        <v>120</v>
      </c>
      <c r="D122">
        <v>635.10601806640602</v>
      </c>
      <c r="E122">
        <v>573.14562988281295</v>
      </c>
      <c r="F122">
        <v>474.13372802734398</v>
      </c>
      <c r="G122">
        <v>467.28131103515602</v>
      </c>
      <c r="I122" s="7">
        <f t="shared" si="17"/>
        <v>160.97229003906205</v>
      </c>
      <c r="J122" s="7">
        <f t="shared" si="18"/>
        <v>105.86431884765693</v>
      </c>
      <c r="K122" s="7">
        <f t="shared" si="12"/>
        <v>86.867266845702204</v>
      </c>
      <c r="L122" s="8">
        <f t="shared" si="13"/>
        <v>0.82055283396011591</v>
      </c>
      <c r="M122" s="8">
        <f t="shared" si="19"/>
        <v>2.1509655494784696</v>
      </c>
      <c r="P122" s="6">
        <f t="shared" si="15"/>
        <v>-7.5581796453573613</v>
      </c>
    </row>
    <row r="123" spans="1:16" x14ac:dyDescent="0.15">
      <c r="A123" s="6">
        <v>61</v>
      </c>
      <c r="B123" s="6">
        <v>121</v>
      </c>
      <c r="D123">
        <v>634.76910400390602</v>
      </c>
      <c r="E123">
        <v>573.18518066406295</v>
      </c>
      <c r="F123">
        <v>473.95437622070301</v>
      </c>
      <c r="G123">
        <v>467.57781982421898</v>
      </c>
      <c r="I123" s="7">
        <f t="shared" si="17"/>
        <v>160.81472778320301</v>
      </c>
      <c r="J123" s="7">
        <f t="shared" si="18"/>
        <v>105.60736083984398</v>
      </c>
      <c r="K123" s="7">
        <f t="shared" si="12"/>
        <v>86.889575195312233</v>
      </c>
      <c r="L123" s="8">
        <f t="shared" si="13"/>
        <v>0.82276059646147481</v>
      </c>
      <c r="M123" s="8">
        <f t="shared" si="19"/>
        <v>2.1641684583890708</v>
      </c>
      <c r="P123" s="6">
        <f t="shared" si="15"/>
        <v>-6.9907596167249038</v>
      </c>
    </row>
    <row r="124" spans="1:16" x14ac:dyDescent="0.15">
      <c r="A124" s="6">
        <v>61.5</v>
      </c>
      <c r="B124" s="6">
        <v>122</v>
      </c>
      <c r="D124">
        <v>633.71380615234398</v>
      </c>
      <c r="E124">
        <v>572.95007324218795</v>
      </c>
      <c r="F124">
        <v>473.10733032226602</v>
      </c>
      <c r="G124">
        <v>466.85330200195301</v>
      </c>
      <c r="I124" s="7">
        <f t="shared" si="17"/>
        <v>160.60647583007795</v>
      </c>
      <c r="J124" s="7">
        <f t="shared" si="18"/>
        <v>106.09677124023494</v>
      </c>
      <c r="K124" s="7">
        <f t="shared" si="12"/>
        <v>86.3387359619135</v>
      </c>
      <c r="L124" s="8">
        <f t="shared" si="13"/>
        <v>0.813773453731374</v>
      </c>
      <c r="M124" s="8">
        <f t="shared" si="19"/>
        <v>2.1661764620682127</v>
      </c>
      <c r="P124" s="6">
        <f t="shared" si="15"/>
        <v>-6.9044618536465023</v>
      </c>
    </row>
    <row r="125" spans="1:16" x14ac:dyDescent="0.15">
      <c r="A125" s="6">
        <v>62</v>
      </c>
      <c r="B125" s="6">
        <v>123</v>
      </c>
      <c r="D125">
        <v>634.07757568359398</v>
      </c>
      <c r="E125">
        <v>573.626220703125</v>
      </c>
      <c r="F125">
        <v>473.16458129882801</v>
      </c>
      <c r="G125">
        <v>466.77145385742199</v>
      </c>
      <c r="I125" s="7">
        <f t="shared" si="17"/>
        <v>160.91299438476597</v>
      </c>
      <c r="J125" s="7">
        <f t="shared" si="18"/>
        <v>106.85476684570301</v>
      </c>
      <c r="K125" s="7">
        <f t="shared" si="12"/>
        <v>86.114657592773867</v>
      </c>
      <c r="L125" s="8">
        <f t="shared" si="13"/>
        <v>0.80590375268070524</v>
      </c>
      <c r="M125" s="8">
        <f t="shared" si="19"/>
        <v>2.1693019074267865</v>
      </c>
      <c r="P125" s="6">
        <f t="shared" si="15"/>
        <v>-6.7701399169536591</v>
      </c>
    </row>
    <row r="126" spans="1:16" x14ac:dyDescent="0.15">
      <c r="A126" s="6">
        <v>62.5</v>
      </c>
      <c r="B126" s="6">
        <v>124</v>
      </c>
      <c r="D126">
        <v>634.8017578125</v>
      </c>
      <c r="E126">
        <v>574.213623046875</v>
      </c>
      <c r="F126">
        <v>473.47674560546898</v>
      </c>
      <c r="G126">
        <v>467.86135864257801</v>
      </c>
      <c r="I126" s="7">
        <f t="shared" si="17"/>
        <v>161.32501220703102</v>
      </c>
      <c r="J126" s="7">
        <f t="shared" si="18"/>
        <v>106.35226440429699</v>
      </c>
      <c r="K126" s="7">
        <f t="shared" si="12"/>
        <v>86.878427124023133</v>
      </c>
      <c r="L126" s="8">
        <f t="shared" si="13"/>
        <v>0.81689306391968985</v>
      </c>
      <c r="M126" s="8">
        <f t="shared" si="19"/>
        <v>2.1912863650750136</v>
      </c>
      <c r="P126" s="6">
        <f t="shared" si="15"/>
        <v>-5.8253161911601836</v>
      </c>
    </row>
    <row r="127" spans="1:16" x14ac:dyDescent="0.15">
      <c r="A127" s="6">
        <v>63</v>
      </c>
      <c r="B127" s="6">
        <v>125</v>
      </c>
      <c r="D127">
        <v>634.01116943359398</v>
      </c>
      <c r="E127">
        <v>574.19708251953102</v>
      </c>
      <c r="F127">
        <v>473.70349121093801</v>
      </c>
      <c r="G127">
        <v>467.79382324218801</v>
      </c>
      <c r="I127" s="7">
        <f t="shared" si="17"/>
        <v>160.30767822265597</v>
      </c>
      <c r="J127" s="7">
        <f t="shared" si="18"/>
        <v>106.40325927734301</v>
      </c>
      <c r="K127" s="7">
        <f t="shared" si="12"/>
        <v>85.825396728515869</v>
      </c>
      <c r="L127" s="8">
        <f t="shared" si="13"/>
        <v>0.80660496033123963</v>
      </c>
      <c r="M127" s="8">
        <f t="shared" si="19"/>
        <v>2.1919934078958061</v>
      </c>
      <c r="P127" s="6">
        <f t="shared" si="15"/>
        <v>-5.7949296861607955</v>
      </c>
    </row>
    <row r="128" spans="1:16" x14ac:dyDescent="0.15">
      <c r="A128" s="6">
        <v>63.5</v>
      </c>
      <c r="B128" s="6">
        <v>126</v>
      </c>
      <c r="D128">
        <v>629.87322998046898</v>
      </c>
      <c r="E128">
        <v>570.65234375</v>
      </c>
      <c r="F128">
        <v>474.32156372070301</v>
      </c>
      <c r="G128">
        <v>468.16995239257801</v>
      </c>
      <c r="I128" s="7">
        <f t="shared" si="17"/>
        <v>155.55166625976597</v>
      </c>
      <c r="J128" s="7">
        <f t="shared" si="18"/>
        <v>102.48239135742199</v>
      </c>
      <c r="K128" s="7">
        <f t="shared" si="12"/>
        <v>83.81399230957058</v>
      </c>
      <c r="L128" s="8">
        <f t="shared" si="13"/>
        <v>0.81783798367133431</v>
      </c>
      <c r="M128" s="8">
        <f t="shared" si="19"/>
        <v>2.2142215776451435</v>
      </c>
      <c r="P128" s="6">
        <f t="shared" si="15"/>
        <v>-4.8396319710119107</v>
      </c>
    </row>
    <row r="129" spans="1:16" x14ac:dyDescent="0.15">
      <c r="A129" s="6">
        <v>64</v>
      </c>
      <c r="B129" s="6">
        <v>127</v>
      </c>
      <c r="D129">
        <v>632.681884765625</v>
      </c>
      <c r="E129">
        <v>573.09716796875</v>
      </c>
      <c r="F129">
        <v>473.80813598632801</v>
      </c>
      <c r="G129">
        <v>467.67352294921898</v>
      </c>
      <c r="I129" s="7">
        <f t="shared" si="17"/>
        <v>158.87374877929699</v>
      </c>
      <c r="J129" s="7">
        <f t="shared" si="18"/>
        <v>105.42364501953102</v>
      </c>
      <c r="K129" s="7">
        <f t="shared" si="12"/>
        <v>85.077197265625273</v>
      </c>
      <c r="L129" s="8">
        <f t="shared" si="13"/>
        <v>0.8070029949150751</v>
      </c>
      <c r="M129" s="8">
        <f t="shared" si="19"/>
        <v>2.2143817352981268</v>
      </c>
      <c r="P129" s="6">
        <f t="shared" si="15"/>
        <v>-4.8327488923921296</v>
      </c>
    </row>
    <row r="130" spans="1:16" x14ac:dyDescent="0.15">
      <c r="A130" s="6">
        <v>64.5</v>
      </c>
      <c r="B130" s="6">
        <v>128</v>
      </c>
      <c r="D130">
        <v>636.56970214843795</v>
      </c>
      <c r="E130">
        <v>576.66076660156295</v>
      </c>
      <c r="F130">
        <v>474.19454956054699</v>
      </c>
      <c r="G130">
        <v>467.79696655273398</v>
      </c>
      <c r="I130" s="7">
        <f t="shared" ref="I130:I149" si="20">D130-F130</f>
        <v>162.37515258789097</v>
      </c>
      <c r="J130" s="7">
        <f t="shared" ref="J130:J149" si="21">E130-G130</f>
        <v>108.86380004882898</v>
      </c>
      <c r="K130" s="7">
        <f t="shared" ref="K130:K149" si="22">I130-0.7*J130</f>
        <v>86.170492553710687</v>
      </c>
      <c r="L130" s="8">
        <f t="shared" ref="L130:L149" si="23">K130/J130</f>
        <v>0.79154404416399571</v>
      </c>
      <c r="M130" s="8">
        <f t="shared" si="19"/>
        <v>2.2099179309562902</v>
      </c>
      <c r="P130" s="6">
        <f t="shared" si="15"/>
        <v>-5.0245893424478636</v>
      </c>
    </row>
    <row r="131" spans="1:16" x14ac:dyDescent="0.15">
      <c r="A131" s="6">
        <v>65</v>
      </c>
      <c r="B131" s="6">
        <v>129</v>
      </c>
      <c r="D131">
        <v>633.94812011718795</v>
      </c>
      <c r="E131">
        <v>574.71337890625</v>
      </c>
      <c r="F131">
        <v>473.96600341796898</v>
      </c>
      <c r="G131">
        <v>468.03488159179699</v>
      </c>
      <c r="I131" s="7">
        <f t="shared" si="20"/>
        <v>159.98211669921898</v>
      </c>
      <c r="J131" s="7">
        <f t="shared" si="21"/>
        <v>106.67849731445301</v>
      </c>
      <c r="K131" s="7">
        <f t="shared" si="22"/>
        <v>85.307168579101869</v>
      </c>
      <c r="L131" s="8">
        <f t="shared" si="23"/>
        <v>0.79966601261399928</v>
      </c>
      <c r="M131" s="8">
        <f t="shared" si="19"/>
        <v>2.2290350458155364</v>
      </c>
      <c r="P131" s="6">
        <f t="shared" si="15"/>
        <v>-4.2029951063402748</v>
      </c>
    </row>
    <row r="132" spans="1:16" x14ac:dyDescent="0.15">
      <c r="A132" s="6">
        <v>65.5</v>
      </c>
      <c r="B132" s="6">
        <v>130</v>
      </c>
      <c r="D132">
        <v>631.218994140625</v>
      </c>
      <c r="E132">
        <v>573.600830078125</v>
      </c>
      <c r="F132">
        <v>473.52728271484398</v>
      </c>
      <c r="G132">
        <v>467.42532348632801</v>
      </c>
      <c r="I132" s="7">
        <f t="shared" si="20"/>
        <v>157.69171142578102</v>
      </c>
      <c r="J132" s="7">
        <f t="shared" si="21"/>
        <v>106.17550659179699</v>
      </c>
      <c r="K132" s="7">
        <f t="shared" si="22"/>
        <v>83.368856811523131</v>
      </c>
      <c r="L132" s="8">
        <f t="shared" si="23"/>
        <v>0.78519857816213257</v>
      </c>
      <c r="M132" s="8">
        <f t="shared" si="19"/>
        <v>2.225562757772912</v>
      </c>
      <c r="P132" s="6">
        <f t="shared" si="15"/>
        <v>-4.352223264612582</v>
      </c>
    </row>
    <row r="133" spans="1:16" x14ac:dyDescent="0.15">
      <c r="A133" s="6">
        <v>66</v>
      </c>
      <c r="B133" s="6">
        <v>131</v>
      </c>
      <c r="D133">
        <v>633.64849853515602</v>
      </c>
      <c r="E133">
        <v>573.73187255859398</v>
      </c>
      <c r="F133">
        <v>474.03845214843801</v>
      </c>
      <c r="G133">
        <v>467.17800903320301</v>
      </c>
      <c r="I133" s="7">
        <f t="shared" si="20"/>
        <v>159.61004638671801</v>
      </c>
      <c r="J133" s="7">
        <f t="shared" si="21"/>
        <v>106.55386352539097</v>
      </c>
      <c r="K133" s="7">
        <f t="shared" si="22"/>
        <v>85.022341918944335</v>
      </c>
      <c r="L133" s="8">
        <f t="shared" si="23"/>
        <v>0.79792828815338235</v>
      </c>
      <c r="M133" s="8">
        <f t="shared" si="19"/>
        <v>2.2492876141734044</v>
      </c>
      <c r="P133" s="6">
        <f t="shared" si="15"/>
        <v>-3.3326026045579509</v>
      </c>
    </row>
    <row r="134" spans="1:16" x14ac:dyDescent="0.15">
      <c r="A134" s="6">
        <v>66.5</v>
      </c>
      <c r="B134" s="6">
        <v>132</v>
      </c>
      <c r="D134">
        <v>632.92126464843795</v>
      </c>
      <c r="E134">
        <v>575.078369140625</v>
      </c>
      <c r="F134">
        <v>474.50671386718801</v>
      </c>
      <c r="G134">
        <v>467.55368041992199</v>
      </c>
      <c r="I134" s="7">
        <f t="shared" si="20"/>
        <v>158.41455078124994</v>
      </c>
      <c r="J134" s="7">
        <f t="shared" si="21"/>
        <v>107.52468872070301</v>
      </c>
      <c r="K134" s="7">
        <f t="shared" si="22"/>
        <v>83.147268676757847</v>
      </c>
      <c r="L134" s="8">
        <f t="shared" si="23"/>
        <v>0.77328536976967333</v>
      </c>
      <c r="M134" s="8">
        <f t="shared" ref="M134:M149" si="24">L134+ABS($N$2)*A134</f>
        <v>2.2356398421989381</v>
      </c>
      <c r="P134" s="6">
        <f t="shared" ref="P134:P149" si="25">(M134-$O$2)/$O$2*100</f>
        <v>-3.9191414663312782</v>
      </c>
    </row>
    <row r="135" spans="1:16" x14ac:dyDescent="0.15">
      <c r="A135" s="6">
        <v>67</v>
      </c>
      <c r="B135" s="6">
        <v>133</v>
      </c>
      <c r="D135">
        <v>630.90936279296898</v>
      </c>
      <c r="E135">
        <v>573.02191162109398</v>
      </c>
      <c r="F135">
        <v>473.01208496093801</v>
      </c>
      <c r="G135">
        <v>466.88146972656301</v>
      </c>
      <c r="I135" s="7">
        <f t="shared" si="20"/>
        <v>157.89727783203097</v>
      </c>
      <c r="J135" s="7">
        <f t="shared" si="21"/>
        <v>106.14044189453097</v>
      </c>
      <c r="K135" s="7">
        <f t="shared" si="22"/>
        <v>83.59896850585929</v>
      </c>
      <c r="L135" s="8">
        <f t="shared" si="23"/>
        <v>0.78762597002308921</v>
      </c>
      <c r="M135" s="8">
        <f t="shared" si="24"/>
        <v>2.2609755888615966</v>
      </c>
      <c r="P135" s="6">
        <f t="shared" si="25"/>
        <v>-2.8302897447832134</v>
      </c>
    </row>
    <row r="136" spans="1:16" x14ac:dyDescent="0.15">
      <c r="A136" s="6">
        <v>67.5</v>
      </c>
      <c r="B136" s="6">
        <v>134</v>
      </c>
      <c r="D136">
        <v>630.125244140625</v>
      </c>
      <c r="E136">
        <v>572.54742431640602</v>
      </c>
      <c r="F136">
        <v>472.37924194335898</v>
      </c>
      <c r="G136">
        <v>466.17218017578102</v>
      </c>
      <c r="I136" s="7">
        <f t="shared" si="20"/>
        <v>157.74600219726602</v>
      </c>
      <c r="J136" s="7">
        <f t="shared" si="21"/>
        <v>106.375244140625</v>
      </c>
      <c r="K136" s="7">
        <f t="shared" si="22"/>
        <v>83.283331298828529</v>
      </c>
      <c r="L136" s="8">
        <f t="shared" si="23"/>
        <v>0.78292023648594755</v>
      </c>
      <c r="M136" s="8">
        <f t="shared" si="24"/>
        <v>2.2672650017336977</v>
      </c>
      <c r="P136" s="6">
        <f t="shared" si="25"/>
        <v>-2.5599903087927474</v>
      </c>
    </row>
    <row r="137" spans="1:16" x14ac:dyDescent="0.15">
      <c r="A137" s="6">
        <v>68</v>
      </c>
      <c r="B137" s="6">
        <v>135</v>
      </c>
      <c r="D137">
        <v>631.20397949218795</v>
      </c>
      <c r="E137">
        <v>573.85479736328102</v>
      </c>
      <c r="F137">
        <v>472.72763061523398</v>
      </c>
      <c r="G137">
        <v>466.34347534179699</v>
      </c>
      <c r="I137" s="7">
        <f t="shared" si="20"/>
        <v>158.47634887695398</v>
      </c>
      <c r="J137" s="7">
        <f t="shared" si="21"/>
        <v>107.51132202148403</v>
      </c>
      <c r="K137" s="7">
        <f t="shared" si="22"/>
        <v>83.218423461915165</v>
      </c>
      <c r="L137" s="8">
        <f t="shared" si="23"/>
        <v>0.77404334629319871</v>
      </c>
      <c r="M137" s="8">
        <f t="shared" si="24"/>
        <v>2.2693832579501914</v>
      </c>
      <c r="P137" s="6">
        <f t="shared" si="25"/>
        <v>-2.4689542340040607</v>
      </c>
    </row>
    <row r="138" spans="1:16" x14ac:dyDescent="0.15">
      <c r="A138" s="6">
        <v>68.5</v>
      </c>
      <c r="B138" s="6">
        <v>136</v>
      </c>
      <c r="D138">
        <v>632.89782714843795</v>
      </c>
      <c r="E138">
        <v>575.00885009765602</v>
      </c>
      <c r="F138">
        <v>472.24508666992199</v>
      </c>
      <c r="G138">
        <v>465.82244873046898</v>
      </c>
      <c r="I138" s="7">
        <f t="shared" si="20"/>
        <v>160.65274047851597</v>
      </c>
      <c r="J138" s="7">
        <f t="shared" si="21"/>
        <v>109.18640136718705</v>
      </c>
      <c r="K138" s="7">
        <f t="shared" si="22"/>
        <v>84.222259521485043</v>
      </c>
      <c r="L138" s="8">
        <f t="shared" si="23"/>
        <v>0.77136217026011189</v>
      </c>
      <c r="M138" s="8">
        <f t="shared" si="24"/>
        <v>2.277697228326347</v>
      </c>
      <c r="P138" s="6">
        <f t="shared" si="25"/>
        <v>-2.1116456029417225</v>
      </c>
    </row>
    <row r="139" spans="1:16" x14ac:dyDescent="0.15">
      <c r="A139" s="6">
        <v>69</v>
      </c>
      <c r="B139" s="6">
        <v>137</v>
      </c>
      <c r="D139">
        <v>635.29315185546898</v>
      </c>
      <c r="E139">
        <v>576.0810546875</v>
      </c>
      <c r="F139">
        <v>473.26208496093801</v>
      </c>
      <c r="G139">
        <v>467.167724609375</v>
      </c>
      <c r="I139" s="7">
        <f t="shared" si="20"/>
        <v>162.03106689453097</v>
      </c>
      <c r="J139" s="7">
        <f t="shared" si="21"/>
        <v>108.913330078125</v>
      </c>
      <c r="K139" s="7">
        <f t="shared" si="22"/>
        <v>85.791735839843469</v>
      </c>
      <c r="L139" s="8">
        <f t="shared" si="23"/>
        <v>0.7877064798065021</v>
      </c>
      <c r="M139" s="8">
        <f t="shared" si="24"/>
        <v>2.3050366842819798</v>
      </c>
      <c r="P139" s="6">
        <f t="shared" si="25"/>
        <v>-0.93668067769824148</v>
      </c>
    </row>
    <row r="140" spans="1:16" x14ac:dyDescent="0.15">
      <c r="A140" s="6">
        <v>69.5</v>
      </c>
      <c r="B140" s="6">
        <v>138</v>
      </c>
      <c r="D140">
        <v>636.31042480468795</v>
      </c>
      <c r="E140">
        <v>578.21630859375</v>
      </c>
      <c r="F140">
        <v>474.38729858398398</v>
      </c>
      <c r="G140">
        <v>467.49911499023398</v>
      </c>
      <c r="I140" s="7">
        <f t="shared" si="20"/>
        <v>161.92312622070398</v>
      </c>
      <c r="J140" s="7">
        <f t="shared" si="21"/>
        <v>110.71719360351602</v>
      </c>
      <c r="K140" s="7">
        <f t="shared" si="22"/>
        <v>84.421090698242764</v>
      </c>
      <c r="L140" s="8">
        <f t="shared" si="23"/>
        <v>0.76249305054243921</v>
      </c>
      <c r="M140" s="8">
        <f t="shared" si="24"/>
        <v>2.2908184014271598</v>
      </c>
      <c r="P140" s="6">
        <f t="shared" si="25"/>
        <v>-1.5477383256161534</v>
      </c>
    </row>
    <row r="141" spans="1:16" x14ac:dyDescent="0.15">
      <c r="A141" s="6">
        <v>70</v>
      </c>
      <c r="B141" s="6">
        <v>139</v>
      </c>
      <c r="D141">
        <v>634.00231933593795</v>
      </c>
      <c r="E141">
        <v>576.66461181640602</v>
      </c>
      <c r="F141">
        <v>473.81976318359398</v>
      </c>
      <c r="G141">
        <v>467.646240234375</v>
      </c>
      <c r="I141" s="7">
        <f t="shared" si="20"/>
        <v>160.18255615234398</v>
      </c>
      <c r="J141" s="7">
        <f t="shared" si="21"/>
        <v>109.01837158203102</v>
      </c>
      <c r="K141" s="7">
        <f t="shared" si="22"/>
        <v>83.869696044922264</v>
      </c>
      <c r="L141" s="8">
        <f t="shared" si="23"/>
        <v>0.76931708690781897</v>
      </c>
      <c r="M141" s="8">
        <f t="shared" si="24"/>
        <v>2.3086375842017821</v>
      </c>
      <c r="P141" s="6">
        <f t="shared" si="25"/>
        <v>-0.78192518029749547</v>
      </c>
    </row>
    <row r="142" spans="1:16" x14ac:dyDescent="0.15">
      <c r="A142" s="6">
        <v>70.5</v>
      </c>
      <c r="B142" s="6">
        <v>140</v>
      </c>
      <c r="D142">
        <v>635.19244384765602</v>
      </c>
      <c r="E142">
        <v>577.6611328125</v>
      </c>
      <c r="F142">
        <v>473.62881469726602</v>
      </c>
      <c r="G142">
        <v>466.712890625</v>
      </c>
      <c r="I142" s="7">
        <f t="shared" si="20"/>
        <v>161.56362915039</v>
      </c>
      <c r="J142" s="7">
        <f t="shared" si="21"/>
        <v>110.9482421875</v>
      </c>
      <c r="K142" s="7">
        <f t="shared" si="22"/>
        <v>83.899859619140003</v>
      </c>
      <c r="L142" s="8">
        <f t="shared" si="23"/>
        <v>0.75620720044713419</v>
      </c>
      <c r="M142" s="8">
        <f t="shared" si="24"/>
        <v>2.3065228441503396</v>
      </c>
      <c r="P142" s="6">
        <f t="shared" si="25"/>
        <v>-0.87281014123032696</v>
      </c>
    </row>
    <row r="143" spans="1:16" x14ac:dyDescent="0.15">
      <c r="A143" s="6">
        <v>71</v>
      </c>
      <c r="B143" s="6">
        <v>141</v>
      </c>
      <c r="D143">
        <v>632.56164550781295</v>
      </c>
      <c r="E143">
        <v>575.78796386718795</v>
      </c>
      <c r="F143">
        <v>473.42755126953102</v>
      </c>
      <c r="G143">
        <v>466.97628784179699</v>
      </c>
      <c r="I143" s="7">
        <f t="shared" si="20"/>
        <v>159.13409423828193</v>
      </c>
      <c r="J143" s="7">
        <f t="shared" si="21"/>
        <v>108.81167602539097</v>
      </c>
      <c r="K143" s="7">
        <f t="shared" si="22"/>
        <v>82.965921020508262</v>
      </c>
      <c r="L143" s="8">
        <f t="shared" si="23"/>
        <v>0.76247259532284339</v>
      </c>
      <c r="M143" s="8">
        <f t="shared" si="24"/>
        <v>2.3237833854352914</v>
      </c>
      <c r="P143" s="6">
        <f t="shared" si="25"/>
        <v>-0.13100567250032771</v>
      </c>
    </row>
    <row r="144" spans="1:16" x14ac:dyDescent="0.15">
      <c r="A144" s="6">
        <v>71.5</v>
      </c>
      <c r="B144" s="6">
        <v>142</v>
      </c>
      <c r="D144">
        <v>629.26159667968795</v>
      </c>
      <c r="E144">
        <v>574.137939453125</v>
      </c>
      <c r="F144">
        <v>472.91412353515602</v>
      </c>
      <c r="G144">
        <v>466.353759765625</v>
      </c>
      <c r="I144" s="7">
        <f t="shared" si="20"/>
        <v>156.34747314453193</v>
      </c>
      <c r="J144" s="7">
        <f t="shared" si="21"/>
        <v>107.7841796875</v>
      </c>
      <c r="K144" s="7">
        <f t="shared" si="22"/>
        <v>80.898547363281935</v>
      </c>
      <c r="L144" s="8">
        <f t="shared" si="23"/>
        <v>0.75056049596361996</v>
      </c>
      <c r="M144" s="8">
        <f t="shared" si="24"/>
        <v>2.3228664324853106</v>
      </c>
      <c r="P144" s="6">
        <f t="shared" si="25"/>
        <v>-0.17041346306040481</v>
      </c>
    </row>
    <row r="145" spans="1:16" x14ac:dyDescent="0.15">
      <c r="A145" s="6">
        <v>72</v>
      </c>
      <c r="B145" s="6">
        <v>143</v>
      </c>
      <c r="D145">
        <v>628.47985839843795</v>
      </c>
      <c r="E145">
        <v>573.135986328125</v>
      </c>
      <c r="F145">
        <v>473.01654052734398</v>
      </c>
      <c r="G145">
        <v>466.44900512695301</v>
      </c>
      <c r="I145" s="7">
        <f t="shared" si="20"/>
        <v>155.46331787109398</v>
      </c>
      <c r="J145" s="7">
        <f t="shared" si="21"/>
        <v>106.68698120117199</v>
      </c>
      <c r="K145" s="7">
        <f t="shared" si="22"/>
        <v>80.782431030273585</v>
      </c>
      <c r="L145" s="8">
        <f t="shared" si="23"/>
        <v>0.75719108480488306</v>
      </c>
      <c r="M145" s="8">
        <f t="shared" si="24"/>
        <v>2.3404921677358166</v>
      </c>
      <c r="P145" s="6">
        <f t="shared" si="25"/>
        <v>0.58708590834553431</v>
      </c>
    </row>
    <row r="146" spans="1:16" x14ac:dyDescent="0.15">
      <c r="A146" s="6">
        <v>72.5</v>
      </c>
      <c r="B146" s="6">
        <v>144</v>
      </c>
      <c r="D146">
        <v>626.85711669921898</v>
      </c>
      <c r="E146">
        <v>571.31579589843795</v>
      </c>
      <c r="F146">
        <v>472.86135864257801</v>
      </c>
      <c r="G146">
        <v>466.50894165039102</v>
      </c>
      <c r="I146" s="7">
        <f t="shared" si="20"/>
        <v>153.99575805664097</v>
      </c>
      <c r="J146" s="7">
        <f t="shared" si="21"/>
        <v>104.80685424804693</v>
      </c>
      <c r="K146" s="7">
        <f t="shared" si="22"/>
        <v>80.630960083008119</v>
      </c>
      <c r="L146" s="8">
        <f t="shared" si="23"/>
        <v>0.7693290735754591</v>
      </c>
      <c r="M146" s="8">
        <f t="shared" si="24"/>
        <v>2.3636253029156351</v>
      </c>
      <c r="P146" s="6">
        <f t="shared" si="25"/>
        <v>1.5812762276888395</v>
      </c>
    </row>
    <row r="147" spans="1:16" x14ac:dyDescent="0.15">
      <c r="A147" s="6">
        <v>73</v>
      </c>
      <c r="B147" s="6">
        <v>145</v>
      </c>
      <c r="D147">
        <v>628.660400390625</v>
      </c>
      <c r="E147">
        <v>572.240478515625</v>
      </c>
      <c r="F147">
        <v>472.73123168945301</v>
      </c>
      <c r="G147">
        <v>466.06304931640602</v>
      </c>
      <c r="I147" s="7">
        <f t="shared" si="20"/>
        <v>155.92916870117199</v>
      </c>
      <c r="J147" s="7">
        <f t="shared" si="21"/>
        <v>106.17742919921898</v>
      </c>
      <c r="K147" s="7">
        <f t="shared" si="22"/>
        <v>81.60496826171871</v>
      </c>
      <c r="L147" s="8">
        <f t="shared" si="23"/>
        <v>0.76857170942239184</v>
      </c>
      <c r="M147" s="8">
        <f t="shared" si="24"/>
        <v>2.3738630851718101</v>
      </c>
      <c r="P147" s="6">
        <f t="shared" si="25"/>
        <v>2.0212643197272007</v>
      </c>
    </row>
    <row r="148" spans="1:16" x14ac:dyDescent="0.15">
      <c r="A148" s="6">
        <v>73.5</v>
      </c>
      <c r="B148" s="6">
        <v>146</v>
      </c>
      <c r="D148">
        <v>629.681884765625</v>
      </c>
      <c r="E148">
        <v>574.60394287109398</v>
      </c>
      <c r="F148">
        <v>473.00088500976602</v>
      </c>
      <c r="G148">
        <v>466.62924194335898</v>
      </c>
      <c r="I148" s="7">
        <f t="shared" si="20"/>
        <v>156.68099975585898</v>
      </c>
      <c r="J148" s="7">
        <f t="shared" si="21"/>
        <v>107.974700927735</v>
      </c>
      <c r="K148" s="7">
        <f t="shared" si="22"/>
        <v>81.098709106444488</v>
      </c>
      <c r="L148" s="8">
        <f t="shared" si="23"/>
        <v>0.75108991652333446</v>
      </c>
      <c r="M148" s="8">
        <f t="shared" si="24"/>
        <v>2.3673764386819958</v>
      </c>
      <c r="P148" s="6">
        <f t="shared" si="25"/>
        <v>1.7424883952774202</v>
      </c>
    </row>
    <row r="149" spans="1:16" x14ac:dyDescent="0.15">
      <c r="A149" s="6">
        <v>74</v>
      </c>
      <c r="B149" s="6">
        <v>147</v>
      </c>
      <c r="D149">
        <v>628.71649169921898</v>
      </c>
      <c r="E149">
        <v>572.905517578125</v>
      </c>
      <c r="F149">
        <v>473.02816772460898</v>
      </c>
      <c r="G149">
        <v>466.21243286132801</v>
      </c>
      <c r="I149" s="7">
        <f t="shared" si="20"/>
        <v>155.68832397461</v>
      </c>
      <c r="J149" s="7">
        <f t="shared" si="21"/>
        <v>106.69308471679699</v>
      </c>
      <c r="K149" s="7">
        <f t="shared" si="22"/>
        <v>81.003164672852108</v>
      </c>
      <c r="L149" s="8">
        <f t="shared" si="23"/>
        <v>0.75921663421640251</v>
      </c>
      <c r="M149" s="8">
        <f t="shared" si="24"/>
        <v>2.3864983027843061</v>
      </c>
      <c r="P149" s="6">
        <f t="shared" si="25"/>
        <v>2.5642867391050341</v>
      </c>
    </row>
    <row r="150" spans="1:16" x14ac:dyDescent="0.15">
      <c r="A150" s="18">
        <v>74.5</v>
      </c>
      <c r="B150" s="18">
        <v>148</v>
      </c>
      <c r="D150">
        <v>629.91009521484398</v>
      </c>
      <c r="E150">
        <v>575.51824951171898</v>
      </c>
      <c r="F150">
        <v>474.098388671875</v>
      </c>
      <c r="G150">
        <v>466.94140625</v>
      </c>
      <c r="I150" s="19">
        <f t="shared" ref="I150:I191" si="26">D150-F150</f>
        <v>155.81170654296898</v>
      </c>
      <c r="J150" s="19">
        <f t="shared" ref="J150:J191" si="27">E150-G150</f>
        <v>108.57684326171898</v>
      </c>
      <c r="K150" s="19">
        <f t="shared" ref="K150:K191" si="28">I150-0.7*J150</f>
        <v>79.807916259765705</v>
      </c>
      <c r="L150" s="20">
        <f t="shared" ref="L150:L191" si="29">K150/J150</f>
        <v>0.73503625508242831</v>
      </c>
      <c r="M150" s="20">
        <f t="shared" ref="M150:M191" si="30">L150+ABS($N$2)*A150</f>
        <v>2.3733130700595746</v>
      </c>
      <c r="N150" s="18"/>
      <c r="O150" s="18"/>
      <c r="P150" s="18">
        <f t="shared" ref="P150:P191" si="31">(M150-$O$2)/$O$2*100</f>
        <v>1.9976263780549401</v>
      </c>
    </row>
    <row r="151" spans="1:16" x14ac:dyDescent="0.15">
      <c r="A151" s="18">
        <v>75</v>
      </c>
      <c r="B151" s="18">
        <v>149</v>
      </c>
      <c r="D151">
        <v>630.15826416015602</v>
      </c>
      <c r="E151">
        <v>574.50213623046898</v>
      </c>
      <c r="F151">
        <v>473.60733032226602</v>
      </c>
      <c r="G151">
        <v>467.6650390625</v>
      </c>
      <c r="I151" s="19">
        <f t="shared" si="26"/>
        <v>156.55093383789</v>
      </c>
      <c r="J151" s="19">
        <f t="shared" si="27"/>
        <v>106.83709716796898</v>
      </c>
      <c r="K151" s="19">
        <f t="shared" si="28"/>
        <v>81.764965820311716</v>
      </c>
      <c r="L151" s="20">
        <f t="shared" si="29"/>
        <v>0.76532373106095419</v>
      </c>
      <c r="M151" s="20">
        <f t="shared" si="30"/>
        <v>2.4145956924473433</v>
      </c>
      <c r="N151" s="18"/>
      <c r="O151" s="18"/>
      <c r="P151" s="18">
        <f t="shared" si="31"/>
        <v>3.7718253016332195</v>
      </c>
    </row>
    <row r="152" spans="1:16" x14ac:dyDescent="0.15">
      <c r="A152" s="18">
        <v>75.5</v>
      </c>
      <c r="B152" s="18">
        <v>150</v>
      </c>
      <c r="D152">
        <v>626.07336425781295</v>
      </c>
      <c r="E152">
        <v>574.06378173828102</v>
      </c>
      <c r="F152">
        <v>473.96826171875</v>
      </c>
      <c r="G152">
        <v>467.64669799804699</v>
      </c>
      <c r="I152" s="19">
        <f t="shared" si="26"/>
        <v>152.10510253906295</v>
      </c>
      <c r="J152" s="19">
        <f t="shared" si="27"/>
        <v>106.41708374023403</v>
      </c>
      <c r="K152" s="19">
        <f t="shared" si="28"/>
        <v>77.613143920899134</v>
      </c>
      <c r="L152" s="20">
        <f t="shared" si="29"/>
        <v>0.72932973910800059</v>
      </c>
      <c r="M152" s="20">
        <f t="shared" si="30"/>
        <v>2.3895968469036322</v>
      </c>
      <c r="N152" s="18"/>
      <c r="O152" s="18"/>
      <c r="P152" s="18">
        <f t="shared" si="31"/>
        <v>2.6974525440660324</v>
      </c>
    </row>
    <row r="153" spans="1:16" x14ac:dyDescent="0.15">
      <c r="A153" s="18">
        <v>76</v>
      </c>
      <c r="B153" s="18">
        <v>151</v>
      </c>
      <c r="D153">
        <v>625.94891357421898</v>
      </c>
      <c r="E153">
        <v>573.19439697265602</v>
      </c>
      <c r="F153">
        <v>473.93157958984398</v>
      </c>
      <c r="G153">
        <v>467.29428100585898</v>
      </c>
      <c r="I153" s="19">
        <f t="shared" si="26"/>
        <v>152.017333984375</v>
      </c>
      <c r="J153" s="19">
        <f t="shared" si="27"/>
        <v>105.90011596679705</v>
      </c>
      <c r="K153" s="19">
        <f t="shared" si="28"/>
        <v>77.887252807617074</v>
      </c>
      <c r="L153" s="20">
        <f t="shared" si="29"/>
        <v>0.73547844680394048</v>
      </c>
      <c r="M153" s="20">
        <f t="shared" si="30"/>
        <v>2.4067407010088147</v>
      </c>
      <c r="N153" s="18"/>
      <c r="O153" s="18"/>
      <c r="P153" s="18">
        <f t="shared" si="31"/>
        <v>3.4342421601348443</v>
      </c>
    </row>
    <row r="154" spans="1:16" x14ac:dyDescent="0.15">
      <c r="A154" s="18">
        <v>76.5</v>
      </c>
      <c r="B154" s="18">
        <v>152</v>
      </c>
      <c r="D154">
        <v>624.84362792968795</v>
      </c>
      <c r="E154">
        <v>572.35150146484398</v>
      </c>
      <c r="F154">
        <v>473.72854614257801</v>
      </c>
      <c r="G154">
        <v>467.36853027343801</v>
      </c>
      <c r="I154" s="19">
        <f t="shared" si="26"/>
        <v>151.11508178710994</v>
      </c>
      <c r="J154" s="19">
        <f t="shared" si="27"/>
        <v>104.98297119140597</v>
      </c>
      <c r="K154" s="19">
        <f t="shared" si="28"/>
        <v>77.62700195312577</v>
      </c>
      <c r="L154" s="20">
        <f t="shared" si="29"/>
        <v>0.73942469976007319</v>
      </c>
      <c r="M154" s="20">
        <f t="shared" si="30"/>
        <v>2.42168210037419</v>
      </c>
      <c r="N154" s="18"/>
      <c r="O154" s="18"/>
      <c r="P154" s="18">
        <f t="shared" si="31"/>
        <v>4.0763771103277415</v>
      </c>
    </row>
    <row r="155" spans="1:16" x14ac:dyDescent="0.15">
      <c r="A155" s="18">
        <v>77</v>
      </c>
      <c r="B155" s="18">
        <v>153</v>
      </c>
      <c r="D155">
        <v>625.85095214843795</v>
      </c>
      <c r="E155">
        <v>573.28466796875</v>
      </c>
      <c r="F155">
        <v>472.85821533203102</v>
      </c>
      <c r="G155">
        <v>466.11538696289102</v>
      </c>
      <c r="I155" s="19">
        <f t="shared" si="26"/>
        <v>152.99273681640693</v>
      </c>
      <c r="J155" s="19">
        <f t="shared" si="27"/>
        <v>107.16928100585898</v>
      </c>
      <c r="K155" s="19">
        <f t="shared" si="28"/>
        <v>77.974240112305651</v>
      </c>
      <c r="L155" s="20">
        <f t="shared" si="29"/>
        <v>0.72758013658823351</v>
      </c>
      <c r="M155" s="20">
        <f t="shared" si="30"/>
        <v>2.420832683611593</v>
      </c>
      <c r="N155" s="18"/>
      <c r="O155" s="18"/>
      <c r="P155" s="18">
        <f t="shared" si="31"/>
        <v>4.0398718153948447</v>
      </c>
    </row>
    <row r="156" spans="1:16" x14ac:dyDescent="0.15">
      <c r="A156" s="18">
        <v>77.5</v>
      </c>
      <c r="B156" s="18">
        <v>154</v>
      </c>
      <c r="D156">
        <v>626.26275634765602</v>
      </c>
      <c r="E156">
        <v>573.78985595703102</v>
      </c>
      <c r="F156">
        <v>472.66680908203102</v>
      </c>
      <c r="G156">
        <v>465.77279663085898</v>
      </c>
      <c r="I156" s="19">
        <f t="shared" si="26"/>
        <v>153.595947265625</v>
      </c>
      <c r="J156" s="19">
        <f t="shared" si="27"/>
        <v>108.01705932617205</v>
      </c>
      <c r="K156" s="19">
        <f t="shared" si="28"/>
        <v>77.984005737304571</v>
      </c>
      <c r="L156" s="20">
        <f t="shared" si="29"/>
        <v>0.72196008874692075</v>
      </c>
      <c r="M156" s="20">
        <f t="shared" si="30"/>
        <v>2.4262077821795227</v>
      </c>
      <c r="N156" s="18"/>
      <c r="O156" s="18"/>
      <c r="P156" s="18">
        <f t="shared" si="31"/>
        <v>4.2708768616288637</v>
      </c>
    </row>
    <row r="157" spans="1:16" x14ac:dyDescent="0.15">
      <c r="A157" s="18">
        <v>78</v>
      </c>
      <c r="B157" s="18">
        <v>155</v>
      </c>
      <c r="D157">
        <v>625.64044189453102</v>
      </c>
      <c r="E157">
        <v>572.300048828125</v>
      </c>
      <c r="F157">
        <v>472.114501953125</v>
      </c>
      <c r="G157">
        <v>465.84213256835898</v>
      </c>
      <c r="I157" s="19">
        <f t="shared" si="26"/>
        <v>153.52593994140602</v>
      </c>
      <c r="J157" s="19">
        <f t="shared" si="27"/>
        <v>106.45791625976602</v>
      </c>
      <c r="K157" s="19">
        <f t="shared" si="28"/>
        <v>79.005398559569812</v>
      </c>
      <c r="L157" s="20">
        <f t="shared" si="29"/>
        <v>0.7421279819791905</v>
      </c>
      <c r="M157" s="20">
        <f t="shared" si="30"/>
        <v>2.4573708218210348</v>
      </c>
      <c r="N157" s="18"/>
      <c r="O157" s="18"/>
      <c r="P157" s="18">
        <f t="shared" si="31"/>
        <v>5.6101675410838432</v>
      </c>
    </row>
    <row r="158" spans="1:16" x14ac:dyDescent="0.15">
      <c r="A158" s="18">
        <v>78.5</v>
      </c>
      <c r="B158" s="18">
        <v>156</v>
      </c>
      <c r="D158">
        <v>625.97271728515602</v>
      </c>
      <c r="E158">
        <v>573.29351806640602</v>
      </c>
      <c r="F158">
        <v>472.348388671875</v>
      </c>
      <c r="G158">
        <v>465.97091674804699</v>
      </c>
      <c r="I158" s="19">
        <f t="shared" si="26"/>
        <v>153.62432861328102</v>
      </c>
      <c r="J158" s="19">
        <f t="shared" si="27"/>
        <v>107.32260131835903</v>
      </c>
      <c r="K158" s="19">
        <f t="shared" si="28"/>
        <v>78.498507690429705</v>
      </c>
      <c r="L158" s="20">
        <f t="shared" si="29"/>
        <v>0.73142568970699595</v>
      </c>
      <c r="M158" s="20">
        <f t="shared" si="30"/>
        <v>2.457663675958083</v>
      </c>
      <c r="N158" s="18"/>
      <c r="O158" s="18"/>
      <c r="P158" s="18">
        <f t="shared" si="31"/>
        <v>5.6227535025529534</v>
      </c>
    </row>
    <row r="159" spans="1:16" x14ac:dyDescent="0.15">
      <c r="A159" s="18">
        <v>79</v>
      </c>
      <c r="B159" s="18">
        <v>157</v>
      </c>
      <c r="D159">
        <v>626.25665283203102</v>
      </c>
      <c r="E159">
        <v>573.206298828125</v>
      </c>
      <c r="F159">
        <v>472.53845214843801</v>
      </c>
      <c r="G159">
        <v>466.14044189453102</v>
      </c>
      <c r="I159" s="19">
        <f t="shared" si="26"/>
        <v>153.71820068359301</v>
      </c>
      <c r="J159" s="19">
        <f t="shared" si="27"/>
        <v>107.06585693359398</v>
      </c>
      <c r="K159" s="19">
        <f t="shared" si="28"/>
        <v>78.772100830077235</v>
      </c>
      <c r="L159" s="20">
        <f t="shared" si="29"/>
        <v>0.73573502408834657</v>
      </c>
      <c r="M159" s="20">
        <f t="shared" si="30"/>
        <v>2.4729681567486761</v>
      </c>
      <c r="N159" s="18"/>
      <c r="O159" s="18"/>
      <c r="P159" s="18">
        <f t="shared" si="31"/>
        <v>6.2804925649977781</v>
      </c>
    </row>
    <row r="160" spans="1:16" x14ac:dyDescent="0.15">
      <c r="A160" s="18">
        <v>79.5</v>
      </c>
      <c r="B160" s="18">
        <v>158</v>
      </c>
      <c r="D160">
        <v>626.143310546875</v>
      </c>
      <c r="E160">
        <v>572.37878417968795</v>
      </c>
      <c r="F160">
        <v>473.19320678710898</v>
      </c>
      <c r="G160">
        <v>466.26251220703102</v>
      </c>
      <c r="I160" s="19">
        <f t="shared" si="26"/>
        <v>152.95010375976602</v>
      </c>
      <c r="J160" s="19">
        <f t="shared" si="27"/>
        <v>106.11627197265693</v>
      </c>
      <c r="K160" s="19">
        <f t="shared" si="28"/>
        <v>78.668713378906176</v>
      </c>
      <c r="L160" s="20">
        <f t="shared" si="29"/>
        <v>0.74134448861129243</v>
      </c>
      <c r="M160" s="20">
        <f t="shared" si="30"/>
        <v>2.4895727676808646</v>
      </c>
      <c r="N160" s="18"/>
      <c r="O160" s="18"/>
      <c r="P160" s="18">
        <f t="shared" si="31"/>
        <v>6.994107183894986</v>
      </c>
    </row>
    <row r="161" spans="1:16" x14ac:dyDescent="0.15">
      <c r="A161" s="18">
        <v>80</v>
      </c>
      <c r="B161" s="18">
        <v>159</v>
      </c>
      <c r="D161">
        <v>625.90393066406295</v>
      </c>
      <c r="E161">
        <v>572.23815917968795</v>
      </c>
      <c r="F161">
        <v>473.10510253906301</v>
      </c>
      <c r="G161">
        <v>466.49685668945301</v>
      </c>
      <c r="I161" s="19">
        <f t="shared" si="26"/>
        <v>152.79882812499994</v>
      </c>
      <c r="J161" s="19">
        <f t="shared" si="27"/>
        <v>105.74130249023494</v>
      </c>
      <c r="K161" s="19">
        <f t="shared" si="28"/>
        <v>78.779916381835491</v>
      </c>
      <c r="L161" s="20">
        <f t="shared" si="29"/>
        <v>0.74502502358632006</v>
      </c>
      <c r="M161" s="20">
        <f t="shared" si="30"/>
        <v>2.5042484490651349</v>
      </c>
      <c r="N161" s="18"/>
      <c r="O161" s="18"/>
      <c r="P161" s="18">
        <f t="shared" si="31"/>
        <v>7.624822400340749</v>
      </c>
    </row>
    <row r="162" spans="1:16" x14ac:dyDescent="0.15">
      <c r="A162" s="18">
        <v>80.5</v>
      </c>
      <c r="B162" s="18">
        <v>160</v>
      </c>
      <c r="D162">
        <v>625.52325439453102</v>
      </c>
      <c r="E162">
        <v>572.39300537109398</v>
      </c>
      <c r="F162">
        <v>472.99417114257801</v>
      </c>
      <c r="G162">
        <v>466.79470825195301</v>
      </c>
      <c r="I162" s="19">
        <f t="shared" si="26"/>
        <v>152.52908325195301</v>
      </c>
      <c r="J162" s="19">
        <f t="shared" si="27"/>
        <v>105.59829711914097</v>
      </c>
      <c r="K162" s="19">
        <f t="shared" si="28"/>
        <v>78.610275268554346</v>
      </c>
      <c r="L162" s="20">
        <f t="shared" si="29"/>
        <v>0.74442748996096531</v>
      </c>
      <c r="M162" s="20">
        <f t="shared" si="30"/>
        <v>2.5146460618490227</v>
      </c>
      <c r="N162" s="18"/>
      <c r="O162" s="18"/>
      <c r="P162" s="18">
        <f t="shared" si="31"/>
        <v>8.0716795121705243</v>
      </c>
    </row>
    <row r="163" spans="1:16" x14ac:dyDescent="0.15">
      <c r="A163" s="18">
        <v>81</v>
      </c>
      <c r="B163" s="18">
        <v>161</v>
      </c>
      <c r="D163">
        <v>625.094482421875</v>
      </c>
      <c r="E163">
        <v>572.06298828125</v>
      </c>
      <c r="F163">
        <v>473.47225952148398</v>
      </c>
      <c r="G163">
        <v>466.8349609375</v>
      </c>
      <c r="I163" s="19">
        <f t="shared" si="26"/>
        <v>151.62222290039102</v>
      </c>
      <c r="J163" s="19">
        <f t="shared" si="27"/>
        <v>105.22802734375</v>
      </c>
      <c r="K163" s="19">
        <f t="shared" si="28"/>
        <v>77.962603759766026</v>
      </c>
      <c r="L163" s="20">
        <f t="shared" si="29"/>
        <v>0.74089200118790022</v>
      </c>
      <c r="M163" s="20">
        <f t="shared" si="30"/>
        <v>2.5221057194852001</v>
      </c>
      <c r="N163" s="18"/>
      <c r="O163" s="18"/>
      <c r="P163" s="18">
        <f t="shared" si="31"/>
        <v>8.3922724343946147</v>
      </c>
    </row>
    <row r="164" spans="1:16" x14ac:dyDescent="0.15">
      <c r="A164" s="18">
        <v>81.5</v>
      </c>
      <c r="B164" s="18">
        <v>162</v>
      </c>
      <c r="D164">
        <v>625.0595703125</v>
      </c>
      <c r="E164">
        <v>572.553955078125</v>
      </c>
      <c r="F164">
        <v>472.61941528320301</v>
      </c>
      <c r="G164">
        <v>466.10867309570301</v>
      </c>
      <c r="I164" s="19">
        <f t="shared" si="26"/>
        <v>152.44015502929699</v>
      </c>
      <c r="J164" s="19">
        <f t="shared" si="27"/>
        <v>106.44528198242199</v>
      </c>
      <c r="K164" s="19">
        <f t="shared" si="28"/>
        <v>77.928457641601597</v>
      </c>
      <c r="L164" s="20">
        <f t="shared" si="29"/>
        <v>0.73209874773473227</v>
      </c>
      <c r="M164" s="20">
        <f t="shared" si="30"/>
        <v>2.5243076124412749</v>
      </c>
      <c r="N164" s="18"/>
      <c r="O164" s="18"/>
      <c r="P164" s="18">
        <f t="shared" si="31"/>
        <v>8.4869029565501037</v>
      </c>
    </row>
    <row r="165" spans="1:16" x14ac:dyDescent="0.15">
      <c r="A165" s="18">
        <v>82</v>
      </c>
      <c r="B165" s="18">
        <v>163</v>
      </c>
      <c r="D165">
        <v>624.1962890625</v>
      </c>
      <c r="E165">
        <v>572.17248535156295</v>
      </c>
      <c r="F165">
        <v>472.22225952148398</v>
      </c>
      <c r="G165">
        <v>465.37118530273398</v>
      </c>
      <c r="I165" s="19">
        <f t="shared" si="26"/>
        <v>151.97402954101602</v>
      </c>
      <c r="J165" s="19">
        <f t="shared" si="27"/>
        <v>106.80130004882898</v>
      </c>
      <c r="K165" s="19">
        <f t="shared" si="28"/>
        <v>77.213119506835739</v>
      </c>
      <c r="L165" s="20">
        <f t="shared" si="29"/>
        <v>0.72296048336054264</v>
      </c>
      <c r="M165" s="20">
        <f t="shared" si="30"/>
        <v>2.5261644944763275</v>
      </c>
      <c r="N165" s="18"/>
      <c r="O165" s="18"/>
      <c r="P165" s="18">
        <f t="shared" si="31"/>
        <v>8.5667059806132819</v>
      </c>
    </row>
    <row r="166" spans="1:16" x14ac:dyDescent="0.15">
      <c r="A166" s="18">
        <v>82.5</v>
      </c>
      <c r="B166" s="18">
        <v>164</v>
      </c>
      <c r="D166">
        <v>622.86901855468795</v>
      </c>
      <c r="E166">
        <v>570.26086425781295</v>
      </c>
      <c r="F166">
        <v>472.17218017578102</v>
      </c>
      <c r="G166">
        <v>465.53353881835898</v>
      </c>
      <c r="I166" s="19">
        <f t="shared" si="26"/>
        <v>150.69683837890693</v>
      </c>
      <c r="J166" s="19">
        <f t="shared" si="27"/>
        <v>104.72732543945398</v>
      </c>
      <c r="K166" s="19">
        <f t="shared" si="28"/>
        <v>77.387710571289148</v>
      </c>
      <c r="L166" s="20">
        <f t="shared" si="29"/>
        <v>0.73894478109277517</v>
      </c>
      <c r="M166" s="20">
        <f t="shared" si="30"/>
        <v>2.5531439386178025</v>
      </c>
      <c r="N166" s="18"/>
      <c r="O166" s="18"/>
      <c r="P166" s="18">
        <f t="shared" si="31"/>
        <v>9.7261987159567465</v>
      </c>
    </row>
    <row r="167" spans="1:16" x14ac:dyDescent="0.15">
      <c r="A167" s="18">
        <v>83</v>
      </c>
      <c r="B167" s="18">
        <v>165</v>
      </c>
      <c r="D167">
        <v>622.23895263671898</v>
      </c>
      <c r="E167">
        <v>570.22589111328102</v>
      </c>
      <c r="F167">
        <v>472.008056640625</v>
      </c>
      <c r="G167">
        <v>465.72183227539102</v>
      </c>
      <c r="I167" s="19">
        <f t="shared" si="26"/>
        <v>150.23089599609398</v>
      </c>
      <c r="J167" s="19">
        <f t="shared" si="27"/>
        <v>104.50405883789</v>
      </c>
      <c r="K167" s="19">
        <f t="shared" si="28"/>
        <v>77.078054809570986</v>
      </c>
      <c r="L167" s="20">
        <f t="shared" si="29"/>
        <v>0.73756039398562401</v>
      </c>
      <c r="M167" s="20">
        <f t="shared" si="30"/>
        <v>2.5627546979198943</v>
      </c>
      <c r="N167" s="18"/>
      <c r="O167" s="18"/>
      <c r="P167" s="18">
        <f t="shared" si="31"/>
        <v>10.13923930839724</v>
      </c>
    </row>
    <row r="168" spans="1:16" x14ac:dyDescent="0.15">
      <c r="A168" s="18">
        <v>83.5</v>
      </c>
      <c r="B168" s="18">
        <v>166</v>
      </c>
      <c r="D168">
        <v>622.32116699218795</v>
      </c>
      <c r="E168">
        <v>571.28277587890602</v>
      </c>
      <c r="F168">
        <v>472.04919433593801</v>
      </c>
      <c r="G168">
        <v>465.62432861328102</v>
      </c>
      <c r="I168" s="19">
        <f t="shared" si="26"/>
        <v>150.27197265624994</v>
      </c>
      <c r="J168" s="19">
        <f t="shared" si="27"/>
        <v>105.658447265625</v>
      </c>
      <c r="K168" s="19">
        <f t="shared" si="28"/>
        <v>76.311059570312452</v>
      </c>
      <c r="L168" s="20">
        <f t="shared" si="29"/>
        <v>0.72224286410784266</v>
      </c>
      <c r="M168" s="20">
        <f t="shared" si="30"/>
        <v>2.5584323144513554</v>
      </c>
      <c r="N168" s="18"/>
      <c r="O168" s="18"/>
      <c r="P168" s="18">
        <f t="shared" si="31"/>
        <v>9.9534766883499639</v>
      </c>
    </row>
    <row r="169" spans="1:16" x14ac:dyDescent="0.15">
      <c r="A169" s="18">
        <v>84</v>
      </c>
      <c r="B169" s="18">
        <v>167</v>
      </c>
      <c r="D169">
        <v>621.97503662109398</v>
      </c>
      <c r="E169">
        <v>569.99847412109398</v>
      </c>
      <c r="F169">
        <v>472.48748779296898</v>
      </c>
      <c r="G169">
        <v>466.01745605468801</v>
      </c>
      <c r="I169" s="19">
        <f t="shared" si="26"/>
        <v>149.487548828125</v>
      </c>
      <c r="J169" s="19">
        <f t="shared" si="27"/>
        <v>103.98101806640597</v>
      </c>
      <c r="K169" s="19">
        <f t="shared" si="28"/>
        <v>76.700836181640824</v>
      </c>
      <c r="L169" s="20">
        <f t="shared" si="29"/>
        <v>0.73764267371047421</v>
      </c>
      <c r="M169" s="20">
        <f t="shared" si="30"/>
        <v>2.5848272704632294</v>
      </c>
      <c r="N169" s="18"/>
      <c r="O169" s="18"/>
      <c r="P169" s="18">
        <f t="shared" si="31"/>
        <v>11.087849938776943</v>
      </c>
    </row>
    <row r="170" spans="1:16" x14ac:dyDescent="0.15">
      <c r="A170" s="18">
        <v>84.5</v>
      </c>
      <c r="B170" s="18">
        <v>168</v>
      </c>
      <c r="D170">
        <v>620.09991455078102</v>
      </c>
      <c r="E170">
        <v>568.45715332031295</v>
      </c>
      <c r="F170">
        <v>473.54919433593801</v>
      </c>
      <c r="G170">
        <v>466.59704589843801</v>
      </c>
      <c r="I170" s="19">
        <f t="shared" si="26"/>
        <v>146.55072021484301</v>
      </c>
      <c r="J170" s="19">
        <f t="shared" si="27"/>
        <v>101.86010742187494</v>
      </c>
      <c r="K170" s="19">
        <f t="shared" si="28"/>
        <v>75.248645019530557</v>
      </c>
      <c r="L170" s="20">
        <f t="shared" si="29"/>
        <v>0.73874499962848605</v>
      </c>
      <c r="M170" s="20">
        <f t="shared" si="30"/>
        <v>2.5969247427904838</v>
      </c>
      <c r="N170" s="18"/>
      <c r="O170" s="18"/>
      <c r="P170" s="18">
        <f t="shared" si="31"/>
        <v>11.607761735547685</v>
      </c>
    </row>
    <row r="171" spans="1:16" x14ac:dyDescent="0.15">
      <c r="A171" s="18">
        <v>85</v>
      </c>
      <c r="B171" s="18">
        <v>169</v>
      </c>
      <c r="D171">
        <v>619.32464599609398</v>
      </c>
      <c r="E171">
        <v>569.370361328125</v>
      </c>
      <c r="F171">
        <v>473.87478637695301</v>
      </c>
      <c r="G171">
        <v>467.13909912109398</v>
      </c>
      <c r="I171" s="19">
        <f t="shared" si="26"/>
        <v>145.44985961914097</v>
      </c>
      <c r="J171" s="19">
        <f t="shared" si="27"/>
        <v>102.23126220703102</v>
      </c>
      <c r="K171" s="19">
        <f t="shared" si="28"/>
        <v>73.887976074219253</v>
      </c>
      <c r="L171" s="20">
        <f t="shared" si="29"/>
        <v>0.72275324082947257</v>
      </c>
      <c r="M171" s="20">
        <f t="shared" si="30"/>
        <v>2.5919281304007131</v>
      </c>
      <c r="N171" s="18"/>
      <c r="O171" s="18"/>
      <c r="P171" s="18">
        <f t="shared" si="31"/>
        <v>11.393022850013718</v>
      </c>
    </row>
    <row r="172" spans="1:16" x14ac:dyDescent="0.15">
      <c r="A172" s="18">
        <v>85.5</v>
      </c>
      <c r="B172" s="18">
        <v>170</v>
      </c>
      <c r="D172">
        <v>617.36724853515602</v>
      </c>
      <c r="E172">
        <v>567.53131103515602</v>
      </c>
      <c r="F172">
        <v>472.75180053710898</v>
      </c>
      <c r="G172">
        <v>465.81350708007801</v>
      </c>
      <c r="I172" s="19">
        <f t="shared" si="26"/>
        <v>144.61544799804705</v>
      </c>
      <c r="J172" s="19">
        <f t="shared" si="27"/>
        <v>101.71780395507801</v>
      </c>
      <c r="K172" s="19">
        <f t="shared" si="28"/>
        <v>73.412985229492449</v>
      </c>
      <c r="L172" s="20">
        <f t="shared" si="29"/>
        <v>0.72173191294922256</v>
      </c>
      <c r="M172" s="20">
        <f t="shared" si="30"/>
        <v>2.6019019489297057</v>
      </c>
      <c r="N172" s="18"/>
      <c r="O172" s="18"/>
      <c r="P172" s="18">
        <f t="shared" si="31"/>
        <v>11.821666600691403</v>
      </c>
    </row>
    <row r="173" spans="1:16" x14ac:dyDescent="0.15">
      <c r="A173" s="18">
        <v>86</v>
      </c>
      <c r="B173" s="18">
        <v>171</v>
      </c>
      <c r="D173">
        <v>617.89971923828102</v>
      </c>
      <c r="E173">
        <v>567.56585693359398</v>
      </c>
      <c r="F173">
        <v>471.76699829101602</v>
      </c>
      <c r="G173">
        <v>465.5107421875</v>
      </c>
      <c r="I173" s="19">
        <f t="shared" si="26"/>
        <v>146.132720947265</v>
      </c>
      <c r="J173" s="19">
        <f t="shared" si="27"/>
        <v>102.05511474609398</v>
      </c>
      <c r="K173" s="19">
        <f t="shared" si="28"/>
        <v>74.694140624999221</v>
      </c>
      <c r="L173" s="20">
        <f t="shared" si="29"/>
        <v>0.73190002099192231</v>
      </c>
      <c r="M173" s="20">
        <f t="shared" si="30"/>
        <v>2.6230652033816479</v>
      </c>
      <c r="N173" s="18"/>
      <c r="O173" s="18"/>
      <c r="P173" s="18">
        <f t="shared" si="31"/>
        <v>12.731197563026148</v>
      </c>
    </row>
    <row r="174" spans="1:16" x14ac:dyDescent="0.15">
      <c r="A174" s="18">
        <v>86.5</v>
      </c>
      <c r="B174" s="18">
        <v>172</v>
      </c>
      <c r="D174">
        <v>619.34613037109398</v>
      </c>
      <c r="E174">
        <v>568.05456542968795</v>
      </c>
      <c r="F174">
        <v>471.81304931640602</v>
      </c>
      <c r="G174">
        <v>465.12612915039102</v>
      </c>
      <c r="I174" s="19">
        <f t="shared" si="26"/>
        <v>147.53308105468795</v>
      </c>
      <c r="J174" s="19">
        <f t="shared" si="27"/>
        <v>102.92843627929693</v>
      </c>
      <c r="K174" s="19">
        <f t="shared" si="28"/>
        <v>75.483175659180105</v>
      </c>
      <c r="L174" s="20">
        <f t="shared" si="29"/>
        <v>0.73335589646340349</v>
      </c>
      <c r="M174" s="20">
        <f t="shared" si="30"/>
        <v>2.6355162252623718</v>
      </c>
      <c r="N174" s="18"/>
      <c r="O174" s="18"/>
      <c r="P174" s="18">
        <f t="shared" si="31"/>
        <v>13.266303821798484</v>
      </c>
    </row>
    <row r="175" spans="1:16" x14ac:dyDescent="0.15">
      <c r="A175" s="18">
        <v>87</v>
      </c>
      <c r="B175" s="18">
        <v>173</v>
      </c>
      <c r="D175">
        <v>624.23663330078102</v>
      </c>
      <c r="E175">
        <v>569.74029541015602</v>
      </c>
      <c r="F175">
        <v>472.12210083007801</v>
      </c>
      <c r="G175">
        <v>465.65518188476602</v>
      </c>
      <c r="I175" s="19">
        <f t="shared" si="26"/>
        <v>152.11453247070301</v>
      </c>
      <c r="J175" s="19">
        <f t="shared" si="27"/>
        <v>104.08511352539</v>
      </c>
      <c r="K175" s="19">
        <f t="shared" si="28"/>
        <v>79.254953002930023</v>
      </c>
      <c r="L175" s="20">
        <f t="shared" si="29"/>
        <v>0.76144369082709384</v>
      </c>
      <c r="M175" s="20">
        <f t="shared" si="30"/>
        <v>2.6745991660353048</v>
      </c>
      <c r="N175" s="18"/>
      <c r="O175" s="18"/>
      <c r="P175" s="18">
        <f t="shared" si="31"/>
        <v>14.945967259801291</v>
      </c>
    </row>
    <row r="176" spans="1:16" x14ac:dyDescent="0.15">
      <c r="A176" s="18">
        <v>87.5</v>
      </c>
      <c r="B176" s="18">
        <v>174</v>
      </c>
      <c r="D176">
        <v>637.32116699218795</v>
      </c>
      <c r="E176">
        <v>569.99768066406295</v>
      </c>
      <c r="F176">
        <v>472.42486572265602</v>
      </c>
      <c r="G176">
        <v>466.25</v>
      </c>
      <c r="I176" s="19">
        <f t="shared" si="26"/>
        <v>164.89630126953193</v>
      </c>
      <c r="J176" s="19">
        <f t="shared" si="27"/>
        <v>103.74768066406295</v>
      </c>
      <c r="K176" s="19">
        <f t="shared" si="28"/>
        <v>92.272924804687875</v>
      </c>
      <c r="L176" s="20">
        <f t="shared" si="29"/>
        <v>0.88939747099956323</v>
      </c>
      <c r="M176" s="20">
        <f t="shared" si="30"/>
        <v>2.8135480926170167</v>
      </c>
      <c r="N176" s="18"/>
      <c r="O176" s="18"/>
      <c r="P176" s="18">
        <f t="shared" si="31"/>
        <v>20.917560674047934</v>
      </c>
    </row>
    <row r="177" spans="1:16" x14ac:dyDescent="0.15">
      <c r="A177" s="18">
        <v>88</v>
      </c>
      <c r="B177" s="18">
        <v>175</v>
      </c>
      <c r="D177">
        <v>638.98272705078102</v>
      </c>
      <c r="E177">
        <v>569.54132080078102</v>
      </c>
      <c r="F177">
        <v>471.69589233398398</v>
      </c>
      <c r="G177">
        <v>465.89401245117199</v>
      </c>
      <c r="I177" s="19">
        <f t="shared" si="26"/>
        <v>167.28683471679705</v>
      </c>
      <c r="J177" s="19">
        <f t="shared" si="27"/>
        <v>103.64730834960903</v>
      </c>
      <c r="K177" s="19">
        <f t="shared" si="28"/>
        <v>94.733718872070725</v>
      </c>
      <c r="L177" s="20">
        <f t="shared" si="29"/>
        <v>0.9140007625912272</v>
      </c>
      <c r="M177" s="20">
        <f t="shared" si="30"/>
        <v>2.8491465306179231</v>
      </c>
      <c r="N177" s="18"/>
      <c r="O177" s="18"/>
      <c r="P177" s="18">
        <f t="shared" si="31"/>
        <v>22.447471002636679</v>
      </c>
    </row>
    <row r="178" spans="1:16" x14ac:dyDescent="0.15">
      <c r="A178" s="18">
        <v>88.5</v>
      </c>
      <c r="B178" s="18">
        <v>176</v>
      </c>
      <c r="D178">
        <v>637.64270019531295</v>
      </c>
      <c r="E178">
        <v>567.95349121093795</v>
      </c>
      <c r="F178">
        <v>471.70840454101602</v>
      </c>
      <c r="G178">
        <v>465.44677734375</v>
      </c>
      <c r="I178" s="19">
        <f t="shared" si="26"/>
        <v>165.93429565429693</v>
      </c>
      <c r="J178" s="19">
        <f t="shared" si="27"/>
        <v>102.50671386718795</v>
      </c>
      <c r="K178" s="19">
        <f t="shared" si="28"/>
        <v>94.179595947265369</v>
      </c>
      <c r="L178" s="20">
        <f t="shared" si="29"/>
        <v>0.91876514614728988</v>
      </c>
      <c r="M178" s="20">
        <f t="shared" si="30"/>
        <v>2.8649060605832286</v>
      </c>
      <c r="N178" s="18"/>
      <c r="O178" s="18"/>
      <c r="P178" s="18">
        <f t="shared" si="31"/>
        <v>23.124766665637701</v>
      </c>
    </row>
    <row r="179" spans="1:16" x14ac:dyDescent="0.15">
      <c r="A179" s="18">
        <v>89</v>
      </c>
      <c r="B179" s="18">
        <v>177</v>
      </c>
      <c r="D179">
        <v>639.49401855468795</v>
      </c>
      <c r="E179">
        <v>568.17095947265602</v>
      </c>
      <c r="F179">
        <v>472.02371215820301</v>
      </c>
      <c r="G179">
        <v>465.31619262695301</v>
      </c>
      <c r="I179" s="19">
        <f t="shared" si="26"/>
        <v>167.47030639648494</v>
      </c>
      <c r="J179" s="19">
        <f t="shared" si="27"/>
        <v>102.85476684570301</v>
      </c>
      <c r="K179" s="19">
        <f t="shared" si="28"/>
        <v>95.471969604492841</v>
      </c>
      <c r="L179" s="20">
        <f t="shared" si="29"/>
        <v>0.92822114649984644</v>
      </c>
      <c r="M179" s="20">
        <f t="shared" si="30"/>
        <v>2.8853572073450278</v>
      </c>
      <c r="N179" s="18"/>
      <c r="O179" s="18"/>
      <c r="P179" s="18">
        <f t="shared" si="31"/>
        <v>24.003693450615291</v>
      </c>
    </row>
    <row r="180" spans="1:16" x14ac:dyDescent="0.15">
      <c r="A180" s="18">
        <v>89.5</v>
      </c>
      <c r="B180" s="18">
        <v>178</v>
      </c>
      <c r="D180">
        <v>639.73492431640602</v>
      </c>
      <c r="E180">
        <v>567.7333984375</v>
      </c>
      <c r="F180">
        <v>473.14846801757801</v>
      </c>
      <c r="G180">
        <v>466.14846801757801</v>
      </c>
      <c r="I180" s="19">
        <f t="shared" si="26"/>
        <v>166.58645629882801</v>
      </c>
      <c r="J180" s="19">
        <f t="shared" si="27"/>
        <v>101.58493041992199</v>
      </c>
      <c r="K180" s="19">
        <f t="shared" si="28"/>
        <v>95.477005004882628</v>
      </c>
      <c r="L180" s="20">
        <f t="shared" si="29"/>
        <v>0.93987370577711671</v>
      </c>
      <c r="M180" s="20">
        <f t="shared" si="30"/>
        <v>2.9080049130315406</v>
      </c>
      <c r="N180" s="18"/>
      <c r="O180" s="18"/>
      <c r="P180" s="18">
        <f t="shared" si="31"/>
        <v>24.977021517643173</v>
      </c>
    </row>
    <row r="181" spans="1:16" x14ac:dyDescent="0.15">
      <c r="A181" s="18">
        <v>90</v>
      </c>
      <c r="B181" s="18">
        <v>179</v>
      </c>
      <c r="D181">
        <v>637.91046142578102</v>
      </c>
      <c r="E181">
        <v>566.38458251953102</v>
      </c>
      <c r="F181">
        <v>473.12030029296898</v>
      </c>
      <c r="G181">
        <v>466.57601928710898</v>
      </c>
      <c r="I181" s="19">
        <f t="shared" si="26"/>
        <v>164.79016113281205</v>
      </c>
      <c r="J181" s="19">
        <f t="shared" si="27"/>
        <v>99.808563232422046</v>
      </c>
      <c r="K181" s="19">
        <f t="shared" si="28"/>
        <v>94.924166870116622</v>
      </c>
      <c r="L181" s="20">
        <f t="shared" si="29"/>
        <v>0.95106235172495934</v>
      </c>
      <c r="M181" s="20">
        <f t="shared" si="30"/>
        <v>2.930188705388626</v>
      </c>
      <c r="N181" s="18"/>
      <c r="O181" s="18"/>
      <c r="P181" s="18">
        <f t="shared" si="31"/>
        <v>25.930412030269277</v>
      </c>
    </row>
    <row r="182" spans="1:16" x14ac:dyDescent="0.15">
      <c r="A182" s="18">
        <v>90.5</v>
      </c>
      <c r="B182" s="18">
        <v>180</v>
      </c>
      <c r="D182">
        <v>638.13677978515602</v>
      </c>
      <c r="E182">
        <v>567.05456542968795</v>
      </c>
      <c r="F182">
        <v>473.17666625976602</v>
      </c>
      <c r="G182">
        <v>466.46868896484398</v>
      </c>
      <c r="I182" s="19">
        <f t="shared" si="26"/>
        <v>164.96011352539</v>
      </c>
      <c r="J182" s="19">
        <f t="shared" si="27"/>
        <v>100.58587646484398</v>
      </c>
      <c r="K182" s="19">
        <f t="shared" si="28"/>
        <v>94.549999999999216</v>
      </c>
      <c r="L182" s="20">
        <f t="shared" si="29"/>
        <v>0.93999280339368141</v>
      </c>
      <c r="M182" s="20">
        <f t="shared" si="30"/>
        <v>2.9301143034665906</v>
      </c>
      <c r="N182" s="18"/>
      <c r="O182" s="18"/>
      <c r="P182" s="18">
        <f t="shared" si="31"/>
        <v>25.927214466685566</v>
      </c>
    </row>
    <row r="183" spans="1:16" x14ac:dyDescent="0.15">
      <c r="A183" s="18">
        <v>91</v>
      </c>
      <c r="B183" s="18">
        <v>181</v>
      </c>
      <c r="D183">
        <v>636.39337158203102</v>
      </c>
      <c r="E183">
        <v>565.54132080078102</v>
      </c>
      <c r="F183">
        <v>472.67889404296898</v>
      </c>
      <c r="G183">
        <v>466.15740966796898</v>
      </c>
      <c r="I183" s="19">
        <f t="shared" si="26"/>
        <v>163.71447753906205</v>
      </c>
      <c r="J183" s="19">
        <f t="shared" si="27"/>
        <v>99.383911132812045</v>
      </c>
      <c r="K183" s="19">
        <f t="shared" si="28"/>
        <v>94.145739746093625</v>
      </c>
      <c r="L183" s="20">
        <f t="shared" si="29"/>
        <v>0.94729356767094453</v>
      </c>
      <c r="M183" s="20">
        <f t="shared" si="30"/>
        <v>2.9484102141530966</v>
      </c>
      <c r="N183" s="18"/>
      <c r="O183" s="18"/>
      <c r="P183" s="18">
        <f t="shared" si="31"/>
        <v>26.713515897369405</v>
      </c>
    </row>
    <row r="184" spans="1:16" x14ac:dyDescent="0.15">
      <c r="A184" s="18">
        <v>91.5</v>
      </c>
      <c r="B184" s="18">
        <v>182</v>
      </c>
      <c r="D184">
        <v>635.65655517578102</v>
      </c>
      <c r="E184">
        <v>565.608154296875</v>
      </c>
      <c r="F184">
        <v>472.85778808593801</v>
      </c>
      <c r="G184">
        <v>466.47406005859398</v>
      </c>
      <c r="I184" s="19">
        <f t="shared" si="26"/>
        <v>162.79876708984301</v>
      </c>
      <c r="J184" s="19">
        <f t="shared" si="27"/>
        <v>99.134094238281023</v>
      </c>
      <c r="K184" s="19">
        <f t="shared" si="28"/>
        <v>93.404901123046301</v>
      </c>
      <c r="L184" s="20">
        <f t="shared" si="29"/>
        <v>0.94220764148544189</v>
      </c>
      <c r="M184" s="20">
        <f t="shared" si="30"/>
        <v>2.9543194343768362</v>
      </c>
      <c r="N184" s="18"/>
      <c r="O184" s="18"/>
      <c r="P184" s="18">
        <f t="shared" si="31"/>
        <v>26.967475833869276</v>
      </c>
    </row>
    <row r="185" spans="1:16" x14ac:dyDescent="0.15">
      <c r="A185" s="18">
        <v>92</v>
      </c>
      <c r="B185" s="18">
        <v>183</v>
      </c>
      <c r="D185">
        <v>634.65887451171898</v>
      </c>
      <c r="E185">
        <v>565.060302734375</v>
      </c>
      <c r="F185">
        <v>472.26968383789102</v>
      </c>
      <c r="G185">
        <v>465.76922607421898</v>
      </c>
      <c r="I185" s="19">
        <f t="shared" si="26"/>
        <v>162.38919067382795</v>
      </c>
      <c r="J185" s="19">
        <f t="shared" si="27"/>
        <v>99.291076660156023</v>
      </c>
      <c r="K185" s="19">
        <f t="shared" si="28"/>
        <v>92.88543701171875</v>
      </c>
      <c r="L185" s="20">
        <f t="shared" si="29"/>
        <v>0.93548625048792766</v>
      </c>
      <c r="M185" s="20">
        <f t="shared" si="30"/>
        <v>2.9585931897885649</v>
      </c>
      <c r="N185" s="18"/>
      <c r="O185" s="18"/>
      <c r="P185" s="18">
        <f t="shared" si="31"/>
        <v>27.151148571029804</v>
      </c>
    </row>
    <row r="186" spans="1:16" x14ac:dyDescent="0.15">
      <c r="A186" s="18">
        <v>92.5</v>
      </c>
      <c r="B186" s="18">
        <v>184</v>
      </c>
      <c r="D186">
        <v>634.45910644531295</v>
      </c>
      <c r="E186">
        <v>564.11755371093795</v>
      </c>
      <c r="F186">
        <v>472.45437622070301</v>
      </c>
      <c r="G186">
        <v>465.76208496093801</v>
      </c>
      <c r="I186" s="19">
        <f t="shared" si="26"/>
        <v>162.00473022460994</v>
      </c>
      <c r="J186" s="19">
        <f t="shared" si="27"/>
        <v>98.355468749999943</v>
      </c>
      <c r="K186" s="19">
        <f t="shared" si="28"/>
        <v>93.155902099609989</v>
      </c>
      <c r="L186" s="20">
        <f t="shared" si="29"/>
        <v>0.94713495124906355</v>
      </c>
      <c r="M186" s="20">
        <f t="shared" si="30"/>
        <v>2.9812370369589432</v>
      </c>
      <c r="N186" s="18"/>
      <c r="O186" s="18"/>
      <c r="P186" s="18">
        <f t="shared" si="31"/>
        <v>28.124310811015295</v>
      </c>
    </row>
    <row r="187" spans="1:16" x14ac:dyDescent="0.15">
      <c r="A187" s="18">
        <v>93</v>
      </c>
      <c r="B187" s="18">
        <v>185</v>
      </c>
      <c r="D187">
        <v>631.25506591796898</v>
      </c>
      <c r="E187">
        <v>562.744140625</v>
      </c>
      <c r="F187">
        <v>472.62387084960898</v>
      </c>
      <c r="G187">
        <v>465.99954223632801</v>
      </c>
      <c r="I187" s="19">
        <f t="shared" si="26"/>
        <v>158.63119506836</v>
      </c>
      <c r="J187" s="19">
        <f t="shared" si="27"/>
        <v>96.744598388671989</v>
      </c>
      <c r="K187" s="19">
        <f t="shared" si="28"/>
        <v>90.90997619628962</v>
      </c>
      <c r="L187" s="20">
        <f t="shared" si="29"/>
        <v>0.93969046035064674</v>
      </c>
      <c r="M187" s="20">
        <f t="shared" si="30"/>
        <v>2.9847876924697689</v>
      </c>
      <c r="N187" s="18"/>
      <c r="O187" s="18"/>
      <c r="P187" s="18">
        <f t="shared" si="31"/>
        <v>28.276906959732116</v>
      </c>
    </row>
    <row r="188" spans="1:16" x14ac:dyDescent="0.15">
      <c r="A188" s="18">
        <v>93.5</v>
      </c>
      <c r="B188" s="18">
        <v>186</v>
      </c>
      <c r="D188">
        <v>623.62042236328102</v>
      </c>
      <c r="E188">
        <v>558.45910644531295</v>
      </c>
      <c r="F188">
        <v>472.40609741210898</v>
      </c>
      <c r="G188">
        <v>465.88595581054699</v>
      </c>
      <c r="I188" s="19">
        <f t="shared" si="26"/>
        <v>151.21432495117205</v>
      </c>
      <c r="J188" s="19">
        <f t="shared" si="27"/>
        <v>92.573150634765966</v>
      </c>
      <c r="K188" s="19">
        <f t="shared" si="28"/>
        <v>86.413119506835869</v>
      </c>
      <c r="L188" s="20">
        <f t="shared" si="29"/>
        <v>0.93345769172064141</v>
      </c>
      <c r="M188" s="20">
        <f t="shared" si="30"/>
        <v>2.9895500702490061</v>
      </c>
      <c r="N188" s="18"/>
      <c r="O188" s="18"/>
      <c r="P188" s="18">
        <f t="shared" si="31"/>
        <v>28.481579169027111</v>
      </c>
    </row>
    <row r="189" spans="1:16" x14ac:dyDescent="0.15">
      <c r="A189" s="18">
        <v>94</v>
      </c>
      <c r="B189" s="18">
        <v>187</v>
      </c>
      <c r="D189">
        <v>618.34576416015602</v>
      </c>
      <c r="E189">
        <v>555.11065673828102</v>
      </c>
      <c r="F189">
        <v>471.23748779296898</v>
      </c>
      <c r="G189">
        <v>465.050537109375</v>
      </c>
      <c r="I189" s="19">
        <f t="shared" si="26"/>
        <v>147.10827636718705</v>
      </c>
      <c r="J189" s="19">
        <f t="shared" si="27"/>
        <v>90.060119628906023</v>
      </c>
      <c r="K189" s="19">
        <f t="shared" si="28"/>
        <v>84.066192626952841</v>
      </c>
      <c r="L189" s="20">
        <f t="shared" si="29"/>
        <v>0.93344526937504368</v>
      </c>
      <c r="M189" s="20">
        <f t="shared" si="30"/>
        <v>3.000532794312651</v>
      </c>
      <c r="N189" s="18"/>
      <c r="O189" s="18"/>
      <c r="P189" s="18">
        <f t="shared" si="31"/>
        <v>28.953582546832134</v>
      </c>
    </row>
    <row r="190" spans="1:16" x14ac:dyDescent="0.15">
      <c r="A190" s="18">
        <v>94.5</v>
      </c>
      <c r="B190" s="18">
        <v>188</v>
      </c>
      <c r="I190" s="19">
        <f t="shared" si="26"/>
        <v>0</v>
      </c>
      <c r="J190" s="19">
        <f t="shared" si="27"/>
        <v>0</v>
      </c>
      <c r="K190" s="19">
        <f t="shared" si="28"/>
        <v>0</v>
      </c>
      <c r="L190" s="20" t="e">
        <f t="shared" si="29"/>
        <v>#DIV/0!</v>
      </c>
      <c r="M190" s="20" t="e">
        <f t="shared" si="30"/>
        <v>#DIV/0!</v>
      </c>
      <c r="N190" s="18"/>
      <c r="O190" s="18"/>
      <c r="P190" s="18" t="e">
        <f t="shared" si="31"/>
        <v>#DIV/0!</v>
      </c>
    </row>
    <row r="191" spans="1:16" x14ac:dyDescent="0.15">
      <c r="A191" s="18">
        <v>95</v>
      </c>
      <c r="B191" s="18">
        <v>189</v>
      </c>
      <c r="I191" s="19">
        <f t="shared" si="26"/>
        <v>0</v>
      </c>
      <c r="J191" s="19">
        <f t="shared" si="27"/>
        <v>0</v>
      </c>
      <c r="K191" s="19">
        <f t="shared" si="28"/>
        <v>0</v>
      </c>
      <c r="L191" s="20" t="e">
        <f t="shared" si="29"/>
        <v>#DIV/0!</v>
      </c>
      <c r="M191" s="20" t="e">
        <f t="shared" si="30"/>
        <v>#DIV/0!</v>
      </c>
      <c r="N191" s="18"/>
      <c r="O191" s="18"/>
      <c r="P191" s="18" t="e">
        <f t="shared" si="31"/>
        <v>#DIV/0!</v>
      </c>
    </row>
    <row r="192" spans="1:16" x14ac:dyDescent="0.15">
      <c r="I192" s="7"/>
      <c r="J192" s="7"/>
      <c r="K192" s="7"/>
      <c r="L192" s="7"/>
    </row>
    <row r="193" spans="9:12" x14ac:dyDescent="0.15">
      <c r="I193" s="7"/>
      <c r="J193" s="7"/>
      <c r="K193" s="7"/>
      <c r="L193" s="7"/>
    </row>
    <row r="194" spans="9:12" x14ac:dyDescent="0.15">
      <c r="I194" s="7"/>
      <c r="J194" s="7"/>
      <c r="K194" s="7"/>
      <c r="L194" s="7"/>
    </row>
    <row r="195" spans="9:12" x14ac:dyDescent="0.15">
      <c r="I195" s="7"/>
      <c r="J195" s="7"/>
      <c r="K195" s="7"/>
      <c r="L195" s="7"/>
    </row>
    <row r="196" spans="9:12" x14ac:dyDescent="0.15">
      <c r="I196" s="7"/>
      <c r="J196" s="7"/>
      <c r="K196" s="7"/>
      <c r="L196" s="7"/>
    </row>
    <row r="197" spans="9:12" x14ac:dyDescent="0.15">
      <c r="I197" s="7"/>
      <c r="J197" s="7"/>
      <c r="K197" s="7"/>
      <c r="L197" s="7"/>
    </row>
    <row r="198" spans="9:12" x14ac:dyDescent="0.15">
      <c r="I198" s="7"/>
      <c r="J198" s="7"/>
      <c r="K198" s="7"/>
      <c r="L198" s="7"/>
    </row>
    <row r="199" spans="9:12" x14ac:dyDescent="0.15">
      <c r="I199" s="7"/>
      <c r="J199" s="7"/>
      <c r="K199" s="7"/>
      <c r="L199" s="7"/>
    </row>
    <row r="200" spans="9:12" x14ac:dyDescent="0.15">
      <c r="I200" s="7"/>
      <c r="J200" s="7"/>
      <c r="K200" s="7"/>
      <c r="L200" s="7"/>
    </row>
    <row r="201" spans="9:12" x14ac:dyDescent="0.15">
      <c r="I201" s="7"/>
      <c r="J201" s="7"/>
      <c r="K201" s="7"/>
      <c r="L201" s="7"/>
    </row>
    <row r="202" spans="9:12" x14ac:dyDescent="0.15">
      <c r="I202" s="7"/>
      <c r="J202" s="7"/>
      <c r="K202" s="7"/>
      <c r="L202" s="7"/>
    </row>
    <row r="203" spans="9:12" x14ac:dyDescent="0.15">
      <c r="I203" s="7"/>
      <c r="J203" s="7"/>
      <c r="K203" s="7"/>
      <c r="L203" s="7"/>
    </row>
    <row r="204" spans="9:12" x14ac:dyDescent="0.15">
      <c r="I204" s="7"/>
      <c r="J204" s="7"/>
      <c r="K204" s="7"/>
      <c r="L204" s="7"/>
    </row>
    <row r="205" spans="9:12" x14ac:dyDescent="0.15">
      <c r="I205" s="7"/>
      <c r="J205" s="7"/>
      <c r="K205" s="7"/>
      <c r="L205" s="7"/>
    </row>
    <row r="206" spans="9:12" x14ac:dyDescent="0.15">
      <c r="I206" s="7"/>
      <c r="J206" s="7"/>
      <c r="K206" s="7"/>
      <c r="L206" s="7"/>
    </row>
    <row r="207" spans="9:12" x14ac:dyDescent="0.15">
      <c r="I207" s="7"/>
      <c r="J207" s="7"/>
      <c r="K207" s="7"/>
      <c r="L207" s="7"/>
    </row>
    <row r="208" spans="9:12" x14ac:dyDescent="0.15">
      <c r="I208" s="7"/>
      <c r="J208" s="7"/>
      <c r="K208" s="7"/>
      <c r="L208" s="7"/>
    </row>
    <row r="209" spans="9:12" x14ac:dyDescent="0.15">
      <c r="I209" s="7"/>
      <c r="J209" s="7"/>
      <c r="K209" s="7"/>
      <c r="L209" s="7"/>
    </row>
    <row r="210" spans="9:12" x14ac:dyDescent="0.15">
      <c r="I210" s="7"/>
      <c r="J210" s="7"/>
      <c r="K210" s="7"/>
      <c r="L210" s="7"/>
    </row>
    <row r="211" spans="9:12" x14ac:dyDescent="0.15">
      <c r="I211" s="7"/>
      <c r="J211" s="7"/>
      <c r="K211" s="7"/>
      <c r="L211" s="7"/>
    </row>
    <row r="212" spans="9:12" x14ac:dyDescent="0.15">
      <c r="I212" s="7"/>
      <c r="J212" s="7"/>
      <c r="K212" s="7"/>
      <c r="L212" s="7"/>
    </row>
    <row r="213" spans="9:12" x14ac:dyDescent="0.15">
      <c r="I213" s="7"/>
      <c r="J213" s="7"/>
      <c r="K213" s="7"/>
      <c r="L213" s="7"/>
    </row>
    <row r="214" spans="9:12" x14ac:dyDescent="0.15">
      <c r="I214" s="7"/>
      <c r="J214" s="7"/>
      <c r="K214" s="7"/>
      <c r="L214" s="7"/>
    </row>
    <row r="215" spans="9:12" x14ac:dyDescent="0.15">
      <c r="I215" s="7"/>
      <c r="J215" s="7"/>
      <c r="K215" s="7"/>
      <c r="L215" s="7"/>
    </row>
    <row r="216" spans="9:12" x14ac:dyDescent="0.15">
      <c r="I216" s="7"/>
      <c r="J216" s="7"/>
      <c r="K216" s="7"/>
      <c r="L216" s="7"/>
    </row>
    <row r="217" spans="9:12" x14ac:dyDescent="0.15">
      <c r="I217" s="7"/>
      <c r="J217" s="7"/>
      <c r="K217" s="7"/>
      <c r="L217" s="7"/>
    </row>
    <row r="218" spans="9:12" x14ac:dyDescent="0.15">
      <c r="I218" s="7"/>
      <c r="J218" s="7"/>
      <c r="K218" s="7"/>
      <c r="L218" s="7"/>
    </row>
    <row r="219" spans="9:12" x14ac:dyDescent="0.15">
      <c r="I219" s="7"/>
      <c r="J219" s="7"/>
      <c r="K219" s="7"/>
      <c r="L219" s="7"/>
    </row>
    <row r="220" spans="9:12" x14ac:dyDescent="0.15">
      <c r="I220" s="7"/>
      <c r="J220" s="7"/>
      <c r="K220" s="7"/>
      <c r="L220" s="7"/>
    </row>
    <row r="221" spans="9:12" x14ac:dyDescent="0.15">
      <c r="I221" s="7"/>
      <c r="J221" s="7"/>
      <c r="K221" s="7"/>
      <c r="L221" s="7"/>
    </row>
    <row r="222" spans="9:12" x14ac:dyDescent="0.15">
      <c r="I222" s="7"/>
      <c r="J222" s="7"/>
      <c r="K222" s="7"/>
      <c r="L222" s="7"/>
    </row>
    <row r="223" spans="9:12" x14ac:dyDescent="0.15">
      <c r="I223" s="7"/>
      <c r="J223" s="7"/>
      <c r="K223" s="7"/>
      <c r="L223" s="7"/>
    </row>
    <row r="224" spans="9:12" x14ac:dyDescent="0.15">
      <c r="I224" s="7"/>
      <c r="J224" s="7"/>
      <c r="K224" s="7"/>
      <c r="L224" s="7"/>
    </row>
    <row r="225" spans="9:12" x14ac:dyDescent="0.15">
      <c r="I225" s="7"/>
      <c r="J225" s="7"/>
      <c r="K225" s="7"/>
      <c r="L225" s="7"/>
    </row>
    <row r="226" spans="9:12" x14ac:dyDescent="0.15">
      <c r="I226" s="7"/>
      <c r="J226" s="7"/>
      <c r="K226" s="7"/>
      <c r="L226" s="7"/>
    </row>
    <row r="227" spans="9:12" x14ac:dyDescent="0.15">
      <c r="I227" s="7"/>
      <c r="J227" s="7"/>
      <c r="K227" s="7"/>
      <c r="L227" s="7"/>
    </row>
    <row r="228" spans="9:12" x14ac:dyDescent="0.15">
      <c r="I228" s="7"/>
      <c r="J228" s="7"/>
      <c r="K228" s="7"/>
      <c r="L228" s="7"/>
    </row>
    <row r="229" spans="9:12" x14ac:dyDescent="0.15">
      <c r="I229" s="7"/>
      <c r="J229" s="7"/>
      <c r="K229" s="7"/>
      <c r="L229" s="7"/>
    </row>
    <row r="230" spans="9:12" x14ac:dyDescent="0.15">
      <c r="I230" s="7"/>
      <c r="J230" s="7"/>
      <c r="K230" s="7"/>
      <c r="L230" s="7"/>
    </row>
    <row r="231" spans="9:12" x14ac:dyDescent="0.15">
      <c r="I231" s="7"/>
      <c r="J231" s="7"/>
      <c r="K231" s="7"/>
      <c r="L231" s="7"/>
    </row>
    <row r="232" spans="9:12" x14ac:dyDescent="0.15">
      <c r="I232" s="7"/>
      <c r="J232" s="7"/>
      <c r="K232" s="7"/>
      <c r="L232" s="7"/>
    </row>
    <row r="233" spans="9:12" x14ac:dyDescent="0.15">
      <c r="I233" s="7"/>
      <c r="J233" s="7"/>
      <c r="K233" s="7"/>
      <c r="L233" s="7"/>
    </row>
    <row r="234" spans="9:12" x14ac:dyDescent="0.15">
      <c r="I234" s="7"/>
      <c r="J234" s="7"/>
      <c r="K234" s="7"/>
      <c r="L234" s="7"/>
    </row>
    <row r="235" spans="9:12" x14ac:dyDescent="0.15">
      <c r="I235" s="7"/>
      <c r="J235" s="7"/>
      <c r="K235" s="7"/>
      <c r="L235" s="7"/>
    </row>
    <row r="236" spans="9:12" x14ac:dyDescent="0.15">
      <c r="I236" s="7"/>
      <c r="J236" s="7"/>
      <c r="K236" s="7"/>
      <c r="L236" s="7"/>
    </row>
    <row r="237" spans="9:12" x14ac:dyDescent="0.15">
      <c r="I237" s="7"/>
      <c r="J237" s="7"/>
      <c r="K237" s="7"/>
      <c r="L237" s="7"/>
    </row>
    <row r="238" spans="9:12" x14ac:dyDescent="0.15">
      <c r="I238" s="7"/>
      <c r="J238" s="7"/>
      <c r="K238" s="7"/>
      <c r="L238" s="7"/>
    </row>
    <row r="239" spans="9:12" x14ac:dyDescent="0.15">
      <c r="I239" s="7"/>
      <c r="J239" s="7"/>
      <c r="K239" s="7"/>
      <c r="L239" s="7"/>
    </row>
    <row r="240" spans="9:12" x14ac:dyDescent="0.15">
      <c r="I240" s="7"/>
      <c r="J240" s="7"/>
      <c r="K240" s="7"/>
      <c r="L240" s="7"/>
    </row>
    <row r="241" spans="9:12" x14ac:dyDescent="0.15">
      <c r="I241" s="7"/>
      <c r="J241" s="7"/>
      <c r="K241" s="7"/>
      <c r="L241" s="7"/>
    </row>
    <row r="242" spans="9:12" x14ac:dyDescent="0.15">
      <c r="I242" s="7"/>
      <c r="J242" s="7"/>
      <c r="K242" s="7"/>
      <c r="L242" s="7"/>
    </row>
    <row r="243" spans="9:12" x14ac:dyDescent="0.15">
      <c r="I243" s="7"/>
      <c r="J243" s="7"/>
      <c r="K243" s="7"/>
      <c r="L243" s="7"/>
    </row>
    <row r="244" spans="9:12" x14ac:dyDescent="0.15">
      <c r="I244" s="7"/>
      <c r="J244" s="7"/>
      <c r="K244" s="7"/>
      <c r="L244" s="7"/>
    </row>
    <row r="245" spans="9:12" x14ac:dyDescent="0.15">
      <c r="I245" s="7"/>
      <c r="J245" s="7"/>
      <c r="K245" s="7"/>
      <c r="L245" s="7"/>
    </row>
    <row r="246" spans="9:12" x14ac:dyDescent="0.15">
      <c r="I246" s="7"/>
      <c r="J246" s="7"/>
      <c r="K246" s="7"/>
      <c r="L246" s="7"/>
    </row>
    <row r="247" spans="9:12" x14ac:dyDescent="0.15">
      <c r="I247" s="7"/>
      <c r="J247" s="7"/>
      <c r="K247" s="7"/>
      <c r="L247" s="7"/>
    </row>
    <row r="248" spans="9:12" x14ac:dyDescent="0.15">
      <c r="I248" s="7"/>
      <c r="J248" s="7"/>
      <c r="K248" s="7"/>
      <c r="L248" s="7"/>
    </row>
    <row r="249" spans="9:12" x14ac:dyDescent="0.15">
      <c r="I249" s="7"/>
      <c r="J249" s="7"/>
      <c r="K249" s="7"/>
      <c r="L249" s="7"/>
    </row>
    <row r="250" spans="9:12" x14ac:dyDescent="0.15">
      <c r="I250" s="7"/>
      <c r="J250" s="7"/>
      <c r="K250" s="7"/>
      <c r="L250" s="7"/>
    </row>
    <row r="251" spans="9:12" x14ac:dyDescent="0.15">
      <c r="I251" s="7"/>
      <c r="J251" s="7"/>
      <c r="K251" s="7"/>
      <c r="L251" s="7"/>
    </row>
    <row r="252" spans="9:12" x14ac:dyDescent="0.15">
      <c r="I252" s="7"/>
      <c r="J252" s="7"/>
      <c r="K252" s="7"/>
      <c r="L252" s="7"/>
    </row>
    <row r="253" spans="9:12" x14ac:dyDescent="0.15">
      <c r="I253" s="7"/>
      <c r="J253" s="7"/>
      <c r="K253" s="7"/>
      <c r="L253" s="7"/>
    </row>
    <row r="254" spans="9:12" x14ac:dyDescent="0.15">
      <c r="I254" s="7"/>
      <c r="J254" s="7"/>
      <c r="K254" s="7"/>
      <c r="L254" s="7"/>
    </row>
    <row r="255" spans="9:12" x14ac:dyDescent="0.15">
      <c r="I255" s="7"/>
      <c r="J255" s="7"/>
      <c r="K255" s="7"/>
      <c r="L255" s="7"/>
    </row>
    <row r="256" spans="9:12" x14ac:dyDescent="0.15">
      <c r="I256" s="7"/>
      <c r="J256" s="7"/>
      <c r="K256" s="7"/>
      <c r="L256" s="7"/>
    </row>
    <row r="257" spans="9:12" x14ac:dyDescent="0.15">
      <c r="I257" s="7"/>
      <c r="J257" s="7"/>
      <c r="K257" s="7"/>
      <c r="L257" s="7"/>
    </row>
    <row r="258" spans="9:12" x14ac:dyDescent="0.15">
      <c r="I258" s="7"/>
      <c r="J258" s="7"/>
      <c r="K258" s="7"/>
      <c r="L258" s="7"/>
    </row>
    <row r="259" spans="9:12" x14ac:dyDescent="0.15">
      <c r="I259" s="7"/>
      <c r="J259" s="7"/>
      <c r="K259" s="7"/>
      <c r="L259" s="7"/>
    </row>
    <row r="260" spans="9:12" x14ac:dyDescent="0.15">
      <c r="I260" s="7"/>
      <c r="J260" s="7"/>
      <c r="K260" s="7"/>
      <c r="L260" s="7"/>
    </row>
    <row r="261" spans="9:12" x14ac:dyDescent="0.15">
      <c r="I261" s="7"/>
      <c r="J261" s="7"/>
      <c r="K261" s="7"/>
      <c r="L261" s="7"/>
    </row>
    <row r="262" spans="9:12" x14ac:dyDescent="0.15">
      <c r="I262" s="7"/>
      <c r="J262" s="7"/>
      <c r="K262" s="7"/>
      <c r="L262" s="7"/>
    </row>
    <row r="263" spans="9:12" x14ac:dyDescent="0.15">
      <c r="I263" s="7"/>
      <c r="J263" s="7"/>
      <c r="K263" s="7"/>
      <c r="L263" s="7"/>
    </row>
    <row r="264" spans="9:12" x14ac:dyDescent="0.15">
      <c r="I264" s="7"/>
      <c r="J264" s="7"/>
      <c r="K264" s="7"/>
      <c r="L264" s="7"/>
    </row>
    <row r="265" spans="9:12" x14ac:dyDescent="0.15">
      <c r="I265" s="7"/>
      <c r="J265" s="7"/>
      <c r="K265" s="7"/>
      <c r="L265" s="7"/>
    </row>
    <row r="266" spans="9:12" x14ac:dyDescent="0.15">
      <c r="I266" s="7"/>
      <c r="J266" s="7"/>
      <c r="K266" s="7"/>
      <c r="L266" s="7"/>
    </row>
    <row r="267" spans="9:12" x14ac:dyDescent="0.15">
      <c r="I267" s="7"/>
      <c r="J267" s="7"/>
      <c r="K267" s="7"/>
      <c r="L267" s="7"/>
    </row>
    <row r="268" spans="9:12" x14ac:dyDescent="0.15">
      <c r="I268" s="7"/>
      <c r="J268" s="7"/>
      <c r="K268" s="7"/>
      <c r="L268" s="7"/>
    </row>
    <row r="269" spans="9:12" x14ac:dyDescent="0.15">
      <c r="I269" s="7"/>
      <c r="J269" s="7"/>
      <c r="K269" s="7"/>
      <c r="L269" s="7"/>
    </row>
    <row r="270" spans="9:12" x14ac:dyDescent="0.15">
      <c r="I270" s="7"/>
      <c r="J270" s="7"/>
      <c r="K270" s="7"/>
      <c r="L270" s="7"/>
    </row>
    <row r="271" spans="9:12" x14ac:dyDescent="0.15">
      <c r="I271" s="7"/>
      <c r="J271" s="7"/>
      <c r="K271" s="7"/>
      <c r="L271" s="7"/>
    </row>
    <row r="272" spans="9:12" x14ac:dyDescent="0.15">
      <c r="I272" s="7"/>
      <c r="J272" s="7"/>
      <c r="K272" s="7"/>
      <c r="L272" s="7"/>
    </row>
    <row r="273" spans="9:12" x14ac:dyDescent="0.15">
      <c r="I273" s="7"/>
      <c r="J273" s="7"/>
      <c r="K273" s="7"/>
      <c r="L273" s="7"/>
    </row>
    <row r="274" spans="9:12" x14ac:dyDescent="0.15">
      <c r="I274" s="7"/>
      <c r="J274" s="7"/>
      <c r="K274" s="7"/>
      <c r="L274" s="7"/>
    </row>
    <row r="275" spans="9:12" x14ac:dyDescent="0.15">
      <c r="I275" s="7"/>
      <c r="J275" s="7"/>
      <c r="K275" s="7"/>
      <c r="L275" s="7"/>
    </row>
    <row r="276" spans="9:12" x14ac:dyDescent="0.15">
      <c r="I276" s="7"/>
      <c r="J276" s="7"/>
      <c r="K276" s="7"/>
      <c r="L276" s="7"/>
    </row>
    <row r="277" spans="9:12" x14ac:dyDescent="0.15">
      <c r="I277" s="7"/>
      <c r="J277" s="7"/>
      <c r="K277" s="7"/>
      <c r="L277" s="7"/>
    </row>
    <row r="278" spans="9:12" x14ac:dyDescent="0.15">
      <c r="I278" s="7"/>
      <c r="J278" s="7"/>
      <c r="K278" s="7"/>
      <c r="L278" s="7"/>
    </row>
    <row r="279" spans="9:12" x14ac:dyDescent="0.15">
      <c r="I279" s="7"/>
      <c r="J279" s="7"/>
      <c r="K279" s="7"/>
      <c r="L279" s="7"/>
    </row>
    <row r="280" spans="9:12" x14ac:dyDescent="0.15">
      <c r="I280" s="7"/>
      <c r="J280" s="7"/>
      <c r="K280" s="7"/>
      <c r="L280" s="7"/>
    </row>
    <row r="281" spans="9:12" x14ac:dyDescent="0.15">
      <c r="I281" s="7"/>
      <c r="J281" s="7"/>
      <c r="K281" s="7"/>
      <c r="L281" s="7"/>
    </row>
    <row r="282" spans="9:12" x14ac:dyDescent="0.15">
      <c r="I282" s="7"/>
      <c r="J282" s="7"/>
      <c r="K282" s="7"/>
      <c r="L282" s="7"/>
    </row>
    <row r="283" spans="9:12" x14ac:dyDescent="0.15">
      <c r="I283" s="7"/>
      <c r="J283" s="7"/>
      <c r="K283" s="7"/>
      <c r="L283" s="7"/>
    </row>
    <row r="284" spans="9:12" x14ac:dyDescent="0.15">
      <c r="I284" s="7"/>
      <c r="J284" s="7"/>
      <c r="K284" s="7"/>
      <c r="L284" s="7"/>
    </row>
    <row r="285" spans="9:12" x14ac:dyDescent="0.15">
      <c r="I285" s="7"/>
      <c r="J285" s="7"/>
      <c r="K285" s="7"/>
      <c r="L285" s="7"/>
    </row>
    <row r="286" spans="9:12" x14ac:dyDescent="0.15">
      <c r="I286" s="7"/>
      <c r="J286" s="7"/>
      <c r="K286" s="7"/>
      <c r="L286" s="7"/>
    </row>
    <row r="287" spans="9:12" x14ac:dyDescent="0.15">
      <c r="I287" s="7"/>
      <c r="J287" s="7"/>
      <c r="K287" s="7"/>
      <c r="L287" s="7"/>
    </row>
    <row r="288" spans="9:12" x14ac:dyDescent="0.15">
      <c r="I288" s="7"/>
      <c r="J288" s="7"/>
      <c r="K288" s="7"/>
      <c r="L288" s="7"/>
    </row>
    <row r="289" spans="9:12" x14ac:dyDescent="0.15">
      <c r="I289" s="7"/>
      <c r="J289" s="7"/>
      <c r="K289" s="7"/>
      <c r="L289" s="7"/>
    </row>
    <row r="290" spans="9:12" x14ac:dyDescent="0.15">
      <c r="I290" s="7"/>
      <c r="J290" s="7"/>
      <c r="K290" s="7"/>
      <c r="L290" s="7"/>
    </row>
    <row r="291" spans="9:12" x14ac:dyDescent="0.15">
      <c r="I291" s="7"/>
      <c r="J291" s="7"/>
      <c r="K291" s="7"/>
      <c r="L291" s="7"/>
    </row>
    <row r="292" spans="9:12" x14ac:dyDescent="0.15">
      <c r="I292" s="7"/>
      <c r="J292" s="7"/>
      <c r="K292" s="7"/>
      <c r="L292" s="7"/>
    </row>
    <row r="293" spans="9:12" x14ac:dyDescent="0.15">
      <c r="I293" s="7"/>
      <c r="J293" s="7"/>
      <c r="K293" s="7"/>
      <c r="L293" s="7"/>
    </row>
    <row r="294" spans="9:12" x14ac:dyDescent="0.15">
      <c r="I294" s="7"/>
      <c r="J294" s="7"/>
      <c r="K294" s="7"/>
      <c r="L294" s="7"/>
    </row>
    <row r="295" spans="9:12" x14ac:dyDescent="0.15">
      <c r="I295" s="7"/>
      <c r="J295" s="7"/>
      <c r="K295" s="7"/>
      <c r="L295" s="7"/>
    </row>
    <row r="296" spans="9:12" x14ac:dyDescent="0.15">
      <c r="I296" s="7"/>
      <c r="J296" s="7"/>
      <c r="K296" s="7"/>
      <c r="L296" s="7"/>
    </row>
    <row r="297" spans="9:12" x14ac:dyDescent="0.15">
      <c r="I297" s="7"/>
      <c r="J297" s="7"/>
      <c r="K297" s="7"/>
      <c r="L297" s="7"/>
    </row>
    <row r="298" spans="9:12" x14ac:dyDescent="0.15">
      <c r="I298" s="7"/>
      <c r="J298" s="7"/>
      <c r="K298" s="7"/>
      <c r="L298" s="7"/>
    </row>
    <row r="299" spans="9:12" x14ac:dyDescent="0.15">
      <c r="I299" s="7"/>
      <c r="J299" s="7"/>
      <c r="K299" s="7"/>
      <c r="L299" s="7"/>
    </row>
    <row r="300" spans="9:12" x14ac:dyDescent="0.15">
      <c r="I300" s="7"/>
      <c r="J300" s="7"/>
      <c r="K300" s="7"/>
      <c r="L300" s="7"/>
    </row>
    <row r="301" spans="9:12" x14ac:dyDescent="0.15">
      <c r="I301" s="7"/>
      <c r="J301" s="7"/>
      <c r="K301" s="7"/>
      <c r="L301" s="7"/>
    </row>
    <row r="302" spans="9:12" x14ac:dyDescent="0.15">
      <c r="I302" s="7"/>
      <c r="J302" s="7"/>
      <c r="K302" s="7"/>
      <c r="L302" s="7"/>
    </row>
    <row r="303" spans="9:12" x14ac:dyDescent="0.15">
      <c r="I303" s="7"/>
      <c r="J303" s="7"/>
      <c r="K303" s="7"/>
      <c r="L303" s="7"/>
    </row>
    <row r="304" spans="9:12" x14ac:dyDescent="0.15">
      <c r="I304" s="7"/>
      <c r="J304" s="7"/>
      <c r="K304" s="7"/>
      <c r="L304" s="7"/>
    </row>
    <row r="305" spans="9:12" x14ac:dyDescent="0.15">
      <c r="I305" s="7"/>
      <c r="J305" s="7"/>
      <c r="K305" s="7"/>
      <c r="L305" s="7"/>
    </row>
    <row r="306" spans="9:12" x14ac:dyDescent="0.15">
      <c r="I306" s="7"/>
      <c r="J306" s="7"/>
      <c r="K306" s="7"/>
      <c r="L306" s="7"/>
    </row>
    <row r="307" spans="9:12" x14ac:dyDescent="0.15">
      <c r="I307" s="7"/>
      <c r="J307" s="7"/>
      <c r="K307" s="7"/>
      <c r="L307" s="7"/>
    </row>
    <row r="308" spans="9:12" x14ac:dyDescent="0.15">
      <c r="I308" s="7"/>
      <c r="J308" s="7"/>
      <c r="K308" s="7"/>
      <c r="L308" s="7"/>
    </row>
    <row r="309" spans="9:12" x14ac:dyDescent="0.15">
      <c r="I309" s="7"/>
      <c r="J309" s="7"/>
      <c r="K309" s="7"/>
      <c r="L309" s="7"/>
    </row>
    <row r="310" spans="9:12" x14ac:dyDescent="0.15">
      <c r="I310" s="7"/>
      <c r="J310" s="7"/>
      <c r="K310" s="7"/>
      <c r="L310" s="7"/>
    </row>
    <row r="311" spans="9:12" x14ac:dyDescent="0.15">
      <c r="I311" s="7"/>
      <c r="J311" s="7"/>
      <c r="K311" s="7"/>
      <c r="L311" s="7"/>
    </row>
    <row r="312" spans="9:12" x14ac:dyDescent="0.15">
      <c r="I312" s="7"/>
      <c r="J312" s="7"/>
      <c r="K312" s="7"/>
      <c r="L312" s="7"/>
    </row>
    <row r="313" spans="9:12" x14ac:dyDescent="0.15">
      <c r="I313" s="7"/>
      <c r="J313" s="7"/>
      <c r="K313" s="7"/>
      <c r="L313" s="7"/>
    </row>
    <row r="314" spans="9:12" x14ac:dyDescent="0.15">
      <c r="I314" s="7"/>
      <c r="J314" s="7"/>
      <c r="K314" s="7"/>
      <c r="L314" s="7"/>
    </row>
    <row r="315" spans="9:12" x14ac:dyDescent="0.15">
      <c r="I315" s="7"/>
      <c r="J315" s="7"/>
      <c r="K315" s="7"/>
      <c r="L315" s="7"/>
    </row>
    <row r="316" spans="9:12" x14ac:dyDescent="0.15">
      <c r="I316" s="7"/>
      <c r="J316" s="7"/>
      <c r="K316" s="7"/>
      <c r="L316" s="7"/>
    </row>
    <row r="317" spans="9:12" x14ac:dyDescent="0.15">
      <c r="I317" s="7"/>
      <c r="J317" s="7"/>
      <c r="K317" s="7"/>
      <c r="L317" s="7"/>
    </row>
    <row r="318" spans="9:12" x14ac:dyDescent="0.15">
      <c r="I318" s="7"/>
      <c r="J318" s="7"/>
      <c r="K318" s="7"/>
      <c r="L318" s="7"/>
    </row>
    <row r="319" spans="9:12" x14ac:dyDescent="0.15">
      <c r="I319" s="7"/>
      <c r="J319" s="7"/>
      <c r="K319" s="7"/>
      <c r="L319" s="7"/>
    </row>
    <row r="320" spans="9:12" x14ac:dyDescent="0.15">
      <c r="I320" s="7"/>
      <c r="J320" s="7"/>
      <c r="K320" s="7"/>
      <c r="L320" s="7"/>
    </row>
    <row r="321" spans="9:12" x14ac:dyDescent="0.15">
      <c r="I321" s="7"/>
      <c r="J321" s="7"/>
      <c r="K321" s="7"/>
      <c r="L321" s="7"/>
    </row>
    <row r="322" spans="9:12" x14ac:dyDescent="0.15">
      <c r="I322" s="7"/>
      <c r="J322" s="7"/>
      <c r="K322" s="7"/>
      <c r="L322" s="7"/>
    </row>
    <row r="323" spans="9:12" x14ac:dyDescent="0.15">
      <c r="I323" s="7"/>
      <c r="J323" s="7"/>
      <c r="K323" s="7"/>
      <c r="L323" s="7"/>
    </row>
    <row r="324" spans="9:12" x14ac:dyDescent="0.15">
      <c r="I324" s="7"/>
      <c r="J324" s="7"/>
      <c r="K324" s="7"/>
      <c r="L324" s="7"/>
    </row>
    <row r="325" spans="9:12" x14ac:dyDescent="0.15">
      <c r="I325" s="7"/>
      <c r="J325" s="7"/>
      <c r="K325" s="7"/>
      <c r="L325" s="7"/>
    </row>
    <row r="326" spans="9:12" x14ac:dyDescent="0.15">
      <c r="I326" s="7"/>
      <c r="J326" s="7"/>
      <c r="K326" s="7"/>
      <c r="L326" s="7"/>
    </row>
    <row r="327" spans="9:12" x14ac:dyDescent="0.15">
      <c r="I327" s="7"/>
      <c r="J327" s="7"/>
      <c r="K327" s="7"/>
      <c r="L327" s="7"/>
    </row>
    <row r="328" spans="9:12" x14ac:dyDescent="0.15">
      <c r="I328" s="7"/>
      <c r="J328" s="7"/>
      <c r="K328" s="7"/>
      <c r="L328" s="7"/>
    </row>
    <row r="329" spans="9:12" x14ac:dyDescent="0.15">
      <c r="I329" s="7"/>
      <c r="J329" s="7"/>
      <c r="K329" s="7"/>
      <c r="L329" s="7"/>
    </row>
    <row r="330" spans="9:12" x14ac:dyDescent="0.15">
      <c r="I330" s="7"/>
      <c r="J330" s="7"/>
      <c r="K330" s="7"/>
      <c r="L330" s="7"/>
    </row>
    <row r="331" spans="9:12" x14ac:dyDescent="0.15">
      <c r="I331" s="7"/>
      <c r="J331" s="7"/>
      <c r="K331" s="7"/>
      <c r="L331" s="7"/>
    </row>
    <row r="332" spans="9:12" x14ac:dyDescent="0.15">
      <c r="I332" s="7"/>
      <c r="J332" s="7"/>
      <c r="K332" s="7"/>
      <c r="L332" s="7"/>
    </row>
    <row r="333" spans="9:12" x14ac:dyDescent="0.15">
      <c r="I333" s="7"/>
      <c r="J333" s="7"/>
      <c r="K333" s="7"/>
      <c r="L333" s="7"/>
    </row>
    <row r="334" spans="9:12" x14ac:dyDescent="0.15">
      <c r="I334" s="7"/>
      <c r="J334" s="7"/>
      <c r="K334" s="7"/>
      <c r="L334" s="7"/>
    </row>
    <row r="335" spans="9:12" x14ac:dyDescent="0.15">
      <c r="I335" s="7"/>
      <c r="J335" s="7"/>
      <c r="K335" s="7"/>
      <c r="L335" s="7"/>
    </row>
    <row r="336" spans="9:12" x14ac:dyDescent="0.15">
      <c r="I336" s="7"/>
      <c r="J336" s="7"/>
      <c r="K336" s="7"/>
      <c r="L336" s="7"/>
    </row>
    <row r="337" spans="9:12" x14ac:dyDescent="0.15">
      <c r="I337" s="7"/>
      <c r="J337" s="7"/>
      <c r="K337" s="7"/>
      <c r="L337" s="7"/>
    </row>
    <row r="338" spans="9:12" x14ac:dyDescent="0.15">
      <c r="I338" s="7"/>
      <c r="J338" s="7"/>
      <c r="K338" s="7"/>
      <c r="L338" s="7"/>
    </row>
    <row r="339" spans="9:12" x14ac:dyDescent="0.15">
      <c r="I339" s="7"/>
      <c r="J339" s="7"/>
      <c r="K339" s="7"/>
      <c r="L339" s="7"/>
    </row>
    <row r="340" spans="9:12" x14ac:dyDescent="0.15">
      <c r="I340" s="7"/>
      <c r="J340" s="7"/>
      <c r="K340" s="7"/>
      <c r="L340" s="7"/>
    </row>
    <row r="341" spans="9:12" x14ac:dyDescent="0.15">
      <c r="I341" s="7"/>
      <c r="J341" s="7"/>
      <c r="K341" s="7"/>
      <c r="L341" s="7"/>
    </row>
    <row r="342" spans="9:12" x14ac:dyDescent="0.15">
      <c r="I342" s="7"/>
      <c r="J342" s="7"/>
      <c r="K342" s="7"/>
      <c r="L342" s="7"/>
    </row>
    <row r="343" spans="9:12" x14ac:dyDescent="0.15">
      <c r="I343" s="7"/>
      <c r="J343" s="7"/>
      <c r="K343" s="7"/>
      <c r="L343" s="7"/>
    </row>
    <row r="344" spans="9:12" x14ac:dyDescent="0.15">
      <c r="I344" s="7"/>
      <c r="J344" s="7"/>
      <c r="K344" s="7"/>
      <c r="L344" s="7"/>
    </row>
    <row r="345" spans="9:12" x14ac:dyDescent="0.15">
      <c r="I345" s="7"/>
      <c r="J345" s="7"/>
      <c r="K345" s="7"/>
      <c r="L345" s="7"/>
    </row>
    <row r="346" spans="9:12" x14ac:dyDescent="0.15">
      <c r="I346" s="7"/>
      <c r="J346" s="7"/>
      <c r="K346" s="7"/>
      <c r="L346" s="7"/>
    </row>
    <row r="347" spans="9:12" x14ac:dyDescent="0.15">
      <c r="I347" s="7"/>
      <c r="J347" s="7"/>
      <c r="K347" s="7"/>
      <c r="L347" s="7"/>
    </row>
    <row r="348" spans="9:12" x14ac:dyDescent="0.15">
      <c r="I348" s="7"/>
      <c r="J348" s="7"/>
      <c r="K348" s="7"/>
      <c r="L348" s="7"/>
    </row>
    <row r="349" spans="9:12" x14ac:dyDescent="0.15">
      <c r="I349" s="7"/>
      <c r="J349" s="7"/>
      <c r="K349" s="7"/>
      <c r="L349" s="7"/>
    </row>
    <row r="350" spans="9:12" x14ac:dyDescent="0.15">
      <c r="I350" s="7"/>
      <c r="J350" s="7"/>
      <c r="K350" s="7"/>
      <c r="L350" s="7"/>
    </row>
    <row r="351" spans="9:12" x14ac:dyDescent="0.15">
      <c r="I351" s="7"/>
      <c r="J351" s="7"/>
      <c r="K351" s="7"/>
      <c r="L351" s="7"/>
    </row>
    <row r="352" spans="9:12" x14ac:dyDescent="0.15">
      <c r="I352" s="7"/>
      <c r="J352" s="7"/>
      <c r="K352" s="7"/>
      <c r="L352" s="7"/>
    </row>
    <row r="353" spans="9:12" x14ac:dyDescent="0.15">
      <c r="I353" s="7"/>
      <c r="J353" s="7"/>
      <c r="K353" s="7"/>
      <c r="L353" s="7"/>
    </row>
    <row r="354" spans="9:12" x14ac:dyDescent="0.15">
      <c r="I354" s="7"/>
      <c r="J354" s="7"/>
      <c r="K354" s="7"/>
      <c r="L354" s="7"/>
    </row>
    <row r="355" spans="9:12" x14ac:dyDescent="0.15">
      <c r="I355" s="7"/>
      <c r="J355" s="7"/>
      <c r="K355" s="7"/>
      <c r="L355" s="7"/>
    </row>
    <row r="356" spans="9:12" x14ac:dyDescent="0.15">
      <c r="I356" s="7"/>
      <c r="J356" s="7"/>
      <c r="K356" s="7"/>
      <c r="L356" s="7"/>
    </row>
    <row r="357" spans="9:12" x14ac:dyDescent="0.15">
      <c r="I357" s="7"/>
      <c r="J357" s="7"/>
      <c r="K357" s="7"/>
      <c r="L357" s="7"/>
    </row>
    <row r="358" spans="9:12" x14ac:dyDescent="0.15">
      <c r="I358" s="7"/>
      <c r="J358" s="7"/>
      <c r="K358" s="7"/>
      <c r="L358" s="7"/>
    </row>
    <row r="359" spans="9:12" x14ac:dyDescent="0.15">
      <c r="I359" s="7"/>
      <c r="J359" s="7"/>
      <c r="K359" s="7"/>
      <c r="L359" s="7"/>
    </row>
    <row r="360" spans="9:12" x14ac:dyDescent="0.15">
      <c r="I360" s="7"/>
      <c r="J360" s="7"/>
      <c r="K360" s="7"/>
      <c r="L360" s="7"/>
    </row>
    <row r="361" spans="9:12" x14ac:dyDescent="0.15">
      <c r="I361" s="7"/>
      <c r="J361" s="7"/>
      <c r="K361" s="7"/>
      <c r="L361" s="7"/>
    </row>
    <row r="362" spans="9:12" x14ac:dyDescent="0.15">
      <c r="I362" s="7"/>
      <c r="J362" s="7"/>
      <c r="K362" s="7"/>
      <c r="L362" s="7"/>
    </row>
    <row r="363" spans="9:12" x14ac:dyDescent="0.15">
      <c r="I363" s="7"/>
      <c r="J363" s="7"/>
      <c r="K363" s="7"/>
      <c r="L363" s="7"/>
    </row>
    <row r="364" spans="9:12" x14ac:dyDescent="0.15">
      <c r="I364" s="7"/>
      <c r="J364" s="7"/>
      <c r="K364" s="7"/>
      <c r="L364" s="7"/>
    </row>
    <row r="365" spans="9:12" x14ac:dyDescent="0.15">
      <c r="I365" s="7"/>
      <c r="J365" s="7"/>
      <c r="K365" s="7"/>
      <c r="L365" s="7"/>
    </row>
    <row r="366" spans="9:12" x14ac:dyDescent="0.15">
      <c r="I366" s="7"/>
      <c r="J366" s="7"/>
      <c r="K366" s="7"/>
      <c r="L366" s="7"/>
    </row>
    <row r="367" spans="9:12" x14ac:dyDescent="0.15">
      <c r="I367" s="7"/>
      <c r="J367" s="7"/>
      <c r="K367" s="7"/>
      <c r="L367" s="7"/>
    </row>
    <row r="368" spans="9:12" x14ac:dyDescent="0.15">
      <c r="I368" s="7"/>
      <c r="J368" s="7"/>
      <c r="K368" s="7"/>
      <c r="L368" s="7"/>
    </row>
    <row r="369" spans="9:12" x14ac:dyDescent="0.15">
      <c r="I369" s="7"/>
      <c r="J369" s="7"/>
      <c r="K369" s="7"/>
      <c r="L369" s="7"/>
    </row>
    <row r="370" spans="9:12" x14ac:dyDescent="0.15">
      <c r="I370" s="7"/>
      <c r="J370" s="7"/>
      <c r="K370" s="7"/>
      <c r="L370" s="7"/>
    </row>
    <row r="371" spans="9:12" x14ac:dyDescent="0.15">
      <c r="I371" s="7"/>
      <c r="J371" s="7"/>
      <c r="K371" s="7"/>
      <c r="L371" s="7"/>
    </row>
    <row r="372" spans="9:12" x14ac:dyDescent="0.15">
      <c r="I372" s="7"/>
      <c r="J372" s="7"/>
      <c r="K372" s="7"/>
      <c r="L372" s="7"/>
    </row>
    <row r="373" spans="9:12" x14ac:dyDescent="0.15">
      <c r="I373" s="7"/>
      <c r="J373" s="7"/>
      <c r="K373" s="7"/>
      <c r="L373" s="7"/>
    </row>
    <row r="374" spans="9:12" x14ac:dyDescent="0.15">
      <c r="I374" s="7"/>
      <c r="J374" s="7"/>
      <c r="K374" s="7"/>
      <c r="L374" s="7"/>
    </row>
    <row r="375" spans="9:12" x14ac:dyDescent="0.15">
      <c r="I375" s="7"/>
      <c r="J375" s="7"/>
      <c r="K375" s="7"/>
      <c r="L375" s="7"/>
    </row>
    <row r="376" spans="9:12" x14ac:dyDescent="0.15">
      <c r="I376" s="7"/>
      <c r="J376" s="7"/>
      <c r="K376" s="7"/>
      <c r="L376" s="7"/>
    </row>
    <row r="377" spans="9:12" x14ac:dyDescent="0.15">
      <c r="I377" s="7"/>
      <c r="J377" s="7"/>
      <c r="K377" s="7"/>
      <c r="L377" s="7"/>
    </row>
    <row r="378" spans="9:12" x14ac:dyDescent="0.15">
      <c r="I378" s="7"/>
      <c r="J378" s="7"/>
      <c r="K378" s="7"/>
      <c r="L378" s="7"/>
    </row>
    <row r="379" spans="9:12" x14ac:dyDescent="0.15">
      <c r="I379" s="7"/>
      <c r="J379" s="7"/>
      <c r="K379" s="7"/>
      <c r="L379" s="7"/>
    </row>
    <row r="380" spans="9:12" x14ac:dyDescent="0.15">
      <c r="I380" s="7"/>
      <c r="J380" s="7"/>
      <c r="K380" s="7"/>
      <c r="L380" s="7"/>
    </row>
    <row r="381" spans="9:12" x14ac:dyDescent="0.15">
      <c r="I381" s="7"/>
      <c r="J381" s="7"/>
      <c r="K381" s="7"/>
      <c r="L381" s="7"/>
    </row>
    <row r="382" spans="9:12" x14ac:dyDescent="0.15">
      <c r="I382" s="7"/>
      <c r="J382" s="7"/>
      <c r="K382" s="7"/>
      <c r="L382" s="7"/>
    </row>
    <row r="383" spans="9:12" x14ac:dyDescent="0.15">
      <c r="I383" s="7"/>
      <c r="J383" s="7"/>
      <c r="K383" s="7"/>
      <c r="L383" s="7"/>
    </row>
    <row r="384" spans="9:12" x14ac:dyDescent="0.15">
      <c r="I384" s="7"/>
      <c r="J384" s="7"/>
      <c r="K384" s="7"/>
      <c r="L384" s="7"/>
    </row>
    <row r="385" spans="9:12" x14ac:dyDescent="0.15">
      <c r="I385" s="7"/>
      <c r="J385" s="7"/>
      <c r="K385" s="7"/>
      <c r="L385" s="7"/>
    </row>
    <row r="386" spans="9:12" x14ac:dyDescent="0.15">
      <c r="I386" s="7"/>
      <c r="J386" s="7"/>
      <c r="K386" s="7"/>
      <c r="L386" s="7"/>
    </row>
    <row r="387" spans="9:12" x14ac:dyDescent="0.15">
      <c r="I387" s="7"/>
      <c r="J387" s="7"/>
      <c r="K387" s="7"/>
      <c r="L387" s="7"/>
    </row>
    <row r="388" spans="9:12" x14ac:dyDescent="0.15">
      <c r="I388" s="7"/>
      <c r="J388" s="7"/>
      <c r="K388" s="7"/>
      <c r="L388" s="7"/>
    </row>
    <row r="389" spans="9:12" x14ac:dyDescent="0.15">
      <c r="I389" s="7"/>
      <c r="J389" s="7"/>
      <c r="K389" s="7"/>
      <c r="L389" s="7"/>
    </row>
    <row r="390" spans="9:12" x14ac:dyDescent="0.15">
      <c r="I390" s="7"/>
      <c r="J390" s="7"/>
      <c r="K390" s="7"/>
      <c r="L390" s="7"/>
    </row>
    <row r="391" spans="9:12" x14ac:dyDescent="0.15">
      <c r="I391" s="7"/>
      <c r="J391" s="7"/>
      <c r="K391" s="7"/>
      <c r="L391" s="7"/>
    </row>
    <row r="392" spans="9:12" x14ac:dyDescent="0.15">
      <c r="I392" s="7"/>
      <c r="J392" s="7"/>
      <c r="K392" s="7"/>
      <c r="L392" s="7"/>
    </row>
    <row r="393" spans="9:12" x14ac:dyDescent="0.15">
      <c r="I393" s="7"/>
      <c r="J393" s="7"/>
      <c r="K393" s="7"/>
      <c r="L393" s="7"/>
    </row>
    <row r="394" spans="9:12" x14ac:dyDescent="0.15">
      <c r="I394" s="7"/>
      <c r="J394" s="7"/>
      <c r="K394" s="7"/>
      <c r="L394" s="7"/>
    </row>
    <row r="395" spans="9:12" x14ac:dyDescent="0.15">
      <c r="I395" s="7"/>
      <c r="J395" s="7"/>
      <c r="K395" s="7"/>
      <c r="L395" s="7"/>
    </row>
    <row r="396" spans="9:12" x14ac:dyDescent="0.15">
      <c r="I396" s="7"/>
      <c r="J396" s="7"/>
      <c r="K396" s="7"/>
      <c r="L396" s="7"/>
    </row>
    <row r="397" spans="9:12" x14ac:dyDescent="0.15">
      <c r="I397" s="7"/>
      <c r="J397" s="7"/>
      <c r="K397" s="7"/>
      <c r="L397" s="7"/>
    </row>
    <row r="398" spans="9:12" x14ac:dyDescent="0.15">
      <c r="I398" s="7"/>
      <c r="J398" s="7"/>
      <c r="K398" s="7"/>
      <c r="L398" s="7"/>
    </row>
    <row r="399" spans="9:12" x14ac:dyDescent="0.15">
      <c r="I399" s="7"/>
      <c r="J399" s="7"/>
      <c r="K399" s="7"/>
      <c r="L399" s="7"/>
    </row>
    <row r="400" spans="9:12" x14ac:dyDescent="0.15">
      <c r="I400" s="7"/>
      <c r="J400" s="7"/>
      <c r="K400" s="7"/>
      <c r="L400" s="7"/>
    </row>
    <row r="401" spans="9:12" x14ac:dyDescent="0.15">
      <c r="I401" s="7"/>
      <c r="J401" s="7"/>
      <c r="K401" s="7"/>
      <c r="L401" s="7"/>
    </row>
    <row r="402" spans="9:12" x14ac:dyDescent="0.15">
      <c r="I402" s="7"/>
      <c r="J402" s="7"/>
      <c r="K402" s="7"/>
      <c r="L402" s="7"/>
    </row>
    <row r="403" spans="9:12" x14ac:dyDescent="0.15">
      <c r="I403" s="7"/>
      <c r="J403" s="7"/>
      <c r="K403" s="7"/>
      <c r="L403" s="7"/>
    </row>
    <row r="404" spans="9:12" x14ac:dyDescent="0.15">
      <c r="I404" s="7"/>
      <c r="J404" s="7"/>
      <c r="K404" s="7"/>
      <c r="L404" s="7"/>
    </row>
    <row r="405" spans="9:12" x14ac:dyDescent="0.15">
      <c r="I405" s="7"/>
      <c r="J405" s="7"/>
      <c r="K405" s="7"/>
      <c r="L405" s="7"/>
    </row>
    <row r="406" spans="9:12" x14ac:dyDescent="0.15">
      <c r="I406" s="7"/>
      <c r="J406" s="7"/>
      <c r="K406" s="7"/>
      <c r="L406" s="7"/>
    </row>
    <row r="407" spans="9:12" x14ac:dyDescent="0.15">
      <c r="I407" s="7"/>
      <c r="J407" s="7"/>
      <c r="K407" s="7"/>
      <c r="L407" s="7"/>
    </row>
    <row r="408" spans="9:12" x14ac:dyDescent="0.15">
      <c r="I408" s="7"/>
      <c r="J408" s="7"/>
      <c r="K408" s="7"/>
      <c r="L408" s="7"/>
    </row>
    <row r="409" spans="9:12" x14ac:dyDescent="0.15">
      <c r="I409" s="7"/>
      <c r="J409" s="7"/>
      <c r="K409" s="7"/>
      <c r="L409" s="7"/>
    </row>
    <row r="410" spans="9:12" x14ac:dyDescent="0.15">
      <c r="I410" s="7"/>
      <c r="J410" s="7"/>
      <c r="K410" s="7"/>
      <c r="L410" s="7"/>
    </row>
    <row r="411" spans="9:12" x14ac:dyDescent="0.15">
      <c r="I411" s="7"/>
      <c r="J411" s="7"/>
      <c r="K411" s="7"/>
      <c r="L411" s="7"/>
    </row>
    <row r="412" spans="9:12" x14ac:dyDescent="0.15">
      <c r="I412" s="7"/>
      <c r="J412" s="7"/>
      <c r="K412" s="7"/>
      <c r="L412" s="7"/>
    </row>
    <row r="413" spans="9:12" x14ac:dyDescent="0.15">
      <c r="I413" s="7"/>
      <c r="J413" s="7"/>
      <c r="K413" s="7"/>
      <c r="L413" s="7"/>
    </row>
    <row r="414" spans="9:12" x14ac:dyDescent="0.15">
      <c r="I414" s="7"/>
      <c r="J414" s="7"/>
      <c r="K414" s="7"/>
      <c r="L414" s="7"/>
    </row>
    <row r="415" spans="9:12" x14ac:dyDescent="0.15">
      <c r="I415" s="7"/>
      <c r="J415" s="7"/>
      <c r="K415" s="7"/>
      <c r="L415" s="7"/>
    </row>
    <row r="416" spans="9:12" x14ac:dyDescent="0.15">
      <c r="I416" s="7"/>
      <c r="J416" s="7"/>
      <c r="K416" s="7"/>
      <c r="L416" s="7"/>
    </row>
    <row r="417" spans="9:12" x14ac:dyDescent="0.15">
      <c r="I417" s="7"/>
      <c r="J417" s="7"/>
      <c r="K417" s="7"/>
      <c r="L417" s="7"/>
    </row>
    <row r="418" spans="9:12" x14ac:dyDescent="0.15">
      <c r="I418" s="7"/>
      <c r="J418" s="7"/>
      <c r="K418" s="7"/>
      <c r="L418" s="7"/>
    </row>
    <row r="419" spans="9:12" x14ac:dyDescent="0.15">
      <c r="I419" s="7"/>
      <c r="J419" s="7"/>
      <c r="K419" s="7"/>
      <c r="L419" s="7"/>
    </row>
    <row r="420" spans="9:12" x14ac:dyDescent="0.15">
      <c r="I420" s="7"/>
      <c r="J420" s="7"/>
      <c r="K420" s="7"/>
      <c r="L420" s="7"/>
    </row>
    <row r="421" spans="9:12" x14ac:dyDescent="0.15">
      <c r="I421" s="7"/>
      <c r="J421" s="7"/>
      <c r="K421" s="7"/>
      <c r="L421" s="7"/>
    </row>
    <row r="422" spans="9:12" x14ac:dyDescent="0.15">
      <c r="I422" s="7"/>
      <c r="J422" s="7"/>
      <c r="K422" s="7"/>
      <c r="L422" s="7"/>
    </row>
    <row r="423" spans="9:12" x14ac:dyDescent="0.15">
      <c r="I423" s="7"/>
      <c r="J423" s="7"/>
      <c r="K423" s="7"/>
      <c r="L423" s="7"/>
    </row>
    <row r="424" spans="9:12" x14ac:dyDescent="0.15">
      <c r="I424" s="7"/>
      <c r="J424" s="7"/>
      <c r="K424" s="7"/>
      <c r="L424" s="7"/>
    </row>
    <row r="425" spans="9:12" x14ac:dyDescent="0.15">
      <c r="I425" s="7"/>
      <c r="J425" s="7"/>
      <c r="K425" s="7"/>
      <c r="L425" s="7"/>
    </row>
    <row r="426" spans="9:12" x14ac:dyDescent="0.15">
      <c r="I426" s="7"/>
      <c r="J426" s="7"/>
      <c r="K426" s="7"/>
      <c r="L426" s="7"/>
    </row>
    <row r="427" spans="9:12" x14ac:dyDescent="0.15">
      <c r="I427" s="7"/>
      <c r="J427" s="7"/>
      <c r="K427" s="7"/>
      <c r="L427" s="7"/>
    </row>
    <row r="428" spans="9:12" x14ac:dyDescent="0.15">
      <c r="I428" s="7"/>
      <c r="J428" s="7"/>
      <c r="K428" s="7"/>
      <c r="L428" s="7"/>
    </row>
    <row r="429" spans="9:12" x14ac:dyDescent="0.15">
      <c r="I429" s="7"/>
      <c r="J429" s="7"/>
      <c r="K429" s="7"/>
      <c r="L429" s="7"/>
    </row>
    <row r="430" spans="9:12" x14ac:dyDescent="0.15">
      <c r="I430" s="7"/>
      <c r="J430" s="7"/>
      <c r="K430" s="7"/>
      <c r="L430" s="7"/>
    </row>
    <row r="431" spans="9:12" x14ac:dyDescent="0.15">
      <c r="I431" s="7"/>
      <c r="J431" s="7"/>
      <c r="K431" s="7"/>
      <c r="L431" s="7"/>
    </row>
    <row r="432" spans="9:12" x14ac:dyDescent="0.15">
      <c r="I432" s="7"/>
      <c r="J432" s="7"/>
      <c r="K432" s="7"/>
      <c r="L432" s="7"/>
    </row>
    <row r="433" spans="9:12" x14ac:dyDescent="0.15">
      <c r="I433" s="7"/>
      <c r="J433" s="7"/>
      <c r="K433" s="7"/>
      <c r="L433" s="7"/>
    </row>
    <row r="434" spans="9:12" x14ac:dyDescent="0.15">
      <c r="I434" s="7"/>
      <c r="J434" s="7"/>
      <c r="K434" s="7"/>
      <c r="L434" s="7"/>
    </row>
    <row r="435" spans="9:12" x14ac:dyDescent="0.15">
      <c r="I435" s="7"/>
      <c r="J435" s="7"/>
      <c r="K435" s="7"/>
      <c r="L435" s="7"/>
    </row>
    <row r="436" spans="9:12" x14ac:dyDescent="0.15">
      <c r="I436" s="7"/>
      <c r="J436" s="7"/>
      <c r="K436" s="7"/>
      <c r="L436" s="7"/>
    </row>
    <row r="437" spans="9:12" x14ac:dyDescent="0.15">
      <c r="I437" s="7"/>
      <c r="J437" s="7"/>
      <c r="K437" s="7"/>
      <c r="L437" s="7"/>
    </row>
    <row r="438" spans="9:12" x14ac:dyDescent="0.15">
      <c r="I438" s="7"/>
      <c r="J438" s="7"/>
      <c r="K438" s="7"/>
      <c r="L438" s="7"/>
    </row>
    <row r="439" spans="9:12" x14ac:dyDescent="0.15">
      <c r="I439" s="7"/>
      <c r="J439" s="7"/>
      <c r="K439" s="7"/>
      <c r="L439" s="7"/>
    </row>
    <row r="440" spans="9:12" x14ac:dyDescent="0.15">
      <c r="I440" s="7"/>
      <c r="J440" s="7"/>
      <c r="K440" s="7"/>
      <c r="L440" s="7"/>
    </row>
    <row r="441" spans="9:12" x14ac:dyDescent="0.15">
      <c r="I441" s="7"/>
      <c r="J441" s="7"/>
      <c r="K441" s="7"/>
      <c r="L441" s="7"/>
    </row>
    <row r="442" spans="9:12" x14ac:dyDescent="0.15">
      <c r="I442" s="7"/>
      <c r="J442" s="7"/>
      <c r="K442" s="7"/>
      <c r="L442" s="7"/>
    </row>
    <row r="443" spans="9:12" x14ac:dyDescent="0.15">
      <c r="I443" s="7"/>
      <c r="J443" s="7"/>
      <c r="K443" s="7"/>
      <c r="L443" s="7"/>
    </row>
    <row r="444" spans="9:12" x14ac:dyDescent="0.15">
      <c r="I444" s="7"/>
      <c r="J444" s="7"/>
      <c r="K444" s="7"/>
      <c r="L444" s="7"/>
    </row>
    <row r="445" spans="9:12" x14ac:dyDescent="0.15">
      <c r="I445" s="7"/>
      <c r="J445" s="7"/>
      <c r="K445" s="7"/>
      <c r="L445" s="7"/>
    </row>
    <row r="446" spans="9:12" x14ac:dyDescent="0.15">
      <c r="I446" s="7"/>
      <c r="J446" s="7"/>
      <c r="K446" s="7"/>
      <c r="L446" s="7"/>
    </row>
    <row r="447" spans="9:12" x14ac:dyDescent="0.15">
      <c r="I447" s="7"/>
      <c r="J447" s="7"/>
      <c r="K447" s="7"/>
      <c r="L447" s="7"/>
    </row>
    <row r="448" spans="9:12" x14ac:dyDescent="0.15">
      <c r="I448" s="7"/>
      <c r="J448" s="7"/>
      <c r="K448" s="7"/>
      <c r="L448" s="7"/>
    </row>
    <row r="449" spans="9:12" x14ac:dyDescent="0.15">
      <c r="I449" s="7"/>
      <c r="J449" s="7"/>
      <c r="K449" s="7"/>
      <c r="L449" s="7"/>
    </row>
    <row r="450" spans="9:12" x14ac:dyDescent="0.15">
      <c r="I450" s="7"/>
      <c r="J450" s="7"/>
      <c r="K450" s="7"/>
      <c r="L450" s="7"/>
    </row>
    <row r="451" spans="9:12" x14ac:dyDescent="0.15">
      <c r="I451" s="7"/>
      <c r="J451" s="7"/>
      <c r="K451" s="7"/>
      <c r="L451" s="7"/>
    </row>
    <row r="452" spans="9:12" x14ac:dyDescent="0.15">
      <c r="I452" s="7"/>
      <c r="J452" s="7"/>
      <c r="K452" s="7"/>
      <c r="L452" s="7"/>
    </row>
    <row r="453" spans="9:12" x14ac:dyDescent="0.15">
      <c r="I453" s="7"/>
      <c r="J453" s="7"/>
      <c r="K453" s="7"/>
      <c r="L453" s="7"/>
    </row>
    <row r="454" spans="9:12" x14ac:dyDescent="0.15">
      <c r="I454" s="7"/>
      <c r="J454" s="7"/>
      <c r="K454" s="7"/>
      <c r="L454" s="7"/>
    </row>
    <row r="455" spans="9:12" x14ac:dyDescent="0.15">
      <c r="I455" s="7"/>
      <c r="J455" s="7"/>
      <c r="K455" s="7"/>
      <c r="L455" s="7"/>
    </row>
    <row r="456" spans="9:12" x14ac:dyDescent="0.15">
      <c r="I456" s="7"/>
      <c r="J456" s="7"/>
      <c r="K456" s="7"/>
      <c r="L456" s="7"/>
    </row>
    <row r="457" spans="9:12" x14ac:dyDescent="0.15">
      <c r="I457" s="7"/>
      <c r="J457" s="7"/>
      <c r="K457" s="7"/>
      <c r="L457" s="7"/>
    </row>
    <row r="458" spans="9:12" x14ac:dyDescent="0.15">
      <c r="I458" s="7"/>
      <c r="J458" s="7"/>
      <c r="K458" s="7"/>
      <c r="L458" s="7"/>
    </row>
    <row r="459" spans="9:12" x14ac:dyDescent="0.15">
      <c r="I459" s="7"/>
      <c r="J459" s="7"/>
      <c r="K459" s="7"/>
      <c r="L459" s="7"/>
    </row>
    <row r="460" spans="9:12" x14ac:dyDescent="0.15">
      <c r="I460" s="7"/>
      <c r="J460" s="7"/>
      <c r="K460" s="7"/>
      <c r="L460" s="7"/>
    </row>
    <row r="461" spans="9:12" x14ac:dyDescent="0.15">
      <c r="I461" s="7"/>
      <c r="J461" s="7"/>
      <c r="K461" s="7"/>
      <c r="L461" s="7"/>
    </row>
    <row r="462" spans="9:12" x14ac:dyDescent="0.15">
      <c r="I462" s="7"/>
      <c r="J462" s="7"/>
      <c r="K462" s="7"/>
      <c r="L462" s="7"/>
    </row>
    <row r="463" spans="9:12" x14ac:dyDescent="0.15">
      <c r="I463" s="7"/>
      <c r="J463" s="7"/>
      <c r="K463" s="7"/>
      <c r="L463" s="7"/>
    </row>
    <row r="464" spans="9:12" x14ac:dyDescent="0.15">
      <c r="I464" s="7"/>
      <c r="J464" s="7"/>
      <c r="K464" s="7"/>
      <c r="L464" s="7"/>
    </row>
    <row r="465" spans="9:12" x14ac:dyDescent="0.15">
      <c r="I465" s="7"/>
      <c r="J465" s="7"/>
      <c r="K465" s="7"/>
      <c r="L465" s="7"/>
    </row>
    <row r="466" spans="9:12" x14ac:dyDescent="0.15">
      <c r="I466" s="7"/>
      <c r="J466" s="7"/>
      <c r="K466" s="7"/>
      <c r="L466" s="7"/>
    </row>
    <row r="467" spans="9:12" x14ac:dyDescent="0.15">
      <c r="I467" s="7"/>
      <c r="J467" s="7"/>
      <c r="K467" s="7"/>
      <c r="L467" s="7"/>
    </row>
    <row r="468" spans="9:12" x14ac:dyDescent="0.15">
      <c r="I468" s="7"/>
      <c r="J468" s="7"/>
      <c r="K468" s="7"/>
      <c r="L468" s="7"/>
    </row>
    <row r="469" spans="9:12" x14ac:dyDescent="0.15">
      <c r="I469" s="7"/>
      <c r="J469" s="7"/>
      <c r="K469" s="7"/>
      <c r="L469" s="7"/>
    </row>
    <row r="470" spans="9:12" x14ac:dyDescent="0.15">
      <c r="I470" s="7"/>
      <c r="J470" s="7"/>
      <c r="K470" s="7"/>
      <c r="L470" s="7"/>
    </row>
    <row r="471" spans="9:12" x14ac:dyDescent="0.15">
      <c r="I471" s="7"/>
      <c r="J471" s="7"/>
      <c r="K471" s="7"/>
      <c r="L471" s="7"/>
    </row>
    <row r="472" spans="9:12" x14ac:dyDescent="0.15">
      <c r="I472" s="7"/>
      <c r="J472" s="7"/>
      <c r="K472" s="7"/>
      <c r="L472" s="7"/>
    </row>
    <row r="473" spans="9:12" x14ac:dyDescent="0.15">
      <c r="I473" s="7"/>
      <c r="J473" s="7"/>
      <c r="K473" s="7"/>
      <c r="L473" s="7"/>
    </row>
    <row r="474" spans="9:12" x14ac:dyDescent="0.15">
      <c r="I474" s="7"/>
      <c r="J474" s="7"/>
      <c r="K474" s="7"/>
      <c r="L474" s="7"/>
    </row>
    <row r="475" spans="9:12" x14ac:dyDescent="0.15">
      <c r="I475" s="7"/>
      <c r="J475" s="7"/>
      <c r="K475" s="7"/>
      <c r="L475" s="7"/>
    </row>
    <row r="476" spans="9:12" x14ac:dyDescent="0.15">
      <c r="I476" s="7"/>
      <c r="J476" s="7"/>
      <c r="K476" s="7"/>
      <c r="L476" s="7"/>
    </row>
    <row r="477" spans="9:12" x14ac:dyDescent="0.15">
      <c r="I477" s="7"/>
      <c r="J477" s="7"/>
      <c r="K477" s="7"/>
      <c r="L477" s="7"/>
    </row>
    <row r="478" spans="9:12" x14ac:dyDescent="0.15">
      <c r="I478" s="7"/>
      <c r="J478" s="7"/>
      <c r="K478" s="7"/>
      <c r="L478" s="7"/>
    </row>
    <row r="479" spans="9:12" x14ac:dyDescent="0.15">
      <c r="I479" s="7"/>
      <c r="J479" s="7"/>
      <c r="K479" s="7"/>
      <c r="L479" s="7"/>
    </row>
    <row r="480" spans="9:12" x14ac:dyDescent="0.15">
      <c r="I480" s="7"/>
      <c r="J480" s="7"/>
      <c r="K480" s="7"/>
      <c r="L480" s="7"/>
    </row>
    <row r="481" spans="9:12" x14ac:dyDescent="0.15">
      <c r="I481" s="7"/>
      <c r="J481" s="7"/>
      <c r="K481" s="7"/>
      <c r="L481" s="7"/>
    </row>
    <row r="482" spans="9:12" x14ac:dyDescent="0.15">
      <c r="I482" s="7"/>
      <c r="J482" s="7"/>
      <c r="K482" s="7"/>
      <c r="L482" s="7"/>
    </row>
    <row r="483" spans="9:12" x14ac:dyDescent="0.15">
      <c r="I483" s="7"/>
      <c r="J483" s="7"/>
      <c r="K483" s="7"/>
      <c r="L483" s="7"/>
    </row>
    <row r="484" spans="9:12" x14ac:dyDescent="0.15">
      <c r="I484" s="7"/>
      <c r="J484" s="7"/>
      <c r="K484" s="7"/>
      <c r="L484" s="7"/>
    </row>
    <row r="485" spans="9:12" x14ac:dyDescent="0.15">
      <c r="I485" s="7"/>
      <c r="J485" s="7"/>
      <c r="K485" s="7"/>
      <c r="L485" s="7"/>
    </row>
    <row r="486" spans="9:12" x14ac:dyDescent="0.15">
      <c r="I486" s="7"/>
      <c r="J486" s="7"/>
      <c r="K486" s="7"/>
      <c r="L486" s="7"/>
    </row>
    <row r="487" spans="9:12" x14ac:dyDescent="0.15">
      <c r="I487" s="7"/>
      <c r="J487" s="7"/>
      <c r="K487" s="7"/>
      <c r="L487" s="7"/>
    </row>
    <row r="488" spans="9:12" x14ac:dyDescent="0.15">
      <c r="I488" s="7"/>
      <c r="J488" s="7"/>
      <c r="K488" s="7"/>
      <c r="L488" s="7"/>
    </row>
    <row r="489" spans="9:12" x14ac:dyDescent="0.15">
      <c r="I489" s="7"/>
      <c r="J489" s="7"/>
      <c r="K489" s="7"/>
      <c r="L489" s="7"/>
    </row>
    <row r="490" spans="9:12" x14ac:dyDescent="0.15">
      <c r="I490" s="7"/>
      <c r="J490" s="7"/>
      <c r="K490" s="7"/>
      <c r="L490" s="7"/>
    </row>
    <row r="491" spans="9:12" x14ac:dyDescent="0.15">
      <c r="I491" s="7"/>
      <c r="J491" s="7"/>
      <c r="K491" s="7"/>
      <c r="L491" s="7"/>
    </row>
    <row r="492" spans="9:12" x14ac:dyDescent="0.15">
      <c r="I492" s="7"/>
      <c r="J492" s="7"/>
      <c r="K492" s="7"/>
      <c r="L492" s="7"/>
    </row>
    <row r="493" spans="9:12" x14ac:dyDescent="0.15">
      <c r="I493" s="7"/>
      <c r="J493" s="7"/>
      <c r="K493" s="7"/>
      <c r="L493" s="7"/>
    </row>
    <row r="494" spans="9:12" x14ac:dyDescent="0.15">
      <c r="I494" s="7"/>
      <c r="J494" s="7"/>
      <c r="K494" s="7"/>
      <c r="L494" s="7"/>
    </row>
    <row r="495" spans="9:12" x14ac:dyDescent="0.15">
      <c r="I495" s="7"/>
      <c r="J495" s="7"/>
      <c r="K495" s="7"/>
      <c r="L495" s="7"/>
    </row>
    <row r="496" spans="9:12" x14ac:dyDescent="0.15">
      <c r="I496" s="7"/>
      <c r="J496" s="7"/>
      <c r="K496" s="7"/>
      <c r="L496" s="7"/>
    </row>
    <row r="497" spans="9:12" x14ac:dyDescent="0.15">
      <c r="I497" s="7"/>
      <c r="J497" s="7"/>
      <c r="K497" s="7"/>
      <c r="L497" s="7"/>
    </row>
    <row r="498" spans="9:12" x14ac:dyDescent="0.15">
      <c r="I498" s="7"/>
      <c r="J498" s="7"/>
      <c r="K498" s="7"/>
      <c r="L498" s="7"/>
    </row>
    <row r="499" spans="9:12" x14ac:dyDescent="0.15">
      <c r="I499" s="7"/>
      <c r="J499" s="7"/>
      <c r="K499" s="7"/>
      <c r="L499" s="7"/>
    </row>
    <row r="500" spans="9:12" x14ac:dyDescent="0.15">
      <c r="I500" s="7"/>
      <c r="J500" s="7"/>
      <c r="K500" s="7"/>
      <c r="L500" s="7"/>
    </row>
    <row r="501" spans="9:12" x14ac:dyDescent="0.15">
      <c r="I501" s="7"/>
      <c r="J501" s="7"/>
      <c r="K501" s="7"/>
      <c r="L501" s="7"/>
    </row>
    <row r="502" spans="9:12" x14ac:dyDescent="0.15">
      <c r="I502" s="7"/>
      <c r="J502" s="7"/>
      <c r="K502" s="7"/>
      <c r="L502" s="7"/>
    </row>
    <row r="503" spans="9:12" x14ac:dyDescent="0.15">
      <c r="I503" s="7"/>
      <c r="J503" s="7"/>
      <c r="K503" s="7"/>
      <c r="L503" s="7"/>
    </row>
    <row r="504" spans="9:12" x14ac:dyDescent="0.15">
      <c r="I504" s="7"/>
      <c r="J504" s="7"/>
      <c r="K504" s="7"/>
      <c r="L504" s="7"/>
    </row>
    <row r="505" spans="9:12" x14ac:dyDescent="0.15">
      <c r="I505" s="7"/>
      <c r="J505" s="7"/>
      <c r="K505" s="7"/>
      <c r="L505" s="7"/>
    </row>
    <row r="506" spans="9:12" x14ac:dyDescent="0.15">
      <c r="I506" s="7"/>
      <c r="J506" s="7"/>
      <c r="K506" s="7"/>
      <c r="L506" s="7"/>
    </row>
    <row r="507" spans="9:12" x14ac:dyDescent="0.15">
      <c r="I507" s="7"/>
      <c r="J507" s="7"/>
      <c r="K507" s="7"/>
      <c r="L507" s="7"/>
    </row>
    <row r="508" spans="9:12" x14ac:dyDescent="0.15">
      <c r="I508" s="7"/>
      <c r="J508" s="7"/>
      <c r="K508" s="7"/>
      <c r="L508" s="7"/>
    </row>
    <row r="509" spans="9:12" x14ac:dyDescent="0.15">
      <c r="I509" s="7"/>
      <c r="J509" s="7"/>
      <c r="K509" s="7"/>
      <c r="L509" s="7"/>
    </row>
    <row r="510" spans="9:12" x14ac:dyDescent="0.15">
      <c r="I510" s="7"/>
      <c r="J510" s="7"/>
      <c r="K510" s="7"/>
      <c r="L510" s="7"/>
    </row>
    <row r="511" spans="9:12" x14ac:dyDescent="0.15">
      <c r="I511" s="7"/>
      <c r="J511" s="7"/>
      <c r="K511" s="7"/>
      <c r="L511" s="7"/>
    </row>
    <row r="512" spans="9:12" x14ac:dyDescent="0.15">
      <c r="I512" s="7"/>
      <c r="J512" s="7"/>
      <c r="K512" s="7"/>
      <c r="L512" s="7"/>
    </row>
    <row r="513" spans="9:12" x14ac:dyDescent="0.15">
      <c r="I513" s="7"/>
      <c r="J513" s="7"/>
      <c r="K513" s="7"/>
      <c r="L513" s="7"/>
    </row>
    <row r="514" spans="9:12" x14ac:dyDescent="0.15">
      <c r="I514" s="7"/>
      <c r="J514" s="7"/>
      <c r="K514" s="7"/>
      <c r="L514" s="7"/>
    </row>
    <row r="515" spans="9:12" x14ac:dyDescent="0.15">
      <c r="I515" s="7"/>
      <c r="J515" s="7"/>
      <c r="K515" s="7"/>
      <c r="L515" s="7"/>
    </row>
    <row r="516" spans="9:12" x14ac:dyDescent="0.15">
      <c r="I516" s="7"/>
      <c r="J516" s="7"/>
      <c r="K516" s="7"/>
      <c r="L516" s="7"/>
    </row>
    <row r="517" spans="9:12" x14ac:dyDescent="0.15">
      <c r="I517" s="7"/>
      <c r="J517" s="7"/>
      <c r="K517" s="7"/>
      <c r="L517" s="7"/>
    </row>
    <row r="518" spans="9:12" x14ac:dyDescent="0.15">
      <c r="I518" s="7"/>
      <c r="J518" s="7"/>
      <c r="K518" s="7"/>
      <c r="L518" s="7"/>
    </row>
    <row r="519" spans="9:12" x14ac:dyDescent="0.15">
      <c r="I519" s="7"/>
      <c r="J519" s="7"/>
      <c r="K519" s="7"/>
      <c r="L519" s="7"/>
    </row>
    <row r="520" spans="9:12" x14ac:dyDescent="0.15">
      <c r="I520" s="7"/>
      <c r="J520" s="7"/>
      <c r="K520" s="7"/>
      <c r="L520" s="7"/>
    </row>
    <row r="521" spans="9:12" x14ac:dyDescent="0.15">
      <c r="I521" s="7"/>
      <c r="J521" s="7"/>
      <c r="K521" s="7"/>
      <c r="L521" s="7"/>
    </row>
    <row r="522" spans="9:12" x14ac:dyDescent="0.15">
      <c r="I522" s="7"/>
      <c r="J522" s="7"/>
      <c r="K522" s="7"/>
      <c r="L522" s="7"/>
    </row>
    <row r="523" spans="9:12" x14ac:dyDescent="0.15">
      <c r="I523" s="7"/>
      <c r="J523" s="7"/>
      <c r="K523" s="7"/>
      <c r="L523" s="7"/>
    </row>
    <row r="524" spans="9:12" x14ac:dyDescent="0.15">
      <c r="I524" s="7"/>
      <c r="J524" s="7"/>
      <c r="K524" s="7"/>
      <c r="L524" s="7"/>
    </row>
    <row r="525" spans="9:12" x14ac:dyDescent="0.15">
      <c r="I525" s="7"/>
      <c r="J525" s="7"/>
      <c r="K525" s="7"/>
      <c r="L525" s="7"/>
    </row>
    <row r="526" spans="9:12" x14ac:dyDescent="0.15">
      <c r="I526" s="7"/>
      <c r="J526" s="7"/>
      <c r="K526" s="7"/>
      <c r="L526" s="7"/>
    </row>
    <row r="527" spans="9:12" x14ac:dyDescent="0.15">
      <c r="I527" s="7"/>
      <c r="J527" s="7"/>
      <c r="K527" s="7"/>
      <c r="L527" s="7"/>
    </row>
    <row r="528" spans="9:12" x14ac:dyDescent="0.15">
      <c r="I528" s="7"/>
      <c r="J528" s="7"/>
      <c r="K528" s="7"/>
      <c r="L528" s="7"/>
    </row>
    <row r="529" spans="9:12" x14ac:dyDescent="0.15">
      <c r="I529" s="7"/>
      <c r="J529" s="7"/>
      <c r="K529" s="7"/>
      <c r="L529" s="7"/>
    </row>
    <row r="530" spans="9:12" x14ac:dyDescent="0.15">
      <c r="I530" s="7"/>
      <c r="J530" s="7"/>
      <c r="K530" s="7"/>
      <c r="L530" s="7"/>
    </row>
    <row r="531" spans="9:12" x14ac:dyDescent="0.15">
      <c r="I531" s="7"/>
      <c r="J531" s="7"/>
      <c r="K531" s="7"/>
      <c r="L531" s="7"/>
    </row>
    <row r="532" spans="9:12" x14ac:dyDescent="0.15">
      <c r="I532" s="7"/>
      <c r="J532" s="7"/>
      <c r="K532" s="7"/>
      <c r="L532" s="7"/>
    </row>
    <row r="533" spans="9:12" x14ac:dyDescent="0.15">
      <c r="I533" s="7"/>
      <c r="J533" s="7"/>
      <c r="K533" s="7"/>
      <c r="L533" s="7"/>
    </row>
    <row r="534" spans="9:12" x14ac:dyDescent="0.15">
      <c r="I534" s="7"/>
      <c r="J534" s="7"/>
      <c r="K534" s="7"/>
      <c r="L534" s="7"/>
    </row>
    <row r="535" spans="9:12" x14ac:dyDescent="0.15">
      <c r="I535" s="7"/>
      <c r="J535" s="7"/>
      <c r="K535" s="7"/>
      <c r="L535" s="7"/>
    </row>
    <row r="536" spans="9:12" x14ac:dyDescent="0.15">
      <c r="I536" s="7"/>
      <c r="J536" s="7"/>
      <c r="K536" s="7"/>
      <c r="L536" s="7"/>
    </row>
    <row r="537" spans="9:12" x14ac:dyDescent="0.15">
      <c r="I537" s="7"/>
      <c r="J537" s="7"/>
      <c r="K537" s="7"/>
      <c r="L537" s="7"/>
    </row>
    <row r="538" spans="9:12" x14ac:dyDescent="0.15">
      <c r="I538" s="7"/>
      <c r="J538" s="7"/>
      <c r="K538" s="7"/>
      <c r="L538" s="7"/>
    </row>
    <row r="539" spans="9:12" x14ac:dyDescent="0.15">
      <c r="I539" s="7"/>
      <c r="J539" s="7"/>
      <c r="K539" s="7"/>
      <c r="L539" s="7"/>
    </row>
    <row r="540" spans="9:12" x14ac:dyDescent="0.15">
      <c r="I540" s="7"/>
      <c r="J540" s="7"/>
      <c r="K540" s="7"/>
      <c r="L540" s="7"/>
    </row>
    <row r="541" spans="9:12" x14ac:dyDescent="0.15">
      <c r="I541" s="7"/>
      <c r="J541" s="7"/>
      <c r="K541" s="7"/>
      <c r="L541" s="7"/>
    </row>
    <row r="542" spans="9:12" x14ac:dyDescent="0.15">
      <c r="I542" s="7"/>
      <c r="J542" s="7"/>
      <c r="K542" s="7"/>
      <c r="L542" s="7"/>
    </row>
    <row r="543" spans="9:12" x14ac:dyDescent="0.15">
      <c r="I543" s="7"/>
      <c r="J543" s="7"/>
      <c r="K543" s="7"/>
      <c r="L543" s="7"/>
    </row>
    <row r="544" spans="9:12" x14ac:dyDescent="0.15">
      <c r="I544" s="7"/>
      <c r="J544" s="7"/>
      <c r="K544" s="7"/>
      <c r="L544" s="7"/>
    </row>
    <row r="545" spans="9:12" x14ac:dyDescent="0.15">
      <c r="I545" s="7"/>
      <c r="J545" s="7"/>
      <c r="K545" s="7"/>
      <c r="L545" s="7"/>
    </row>
    <row r="546" spans="9:12" x14ac:dyDescent="0.15">
      <c r="I546" s="7"/>
      <c r="J546" s="7"/>
      <c r="K546" s="7"/>
      <c r="L546" s="7"/>
    </row>
    <row r="547" spans="9:12" x14ac:dyDescent="0.15">
      <c r="I547" s="7"/>
      <c r="J547" s="7"/>
      <c r="K547" s="7"/>
      <c r="L547" s="7"/>
    </row>
    <row r="548" spans="9:12" x14ac:dyDescent="0.15">
      <c r="I548" s="7"/>
      <c r="J548" s="7"/>
      <c r="K548" s="7"/>
      <c r="L548" s="7"/>
    </row>
    <row r="549" spans="9:12" x14ac:dyDescent="0.15">
      <c r="I549" s="7"/>
      <c r="J549" s="7"/>
      <c r="K549" s="7"/>
      <c r="L549" s="7"/>
    </row>
    <row r="550" spans="9:12" x14ac:dyDescent="0.15">
      <c r="I550" s="7"/>
      <c r="J550" s="7"/>
      <c r="K550" s="7"/>
      <c r="L550" s="7"/>
    </row>
    <row r="551" spans="9:12" x14ac:dyDescent="0.15">
      <c r="I551" s="7"/>
      <c r="J551" s="7"/>
      <c r="K551" s="7"/>
      <c r="L551" s="7"/>
    </row>
    <row r="552" spans="9:12" x14ac:dyDescent="0.15">
      <c r="I552" s="7"/>
      <c r="J552" s="7"/>
      <c r="K552" s="7"/>
      <c r="L552" s="7"/>
    </row>
    <row r="553" spans="9:12" x14ac:dyDescent="0.15">
      <c r="I553" s="7"/>
      <c r="J553" s="7"/>
      <c r="K553" s="7"/>
      <c r="L553" s="7"/>
    </row>
    <row r="554" spans="9:12" x14ac:dyDescent="0.15">
      <c r="I554" s="7"/>
      <c r="J554" s="7"/>
      <c r="K554" s="7"/>
      <c r="L554" s="7"/>
    </row>
    <row r="555" spans="9:12" x14ac:dyDescent="0.15">
      <c r="I555" s="7"/>
      <c r="J555" s="7"/>
      <c r="K555" s="7"/>
      <c r="L555" s="7"/>
    </row>
    <row r="556" spans="9:12" x14ac:dyDescent="0.15">
      <c r="I556" s="7"/>
      <c r="J556" s="7"/>
      <c r="K556" s="7"/>
      <c r="L556" s="7"/>
    </row>
    <row r="557" spans="9:12" x14ac:dyDescent="0.15">
      <c r="I557" s="7"/>
      <c r="J557" s="7"/>
      <c r="K557" s="7"/>
      <c r="L557" s="7"/>
    </row>
    <row r="558" spans="9:12" x14ac:dyDescent="0.15">
      <c r="I558" s="7"/>
      <c r="J558" s="7"/>
      <c r="K558" s="7"/>
      <c r="L558" s="7"/>
    </row>
    <row r="559" spans="9:12" x14ac:dyDescent="0.15">
      <c r="I559" s="7"/>
      <c r="J559" s="7"/>
      <c r="K559" s="7"/>
      <c r="L559" s="7"/>
    </row>
    <row r="560" spans="9:12" x14ac:dyDescent="0.15">
      <c r="I560" s="7"/>
      <c r="J560" s="7"/>
      <c r="K560" s="7"/>
      <c r="L560" s="7"/>
    </row>
    <row r="561" spans="9:12" x14ac:dyDescent="0.15">
      <c r="I561" s="7"/>
      <c r="J561" s="7"/>
      <c r="K561" s="7"/>
      <c r="L561" s="7"/>
    </row>
    <row r="562" spans="9:12" x14ac:dyDescent="0.15">
      <c r="I562" s="7"/>
      <c r="J562" s="7"/>
      <c r="K562" s="7"/>
      <c r="L562" s="7"/>
    </row>
    <row r="563" spans="9:12" x14ac:dyDescent="0.15">
      <c r="I563" s="7"/>
      <c r="J563" s="7"/>
      <c r="K563" s="7"/>
      <c r="L563" s="7"/>
    </row>
    <row r="564" spans="9:12" x14ac:dyDescent="0.15">
      <c r="I564" s="7"/>
      <c r="J564" s="7"/>
      <c r="K564" s="7"/>
      <c r="L564" s="7"/>
    </row>
    <row r="565" spans="9:12" x14ac:dyDescent="0.15">
      <c r="I565" s="7"/>
      <c r="J565" s="7"/>
      <c r="K565" s="7"/>
      <c r="L565" s="7"/>
    </row>
    <row r="566" spans="9:12" x14ac:dyDescent="0.15">
      <c r="I566" s="7"/>
      <c r="J566" s="7"/>
      <c r="K566" s="7"/>
      <c r="L566" s="7"/>
    </row>
    <row r="567" spans="9:12" x14ac:dyDescent="0.15">
      <c r="I567" s="7"/>
      <c r="J567" s="7"/>
      <c r="K567" s="7"/>
      <c r="L567" s="7"/>
    </row>
    <row r="568" spans="9:12" x14ac:dyDescent="0.15">
      <c r="I568" s="7"/>
      <c r="J568" s="7"/>
      <c r="K568" s="7"/>
      <c r="L568" s="7"/>
    </row>
    <row r="569" spans="9:12" x14ac:dyDescent="0.15">
      <c r="I569" s="7"/>
      <c r="J569" s="7"/>
      <c r="K569" s="7"/>
      <c r="L569" s="7"/>
    </row>
    <row r="570" spans="9:12" x14ac:dyDescent="0.15">
      <c r="I570" s="7"/>
      <c r="J570" s="7"/>
      <c r="K570" s="7"/>
      <c r="L570" s="7"/>
    </row>
    <row r="571" spans="9:12" x14ac:dyDescent="0.15">
      <c r="I571" s="7"/>
      <c r="J571" s="7"/>
      <c r="K571" s="7"/>
      <c r="L571" s="7"/>
    </row>
    <row r="572" spans="9:12" x14ac:dyDescent="0.15">
      <c r="I572" s="7"/>
      <c r="J572" s="7"/>
      <c r="K572" s="7"/>
      <c r="L572" s="7"/>
    </row>
    <row r="573" spans="9:12" x14ac:dyDescent="0.15">
      <c r="I573" s="7"/>
      <c r="J573" s="7"/>
      <c r="K573" s="7"/>
      <c r="L573" s="7"/>
    </row>
    <row r="574" spans="9:12" x14ac:dyDescent="0.15">
      <c r="I574" s="7"/>
      <c r="J574" s="7"/>
      <c r="K574" s="7"/>
      <c r="L574" s="7"/>
    </row>
    <row r="575" spans="9:12" x14ac:dyDescent="0.15">
      <c r="I575" s="7"/>
      <c r="J575" s="7"/>
      <c r="K575" s="7"/>
      <c r="L575" s="7"/>
    </row>
    <row r="576" spans="9:12" x14ac:dyDescent="0.15">
      <c r="I576" s="7"/>
      <c r="J576" s="7"/>
      <c r="K576" s="7"/>
      <c r="L576" s="7"/>
    </row>
    <row r="577" spans="9:12" x14ac:dyDescent="0.15">
      <c r="I577" s="7"/>
      <c r="J577" s="7"/>
      <c r="K577" s="7"/>
      <c r="L577" s="7"/>
    </row>
    <row r="578" spans="9:12" x14ac:dyDescent="0.15">
      <c r="I578" s="7"/>
      <c r="J578" s="7"/>
      <c r="K578" s="7"/>
      <c r="L578" s="7"/>
    </row>
    <row r="579" spans="9:12" x14ac:dyDescent="0.15">
      <c r="I579" s="7"/>
      <c r="J579" s="7"/>
      <c r="K579" s="7"/>
      <c r="L579" s="7"/>
    </row>
    <row r="580" spans="9:12" x14ac:dyDescent="0.15">
      <c r="I580" s="7"/>
      <c r="J580" s="7"/>
      <c r="K580" s="7"/>
      <c r="L580" s="7"/>
    </row>
    <row r="581" spans="9:12" x14ac:dyDescent="0.15">
      <c r="I581" s="7"/>
      <c r="J581" s="7"/>
      <c r="K581" s="7"/>
      <c r="L581" s="7"/>
    </row>
    <row r="582" spans="9:12" x14ac:dyDescent="0.15">
      <c r="I582" s="7"/>
      <c r="J582" s="7"/>
      <c r="K582" s="7"/>
      <c r="L582" s="7"/>
    </row>
    <row r="583" spans="9:12" x14ac:dyDescent="0.15">
      <c r="I583" s="7"/>
      <c r="J583" s="7"/>
      <c r="K583" s="7"/>
      <c r="L583" s="7"/>
    </row>
    <row r="584" spans="9:12" x14ac:dyDescent="0.15">
      <c r="I584" s="7"/>
      <c r="J584" s="7"/>
      <c r="K584" s="7"/>
      <c r="L584" s="7"/>
    </row>
    <row r="585" spans="9:12" x14ac:dyDescent="0.15">
      <c r="I585" s="7"/>
      <c r="J585" s="7"/>
      <c r="K585" s="7"/>
      <c r="L585" s="7"/>
    </row>
    <row r="586" spans="9:12" x14ac:dyDescent="0.15">
      <c r="I586" s="7"/>
      <c r="J586" s="7"/>
      <c r="K586" s="7"/>
      <c r="L586" s="7"/>
    </row>
    <row r="587" spans="9:12" x14ac:dyDescent="0.15">
      <c r="I587" s="7"/>
      <c r="J587" s="7"/>
      <c r="K587" s="7"/>
      <c r="L587" s="7"/>
    </row>
    <row r="588" spans="9:12" x14ac:dyDescent="0.15">
      <c r="I588" s="7"/>
      <c r="J588" s="7"/>
      <c r="K588" s="7"/>
      <c r="L588" s="7"/>
    </row>
    <row r="589" spans="9:12" x14ac:dyDescent="0.15">
      <c r="I589" s="7"/>
      <c r="J589" s="7"/>
      <c r="K589" s="7"/>
      <c r="L589" s="7"/>
    </row>
    <row r="590" spans="9:12" x14ac:dyDescent="0.15">
      <c r="I590" s="7"/>
      <c r="J590" s="7"/>
      <c r="K590" s="7"/>
      <c r="L590" s="7"/>
    </row>
    <row r="591" spans="9:12" x14ac:dyDescent="0.15">
      <c r="I591" s="7"/>
      <c r="J591" s="7"/>
      <c r="K591" s="7"/>
      <c r="L591" s="7"/>
    </row>
    <row r="592" spans="9:12" x14ac:dyDescent="0.15">
      <c r="I592" s="7"/>
      <c r="J592" s="7"/>
      <c r="K592" s="7"/>
      <c r="L592" s="7"/>
    </row>
    <row r="593" spans="9:12" x14ac:dyDescent="0.15">
      <c r="I593" s="7"/>
      <c r="J593" s="7"/>
      <c r="K593" s="7"/>
      <c r="L593" s="7"/>
    </row>
    <row r="594" spans="9:12" x14ac:dyDescent="0.15">
      <c r="I594" s="7"/>
      <c r="J594" s="7"/>
      <c r="K594" s="7"/>
      <c r="L594" s="7"/>
    </row>
    <row r="595" spans="9:12" x14ac:dyDescent="0.15">
      <c r="I595" s="7"/>
      <c r="J595" s="7"/>
      <c r="K595" s="7"/>
      <c r="L595" s="7"/>
    </row>
    <row r="596" spans="9:12" x14ac:dyDescent="0.15">
      <c r="I596" s="7"/>
      <c r="J596" s="7"/>
      <c r="K596" s="7"/>
      <c r="L596" s="7"/>
    </row>
    <row r="597" spans="9:12" x14ac:dyDescent="0.15">
      <c r="I597" s="7"/>
      <c r="J597" s="7"/>
      <c r="K597" s="7"/>
      <c r="L597" s="7"/>
    </row>
    <row r="598" spans="9:12" x14ac:dyDescent="0.15">
      <c r="I598" s="7"/>
      <c r="J598" s="7"/>
      <c r="K598" s="7"/>
      <c r="L598" s="7"/>
    </row>
    <row r="599" spans="9:12" x14ac:dyDescent="0.15">
      <c r="I599" s="7"/>
      <c r="J599" s="7"/>
      <c r="K599" s="7"/>
      <c r="L599" s="7"/>
    </row>
    <row r="600" spans="9:12" x14ac:dyDescent="0.15">
      <c r="I600" s="7"/>
      <c r="J600" s="7"/>
      <c r="K600" s="7"/>
      <c r="L600" s="7"/>
    </row>
    <row r="601" spans="9:12" x14ac:dyDescent="0.15">
      <c r="I601" s="7"/>
      <c r="J601" s="7"/>
      <c r="K601" s="7"/>
      <c r="L601" s="7"/>
    </row>
    <row r="602" spans="9:12" x14ac:dyDescent="0.15">
      <c r="I602" s="7"/>
      <c r="J602" s="7"/>
      <c r="K602" s="7"/>
      <c r="L602" s="7"/>
    </row>
    <row r="603" spans="9:12" x14ac:dyDescent="0.15">
      <c r="I603" s="7"/>
      <c r="J603" s="7"/>
      <c r="K603" s="7"/>
      <c r="L603" s="7"/>
    </row>
    <row r="604" spans="9:12" x14ac:dyDescent="0.15">
      <c r="I604" s="7"/>
      <c r="J604" s="7"/>
      <c r="K604" s="7"/>
      <c r="L604" s="7"/>
    </row>
    <row r="605" spans="9:12" x14ac:dyDescent="0.15">
      <c r="I605" s="7"/>
      <c r="J605" s="7"/>
      <c r="K605" s="7"/>
      <c r="L605" s="7"/>
    </row>
    <row r="606" spans="9:12" x14ac:dyDescent="0.15">
      <c r="I606" s="7"/>
      <c r="J606" s="7"/>
      <c r="K606" s="7"/>
      <c r="L606" s="7"/>
    </row>
    <row r="607" spans="9:12" x14ac:dyDescent="0.15">
      <c r="I607" s="7"/>
      <c r="J607" s="7"/>
      <c r="K607" s="7"/>
      <c r="L607" s="7"/>
    </row>
    <row r="608" spans="9:12" x14ac:dyDescent="0.15">
      <c r="I608" s="7"/>
      <c r="J608" s="7"/>
      <c r="K608" s="7"/>
      <c r="L608" s="7"/>
    </row>
    <row r="609" spans="9:12" x14ac:dyDescent="0.15">
      <c r="I609" s="7"/>
      <c r="J609" s="7"/>
      <c r="K609" s="7"/>
      <c r="L609" s="7"/>
    </row>
    <row r="610" spans="9:12" x14ac:dyDescent="0.15">
      <c r="I610" s="7"/>
      <c r="J610" s="7"/>
      <c r="K610" s="7"/>
      <c r="L610" s="7"/>
    </row>
    <row r="611" spans="9:12" x14ac:dyDescent="0.15">
      <c r="I611" s="7"/>
      <c r="J611" s="7"/>
      <c r="K611" s="7"/>
      <c r="L611" s="7"/>
    </row>
    <row r="612" spans="9:12" x14ac:dyDescent="0.15">
      <c r="I612" s="7"/>
      <c r="J612" s="7"/>
      <c r="K612" s="7"/>
      <c r="L612" s="7"/>
    </row>
    <row r="613" spans="9:12" x14ac:dyDescent="0.15">
      <c r="I613" s="7"/>
      <c r="J613" s="7"/>
      <c r="K613" s="7"/>
      <c r="L613" s="7"/>
    </row>
    <row r="614" spans="9:12" x14ac:dyDescent="0.15">
      <c r="I614" s="7"/>
      <c r="J614" s="7"/>
      <c r="K614" s="7"/>
      <c r="L614" s="7"/>
    </row>
    <row r="615" spans="9:12" x14ac:dyDescent="0.15">
      <c r="I615" s="7"/>
      <c r="J615" s="7"/>
      <c r="K615" s="7"/>
      <c r="L615" s="7"/>
    </row>
    <row r="616" spans="9:12" x14ac:dyDescent="0.15">
      <c r="I616" s="7"/>
      <c r="J616" s="7"/>
      <c r="K616" s="7"/>
      <c r="L616" s="7"/>
    </row>
    <row r="617" spans="9:12" x14ac:dyDescent="0.15">
      <c r="I617" s="7"/>
      <c r="J617" s="7"/>
      <c r="K617" s="7"/>
      <c r="L617" s="7"/>
    </row>
    <row r="618" spans="9:12" x14ac:dyDescent="0.15">
      <c r="I618" s="7"/>
      <c r="J618" s="7"/>
      <c r="K618" s="7"/>
      <c r="L618" s="7"/>
    </row>
    <row r="619" spans="9:12" x14ac:dyDescent="0.15">
      <c r="I619" s="7"/>
      <c r="J619" s="7"/>
      <c r="K619" s="7"/>
      <c r="L619" s="7"/>
    </row>
    <row r="620" spans="9:12" x14ac:dyDescent="0.15">
      <c r="I620" s="7"/>
      <c r="J620" s="7"/>
      <c r="K620" s="7"/>
      <c r="L620" s="7"/>
    </row>
    <row r="621" spans="9:12" x14ac:dyDescent="0.15">
      <c r="I621" s="7"/>
      <c r="J621" s="7"/>
      <c r="K621" s="7"/>
      <c r="L621" s="7"/>
    </row>
    <row r="622" spans="9:12" x14ac:dyDescent="0.15">
      <c r="I622" s="7"/>
      <c r="J622" s="7"/>
      <c r="K622" s="7"/>
      <c r="L622" s="7"/>
    </row>
    <row r="623" spans="9:12" x14ac:dyDescent="0.15">
      <c r="I623" s="7"/>
      <c r="J623" s="7"/>
      <c r="K623" s="7"/>
      <c r="L623" s="7"/>
    </row>
    <row r="624" spans="9:12" x14ac:dyDescent="0.15">
      <c r="I624" s="7"/>
      <c r="J624" s="7"/>
      <c r="K624" s="7"/>
      <c r="L624" s="7"/>
    </row>
    <row r="625" spans="9:12" x14ac:dyDescent="0.15">
      <c r="I625" s="7"/>
      <c r="J625" s="7"/>
      <c r="K625" s="7"/>
      <c r="L625" s="7"/>
    </row>
    <row r="626" spans="9:12" x14ac:dyDescent="0.15">
      <c r="I626" s="7"/>
      <c r="J626" s="7"/>
      <c r="K626" s="7"/>
      <c r="L626" s="7"/>
    </row>
    <row r="627" spans="9:12" x14ac:dyDescent="0.15">
      <c r="I627" s="7"/>
      <c r="J627" s="7"/>
      <c r="K627" s="7"/>
      <c r="L627" s="7"/>
    </row>
    <row r="628" spans="9:12" x14ac:dyDescent="0.15">
      <c r="I628" s="7"/>
      <c r="J628" s="7"/>
      <c r="K628" s="7"/>
      <c r="L628" s="7"/>
    </row>
    <row r="629" spans="9:12" x14ac:dyDescent="0.15">
      <c r="I629" s="7"/>
      <c r="J629" s="7"/>
      <c r="K629" s="7"/>
      <c r="L629" s="7"/>
    </row>
    <row r="630" spans="9:12" x14ac:dyDescent="0.15">
      <c r="I630" s="7"/>
      <c r="J630" s="7"/>
      <c r="K630" s="7"/>
      <c r="L630" s="7"/>
    </row>
    <row r="631" spans="9:12" x14ac:dyDescent="0.15">
      <c r="I631" s="7"/>
      <c r="J631" s="7"/>
      <c r="K631" s="7"/>
      <c r="L631" s="7"/>
    </row>
    <row r="632" spans="9:12" x14ac:dyDescent="0.15">
      <c r="I632" s="7"/>
      <c r="J632" s="7"/>
      <c r="K632" s="7"/>
      <c r="L632" s="7"/>
    </row>
    <row r="633" spans="9:12" x14ac:dyDescent="0.15">
      <c r="I633" s="7"/>
      <c r="J633" s="7"/>
      <c r="K633" s="7"/>
      <c r="L633" s="7"/>
    </row>
    <row r="634" spans="9:12" x14ac:dyDescent="0.15">
      <c r="I634" s="7"/>
      <c r="J634" s="7"/>
      <c r="K634" s="7"/>
      <c r="L634" s="7"/>
    </row>
    <row r="635" spans="9:12" x14ac:dyDescent="0.15">
      <c r="I635" s="7"/>
      <c r="J635" s="7"/>
      <c r="K635" s="7"/>
      <c r="L635" s="7"/>
    </row>
    <row r="636" spans="9:12" x14ac:dyDescent="0.15">
      <c r="I636" s="7"/>
      <c r="J636" s="7"/>
      <c r="K636" s="7"/>
      <c r="L636" s="7"/>
    </row>
    <row r="637" spans="9:12" x14ac:dyDescent="0.15">
      <c r="I637" s="7"/>
      <c r="J637" s="7"/>
      <c r="K637" s="7"/>
      <c r="L637" s="7"/>
    </row>
    <row r="638" spans="9:12" x14ac:dyDescent="0.15">
      <c r="I638" s="7"/>
      <c r="J638" s="7"/>
      <c r="K638" s="7"/>
      <c r="L638" s="7"/>
    </row>
    <row r="639" spans="9:12" x14ac:dyDescent="0.15">
      <c r="I639" s="7"/>
      <c r="J639" s="7"/>
      <c r="K639" s="7"/>
      <c r="L639" s="7"/>
    </row>
    <row r="640" spans="9:12" x14ac:dyDescent="0.15">
      <c r="I640" s="7"/>
      <c r="J640" s="7"/>
      <c r="K640" s="7"/>
      <c r="L640" s="7"/>
    </row>
    <row r="641" spans="9:12" x14ac:dyDescent="0.15">
      <c r="I641" s="7"/>
      <c r="J641" s="7"/>
      <c r="K641" s="7"/>
      <c r="L641" s="7"/>
    </row>
    <row r="642" spans="9:12" x14ac:dyDescent="0.15">
      <c r="I642" s="7"/>
      <c r="J642" s="7"/>
      <c r="K642" s="7"/>
      <c r="L642" s="7"/>
    </row>
    <row r="643" spans="9:12" x14ac:dyDescent="0.15">
      <c r="I643" s="7"/>
      <c r="J643" s="7"/>
      <c r="K643" s="7"/>
      <c r="L643" s="7"/>
    </row>
    <row r="644" spans="9:12" x14ac:dyDescent="0.15">
      <c r="I644" s="7"/>
      <c r="J644" s="7"/>
      <c r="K644" s="7"/>
      <c r="L644" s="7"/>
    </row>
    <row r="645" spans="9:12" x14ac:dyDescent="0.15">
      <c r="I645" s="7"/>
      <c r="J645" s="7"/>
      <c r="K645" s="7"/>
      <c r="L645" s="7"/>
    </row>
    <row r="646" spans="9:12" x14ac:dyDescent="0.15">
      <c r="I646" s="7"/>
      <c r="J646" s="7"/>
      <c r="K646" s="7"/>
      <c r="L646" s="7"/>
    </row>
    <row r="647" spans="9:12" x14ac:dyDescent="0.15">
      <c r="I647" s="7"/>
      <c r="J647" s="7"/>
      <c r="K647" s="7"/>
      <c r="L647" s="7"/>
    </row>
    <row r="648" spans="9:12" x14ac:dyDescent="0.15">
      <c r="I648" s="7"/>
      <c r="J648" s="7"/>
      <c r="K648" s="7"/>
      <c r="L648" s="7"/>
    </row>
    <row r="649" spans="9:12" x14ac:dyDescent="0.15">
      <c r="I649" s="7"/>
      <c r="J649" s="7"/>
      <c r="K649" s="7"/>
      <c r="L649" s="7"/>
    </row>
    <row r="650" spans="9:12" x14ac:dyDescent="0.15">
      <c r="I650" s="7"/>
      <c r="J650" s="7"/>
      <c r="K650" s="7"/>
      <c r="L650" s="7"/>
    </row>
    <row r="651" spans="9:12" x14ac:dyDescent="0.15">
      <c r="I651" s="7"/>
      <c r="J651" s="7"/>
      <c r="K651" s="7"/>
      <c r="L651" s="7"/>
    </row>
    <row r="652" spans="9:12" x14ac:dyDescent="0.15">
      <c r="I652" s="7"/>
      <c r="J652" s="7"/>
      <c r="K652" s="7"/>
      <c r="L652" s="7"/>
    </row>
    <row r="653" spans="9:12" x14ac:dyDescent="0.15">
      <c r="I653" s="7"/>
      <c r="J653" s="7"/>
      <c r="K653" s="7"/>
      <c r="L653" s="7"/>
    </row>
    <row r="654" spans="9:12" x14ac:dyDescent="0.15">
      <c r="I654" s="7"/>
      <c r="J654" s="7"/>
      <c r="K654" s="7"/>
      <c r="L654" s="7"/>
    </row>
    <row r="655" spans="9:12" x14ac:dyDescent="0.15">
      <c r="I655" s="7"/>
      <c r="J655" s="7"/>
      <c r="K655" s="7"/>
      <c r="L655" s="7"/>
    </row>
    <row r="656" spans="9:12" x14ac:dyDescent="0.15">
      <c r="I656" s="7"/>
      <c r="J656" s="7"/>
      <c r="K656" s="7"/>
      <c r="L656" s="7"/>
    </row>
    <row r="657" spans="9:12" x14ac:dyDescent="0.15">
      <c r="I657" s="7"/>
      <c r="J657" s="7"/>
      <c r="K657" s="7"/>
      <c r="L657" s="7"/>
    </row>
    <row r="658" spans="9:12" x14ac:dyDescent="0.15">
      <c r="I658" s="7"/>
      <c r="J658" s="7"/>
      <c r="K658" s="7"/>
      <c r="L658" s="7"/>
    </row>
    <row r="659" spans="9:12" x14ac:dyDescent="0.15">
      <c r="I659" s="7"/>
      <c r="J659" s="7"/>
      <c r="K659" s="7"/>
      <c r="L659" s="7"/>
    </row>
    <row r="660" spans="9:12" x14ac:dyDescent="0.15">
      <c r="I660" s="7"/>
      <c r="J660" s="7"/>
      <c r="K660" s="7"/>
      <c r="L660" s="7"/>
    </row>
    <row r="661" spans="9:12" x14ac:dyDescent="0.15">
      <c r="I661" s="7"/>
      <c r="J661" s="7"/>
      <c r="K661" s="7"/>
      <c r="L661" s="7"/>
    </row>
    <row r="662" spans="9:12" x14ac:dyDescent="0.15">
      <c r="I662" s="7"/>
      <c r="J662" s="7"/>
      <c r="K662" s="7"/>
      <c r="L662" s="7"/>
    </row>
    <row r="663" spans="9:12" x14ac:dyDescent="0.15">
      <c r="I663" s="7"/>
      <c r="J663" s="7"/>
      <c r="K663" s="7"/>
      <c r="L663" s="7"/>
    </row>
    <row r="664" spans="9:12" x14ac:dyDescent="0.15">
      <c r="I664" s="7"/>
      <c r="J664" s="7"/>
      <c r="K664" s="7"/>
      <c r="L664" s="7"/>
    </row>
    <row r="665" spans="9:12" x14ac:dyDescent="0.15">
      <c r="I665" s="7"/>
      <c r="J665" s="7"/>
      <c r="K665" s="7"/>
      <c r="L665" s="7"/>
    </row>
    <row r="666" spans="9:12" x14ac:dyDescent="0.15">
      <c r="I666" s="7"/>
      <c r="J666" s="7"/>
      <c r="K666" s="7"/>
      <c r="L666" s="7"/>
    </row>
    <row r="667" spans="9:12" x14ac:dyDescent="0.15">
      <c r="I667" s="7"/>
      <c r="J667" s="7"/>
      <c r="K667" s="7"/>
      <c r="L667" s="7"/>
    </row>
    <row r="668" spans="9:12" x14ac:dyDescent="0.15">
      <c r="I668" s="7"/>
      <c r="J668" s="7"/>
      <c r="K668" s="7"/>
      <c r="L668" s="7"/>
    </row>
    <row r="669" spans="9:12" x14ac:dyDescent="0.15">
      <c r="I669" s="7"/>
      <c r="J669" s="7"/>
      <c r="K669" s="7"/>
      <c r="L669" s="7"/>
    </row>
    <row r="670" spans="9:12" x14ac:dyDescent="0.15">
      <c r="I670" s="7"/>
      <c r="J670" s="7"/>
      <c r="K670" s="7"/>
      <c r="L670" s="7"/>
    </row>
    <row r="671" spans="9:12" x14ac:dyDescent="0.15">
      <c r="I671" s="7"/>
      <c r="J671" s="7"/>
      <c r="K671" s="7"/>
      <c r="L671" s="7"/>
    </row>
    <row r="672" spans="9:12" x14ac:dyDescent="0.15">
      <c r="I672" s="7"/>
      <c r="J672" s="7"/>
      <c r="K672" s="7"/>
      <c r="L672" s="7"/>
    </row>
    <row r="673" spans="9:12" x14ac:dyDescent="0.15">
      <c r="I673" s="7"/>
      <c r="J673" s="7"/>
      <c r="K673" s="7"/>
      <c r="L673" s="7"/>
    </row>
    <row r="674" spans="9:12" x14ac:dyDescent="0.15">
      <c r="I674" s="7"/>
      <c r="J674" s="7"/>
      <c r="K674" s="7"/>
      <c r="L674" s="7"/>
    </row>
    <row r="675" spans="9:12" x14ac:dyDescent="0.15">
      <c r="I675" s="7"/>
      <c r="J675" s="7"/>
      <c r="K675" s="7"/>
      <c r="L675" s="7"/>
    </row>
    <row r="676" spans="9:12" x14ac:dyDescent="0.15">
      <c r="I676" s="7"/>
      <c r="J676" s="7"/>
      <c r="K676" s="7"/>
      <c r="L676" s="7"/>
    </row>
    <row r="677" spans="9:12" x14ac:dyDescent="0.15">
      <c r="I677" s="7"/>
      <c r="J677" s="7"/>
      <c r="K677" s="7"/>
      <c r="L677" s="7"/>
    </row>
    <row r="678" spans="9:12" x14ac:dyDescent="0.15">
      <c r="I678" s="7"/>
      <c r="J678" s="7"/>
      <c r="K678" s="7"/>
      <c r="L678" s="7"/>
    </row>
    <row r="679" spans="9:12" x14ac:dyDescent="0.15">
      <c r="I679" s="7"/>
      <c r="J679" s="7"/>
      <c r="K679" s="7"/>
      <c r="L679" s="7"/>
    </row>
    <row r="680" spans="9:12" x14ac:dyDescent="0.15">
      <c r="I680" s="7"/>
      <c r="J680" s="7"/>
      <c r="K680" s="7"/>
      <c r="L680" s="7"/>
    </row>
    <row r="681" spans="9:12" x14ac:dyDescent="0.15">
      <c r="I681" s="7"/>
      <c r="J681" s="7"/>
      <c r="K681" s="7"/>
      <c r="L681" s="7"/>
    </row>
    <row r="682" spans="9:12" x14ac:dyDescent="0.15">
      <c r="I682" s="7"/>
      <c r="J682" s="7"/>
      <c r="K682" s="7"/>
      <c r="L682" s="7"/>
    </row>
    <row r="683" spans="9:12" x14ac:dyDescent="0.15">
      <c r="I683" s="7"/>
      <c r="J683" s="7"/>
      <c r="K683" s="7"/>
      <c r="L683" s="7"/>
    </row>
    <row r="684" spans="9:12" x14ac:dyDescent="0.15">
      <c r="I684" s="7"/>
      <c r="J684" s="7"/>
      <c r="K684" s="7"/>
      <c r="L684" s="7"/>
    </row>
    <row r="685" spans="9:12" x14ac:dyDescent="0.15">
      <c r="I685" s="7"/>
      <c r="J685" s="7"/>
      <c r="K685" s="7"/>
      <c r="L685" s="7"/>
    </row>
    <row r="686" spans="9:12" x14ac:dyDescent="0.15">
      <c r="I686" s="7"/>
      <c r="J686" s="7"/>
      <c r="K686" s="7"/>
      <c r="L686" s="7"/>
    </row>
    <row r="687" spans="9:12" x14ac:dyDescent="0.15">
      <c r="I687" s="7"/>
      <c r="J687" s="7"/>
      <c r="K687" s="7"/>
      <c r="L687" s="7"/>
    </row>
    <row r="688" spans="9:12" x14ac:dyDescent="0.15">
      <c r="I688" s="7"/>
      <c r="J688" s="7"/>
      <c r="K688" s="7"/>
      <c r="L688" s="7"/>
    </row>
    <row r="689" spans="9:12" x14ac:dyDescent="0.15">
      <c r="I689" s="7"/>
      <c r="J689" s="7"/>
      <c r="K689" s="7"/>
      <c r="L689" s="7"/>
    </row>
    <row r="690" spans="9:12" x14ac:dyDescent="0.15">
      <c r="I690" s="7"/>
      <c r="J690" s="7"/>
      <c r="K690" s="7"/>
      <c r="L690" s="7"/>
    </row>
    <row r="691" spans="9:12" x14ac:dyDescent="0.15">
      <c r="I691" s="7"/>
      <c r="J691" s="7"/>
      <c r="K691" s="7"/>
      <c r="L691" s="7"/>
    </row>
    <row r="692" spans="9:12" x14ac:dyDescent="0.15">
      <c r="I692" s="7"/>
      <c r="J692" s="7"/>
      <c r="K692" s="7"/>
      <c r="L692" s="7"/>
    </row>
    <row r="693" spans="9:12" x14ac:dyDescent="0.15">
      <c r="I693" s="7"/>
      <c r="J693" s="7"/>
      <c r="K693" s="7"/>
      <c r="L693" s="7"/>
    </row>
    <row r="694" spans="9:12" x14ac:dyDescent="0.15">
      <c r="I694" s="7"/>
      <c r="J694" s="7"/>
      <c r="K694" s="7"/>
      <c r="L694" s="7"/>
    </row>
    <row r="695" spans="9:12" x14ac:dyDescent="0.15">
      <c r="I695" s="7"/>
      <c r="J695" s="7"/>
      <c r="K695" s="7"/>
      <c r="L695" s="7"/>
    </row>
    <row r="696" spans="9:12" x14ac:dyDescent="0.15">
      <c r="I696" s="7"/>
      <c r="J696" s="7"/>
      <c r="K696" s="7"/>
      <c r="L696" s="7"/>
    </row>
    <row r="697" spans="9:12" x14ac:dyDescent="0.15">
      <c r="I697" s="7"/>
      <c r="J697" s="7"/>
      <c r="K697" s="7"/>
      <c r="L697" s="7"/>
    </row>
    <row r="698" spans="9:12" x14ac:dyDescent="0.15">
      <c r="I698" s="7"/>
      <c r="J698" s="7"/>
      <c r="K698" s="7"/>
      <c r="L698" s="7"/>
    </row>
    <row r="699" spans="9:12" x14ac:dyDescent="0.15">
      <c r="I699" s="7"/>
      <c r="J699" s="7"/>
      <c r="K699" s="7"/>
      <c r="L699" s="7"/>
    </row>
    <row r="700" spans="9:12" x14ac:dyDescent="0.15">
      <c r="I700" s="7"/>
      <c r="J700" s="7"/>
      <c r="K700" s="7"/>
      <c r="L700" s="7"/>
    </row>
    <row r="701" spans="9:12" x14ac:dyDescent="0.15">
      <c r="I701" s="7"/>
      <c r="J701" s="7"/>
      <c r="K701" s="7"/>
      <c r="L701" s="7"/>
    </row>
    <row r="702" spans="9:12" x14ac:dyDescent="0.15">
      <c r="I702" s="7"/>
      <c r="J702" s="7"/>
      <c r="K702" s="7"/>
      <c r="L702" s="7"/>
    </row>
    <row r="703" spans="9:12" x14ac:dyDescent="0.15">
      <c r="I703" s="7"/>
      <c r="J703" s="7"/>
      <c r="K703" s="7"/>
      <c r="L703" s="7"/>
    </row>
    <row r="704" spans="9:12" x14ac:dyDescent="0.15">
      <c r="I704" s="7"/>
      <c r="J704" s="7"/>
      <c r="K704" s="7"/>
      <c r="L704" s="7"/>
    </row>
    <row r="705" spans="9:12" x14ac:dyDescent="0.15">
      <c r="I705" s="7"/>
      <c r="J705" s="7"/>
      <c r="K705" s="7"/>
      <c r="L705" s="7"/>
    </row>
    <row r="706" spans="9:12" x14ac:dyDescent="0.15">
      <c r="I706" s="7"/>
      <c r="J706" s="7"/>
      <c r="K706" s="7"/>
      <c r="L706" s="7"/>
    </row>
    <row r="707" spans="9:12" x14ac:dyDescent="0.15">
      <c r="I707" s="7"/>
      <c r="J707" s="7"/>
      <c r="K707" s="7"/>
      <c r="L707" s="7"/>
    </row>
    <row r="708" spans="9:12" x14ac:dyDescent="0.15">
      <c r="I708" s="7"/>
      <c r="J708" s="7"/>
      <c r="K708" s="7"/>
      <c r="L708" s="7"/>
    </row>
    <row r="709" spans="9:12" x14ac:dyDescent="0.15">
      <c r="I709" s="7"/>
      <c r="J709" s="7"/>
      <c r="K709" s="7"/>
      <c r="L709" s="7"/>
    </row>
    <row r="710" spans="9:12" x14ac:dyDescent="0.15">
      <c r="I710" s="7"/>
      <c r="J710" s="7"/>
      <c r="K710" s="7"/>
      <c r="L710" s="7"/>
    </row>
    <row r="711" spans="9:12" x14ac:dyDescent="0.15">
      <c r="I711" s="7"/>
      <c r="J711" s="7"/>
      <c r="K711" s="7"/>
      <c r="L711" s="7"/>
    </row>
    <row r="712" spans="9:12" x14ac:dyDescent="0.15">
      <c r="I712" s="7"/>
      <c r="J712" s="7"/>
      <c r="K712" s="7"/>
      <c r="L712" s="7"/>
    </row>
    <row r="713" spans="9:12" x14ac:dyDescent="0.15">
      <c r="I713" s="7"/>
      <c r="J713" s="7"/>
      <c r="K713" s="7"/>
      <c r="L713" s="7"/>
    </row>
    <row r="714" spans="9:12" x14ac:dyDescent="0.15">
      <c r="I714" s="7"/>
      <c r="J714" s="7"/>
      <c r="K714" s="7"/>
      <c r="L714" s="7"/>
    </row>
    <row r="715" spans="9:12" x14ac:dyDescent="0.15">
      <c r="I715" s="7"/>
      <c r="J715" s="7"/>
      <c r="K715" s="7"/>
      <c r="L715" s="7"/>
    </row>
    <row r="716" spans="9:12" x14ac:dyDescent="0.15">
      <c r="I716" s="7"/>
      <c r="J716" s="7"/>
      <c r="K716" s="7"/>
      <c r="L716" s="7"/>
    </row>
    <row r="717" spans="9:12" x14ac:dyDescent="0.15">
      <c r="I717" s="7"/>
      <c r="J717" s="7"/>
      <c r="K717" s="7"/>
      <c r="L717" s="7"/>
    </row>
    <row r="718" spans="9:12" x14ac:dyDescent="0.15">
      <c r="I718" s="7"/>
      <c r="J718" s="7"/>
      <c r="K718" s="7"/>
      <c r="L718" s="7"/>
    </row>
    <row r="719" spans="9:12" x14ac:dyDescent="0.15">
      <c r="I719" s="7"/>
      <c r="J719" s="7"/>
      <c r="K719" s="7"/>
      <c r="L719" s="7"/>
    </row>
    <row r="720" spans="9:12" x14ac:dyDescent="0.15">
      <c r="I720" s="7"/>
      <c r="J720" s="7"/>
      <c r="K720" s="7"/>
      <c r="L720" s="7"/>
    </row>
    <row r="721" spans="9:12" x14ac:dyDescent="0.15">
      <c r="I721" s="7"/>
      <c r="J721" s="7"/>
      <c r="K721" s="7"/>
      <c r="L721" s="7"/>
    </row>
    <row r="722" spans="9:12" x14ac:dyDescent="0.15">
      <c r="I722" s="7"/>
      <c r="J722" s="7"/>
      <c r="K722" s="7"/>
      <c r="L722" s="7"/>
    </row>
    <row r="723" spans="9:12" x14ac:dyDescent="0.15">
      <c r="I723" s="7"/>
      <c r="J723" s="7"/>
      <c r="K723" s="7"/>
      <c r="L723" s="7"/>
    </row>
    <row r="724" spans="9:12" x14ac:dyDescent="0.15">
      <c r="I724" s="7"/>
      <c r="J724" s="7"/>
      <c r="K724" s="7"/>
      <c r="L724" s="7"/>
    </row>
    <row r="725" spans="9:12" x14ac:dyDescent="0.15">
      <c r="I725" s="7"/>
      <c r="J725" s="7"/>
      <c r="K725" s="7"/>
      <c r="L725" s="7"/>
    </row>
    <row r="726" spans="9:12" x14ac:dyDescent="0.15">
      <c r="I726" s="7"/>
      <c r="J726" s="7"/>
      <c r="K726" s="7"/>
      <c r="L726" s="7"/>
    </row>
    <row r="727" spans="9:12" x14ac:dyDescent="0.15">
      <c r="I727" s="7"/>
      <c r="J727" s="7"/>
      <c r="K727" s="7"/>
      <c r="L727" s="7"/>
    </row>
    <row r="728" spans="9:12" x14ac:dyDescent="0.15">
      <c r="I728" s="7"/>
      <c r="J728" s="7"/>
      <c r="K728" s="7"/>
      <c r="L728" s="7"/>
    </row>
    <row r="729" spans="9:12" x14ac:dyDescent="0.15">
      <c r="I729" s="7"/>
      <c r="J729" s="7"/>
      <c r="K729" s="7"/>
      <c r="L729" s="7"/>
    </row>
    <row r="730" spans="9:12" x14ac:dyDescent="0.15">
      <c r="I730" s="7"/>
      <c r="J730" s="7"/>
      <c r="K730" s="7"/>
      <c r="L730" s="7"/>
    </row>
    <row r="731" spans="9:12" x14ac:dyDescent="0.15">
      <c r="I731" s="7"/>
      <c r="J731" s="7"/>
      <c r="K731" s="7"/>
      <c r="L731" s="7"/>
    </row>
    <row r="732" spans="9:12" x14ac:dyDescent="0.15">
      <c r="I732" s="7"/>
      <c r="J732" s="7"/>
      <c r="K732" s="7"/>
      <c r="L732" s="7"/>
    </row>
    <row r="733" spans="9:12" x14ac:dyDescent="0.15">
      <c r="I733" s="7"/>
      <c r="J733" s="7"/>
      <c r="K733" s="7"/>
      <c r="L733" s="7"/>
    </row>
    <row r="734" spans="9:12" x14ac:dyDescent="0.15">
      <c r="I734" s="7"/>
      <c r="J734" s="7"/>
      <c r="K734" s="7"/>
      <c r="L734" s="7"/>
    </row>
    <row r="735" spans="9:12" x14ac:dyDescent="0.15">
      <c r="I735" s="7"/>
      <c r="J735" s="7"/>
      <c r="K735" s="7"/>
      <c r="L735" s="7"/>
    </row>
    <row r="736" spans="9:12" x14ac:dyDescent="0.15">
      <c r="I736" s="7"/>
      <c r="J736" s="7"/>
      <c r="K736" s="7"/>
      <c r="L736" s="7"/>
    </row>
    <row r="737" spans="9:12" x14ac:dyDescent="0.15">
      <c r="I737" s="7"/>
      <c r="J737" s="7"/>
      <c r="K737" s="7"/>
      <c r="L737" s="7"/>
    </row>
    <row r="738" spans="9:12" x14ac:dyDescent="0.15">
      <c r="I738" s="7"/>
      <c r="J738" s="7"/>
      <c r="K738" s="7"/>
      <c r="L738" s="7"/>
    </row>
    <row r="739" spans="9:12" x14ac:dyDescent="0.15">
      <c r="I739" s="7"/>
      <c r="J739" s="7"/>
      <c r="K739" s="7"/>
      <c r="L739" s="7"/>
    </row>
    <row r="740" spans="9:12" x14ac:dyDescent="0.15">
      <c r="I740" s="7"/>
      <c r="J740" s="7"/>
      <c r="K740" s="7"/>
      <c r="L740" s="7"/>
    </row>
    <row r="741" spans="9:12" x14ac:dyDescent="0.15">
      <c r="I741" s="7"/>
      <c r="J741" s="7"/>
      <c r="K741" s="7"/>
      <c r="L741" s="7"/>
    </row>
    <row r="742" spans="9:12" x14ac:dyDescent="0.15">
      <c r="I742" s="7"/>
      <c r="J742" s="7"/>
      <c r="K742" s="7"/>
      <c r="L742" s="7"/>
    </row>
    <row r="743" spans="9:12" x14ac:dyDescent="0.15">
      <c r="I743" s="7"/>
      <c r="J743" s="7"/>
      <c r="K743" s="7"/>
      <c r="L743" s="7"/>
    </row>
    <row r="744" spans="9:12" x14ac:dyDescent="0.15">
      <c r="I744" s="7"/>
      <c r="J744" s="7"/>
      <c r="K744" s="7"/>
      <c r="L744" s="7"/>
    </row>
    <row r="745" spans="9:12" x14ac:dyDescent="0.15">
      <c r="I745" s="7"/>
      <c r="J745" s="7"/>
      <c r="K745" s="7"/>
      <c r="L745" s="7"/>
    </row>
    <row r="746" spans="9:12" x14ac:dyDescent="0.15">
      <c r="I746" s="7"/>
      <c r="J746" s="7"/>
      <c r="K746" s="7"/>
      <c r="L746" s="7"/>
    </row>
    <row r="747" spans="9:12" x14ac:dyDescent="0.15">
      <c r="I747" s="7"/>
      <c r="J747" s="7"/>
      <c r="K747" s="7"/>
      <c r="L747" s="7"/>
    </row>
    <row r="748" spans="9:12" x14ac:dyDescent="0.15">
      <c r="I748" s="7"/>
      <c r="J748" s="7"/>
      <c r="K748" s="7"/>
      <c r="L748" s="7"/>
    </row>
    <row r="749" spans="9:12" x14ac:dyDescent="0.15">
      <c r="I749" s="7"/>
      <c r="J749" s="7"/>
      <c r="K749" s="7"/>
      <c r="L749" s="7"/>
    </row>
    <row r="750" spans="9:12" x14ac:dyDescent="0.15">
      <c r="I750" s="7"/>
      <c r="J750" s="7"/>
      <c r="K750" s="7"/>
      <c r="L750" s="7"/>
    </row>
    <row r="751" spans="9:12" x14ac:dyDescent="0.15">
      <c r="I751" s="7"/>
      <c r="J751" s="7"/>
      <c r="K751" s="7"/>
      <c r="L751" s="7"/>
    </row>
    <row r="752" spans="9:12" x14ac:dyDescent="0.15">
      <c r="I752" s="7"/>
      <c r="J752" s="7"/>
      <c r="K752" s="7"/>
      <c r="L752" s="7"/>
    </row>
    <row r="753" spans="9:12" x14ac:dyDescent="0.15">
      <c r="I753" s="7"/>
      <c r="J753" s="7"/>
      <c r="K753" s="7"/>
      <c r="L753" s="7"/>
    </row>
    <row r="754" spans="9:12" x14ac:dyDescent="0.15">
      <c r="I754" s="7"/>
      <c r="J754" s="7"/>
      <c r="K754" s="7"/>
      <c r="L754" s="7"/>
    </row>
    <row r="755" spans="9:12" x14ac:dyDescent="0.15">
      <c r="I755" s="7"/>
      <c r="J755" s="7"/>
      <c r="K755" s="7"/>
      <c r="L755" s="7"/>
    </row>
    <row r="756" spans="9:12" x14ac:dyDescent="0.15">
      <c r="I756" s="7"/>
      <c r="J756" s="7"/>
      <c r="K756" s="7"/>
      <c r="L756" s="7"/>
    </row>
    <row r="757" spans="9:12" x14ac:dyDescent="0.15">
      <c r="I757" s="7"/>
      <c r="J757" s="7"/>
      <c r="K757" s="7"/>
      <c r="L757" s="7"/>
    </row>
    <row r="758" spans="9:12" x14ac:dyDescent="0.15">
      <c r="I758" s="7"/>
      <c r="J758" s="7"/>
      <c r="K758" s="7"/>
      <c r="L758" s="7"/>
    </row>
    <row r="759" spans="9:12" x14ac:dyDescent="0.15">
      <c r="I759" s="7"/>
      <c r="J759" s="7"/>
      <c r="K759" s="7"/>
      <c r="L759" s="7"/>
    </row>
    <row r="760" spans="9:12" x14ac:dyDescent="0.15">
      <c r="I760" s="7"/>
      <c r="J760" s="7"/>
      <c r="K760" s="7"/>
      <c r="L760" s="7"/>
    </row>
    <row r="761" spans="9:12" x14ac:dyDescent="0.15">
      <c r="I761" s="7"/>
      <c r="J761" s="7"/>
      <c r="K761" s="7"/>
      <c r="L761" s="7"/>
    </row>
    <row r="762" spans="9:12" x14ac:dyDescent="0.15">
      <c r="I762" s="7"/>
      <c r="J762" s="7"/>
      <c r="K762" s="7"/>
      <c r="L762" s="7"/>
    </row>
    <row r="763" spans="9:12" x14ac:dyDescent="0.15">
      <c r="I763" s="7"/>
      <c r="J763" s="7"/>
      <c r="K763" s="7"/>
      <c r="L763" s="7"/>
    </row>
    <row r="764" spans="9:12" x14ac:dyDescent="0.15">
      <c r="I764" s="7"/>
      <c r="J764" s="7"/>
      <c r="K764" s="7"/>
      <c r="L764" s="7"/>
    </row>
    <row r="765" spans="9:12" x14ac:dyDescent="0.15">
      <c r="I765" s="7"/>
      <c r="J765" s="7"/>
      <c r="K765" s="7"/>
      <c r="L765" s="7"/>
    </row>
    <row r="766" spans="9:12" x14ac:dyDescent="0.15">
      <c r="I766" s="7"/>
      <c r="J766" s="7"/>
      <c r="K766" s="7"/>
      <c r="L766" s="7"/>
    </row>
    <row r="767" spans="9:12" x14ac:dyDescent="0.15">
      <c r="I767" s="7"/>
      <c r="J767" s="7"/>
      <c r="K767" s="7"/>
      <c r="L767" s="7"/>
    </row>
    <row r="768" spans="9:12" x14ac:dyDescent="0.15">
      <c r="I768" s="7"/>
      <c r="J768" s="7"/>
      <c r="K768" s="7"/>
      <c r="L768" s="7"/>
    </row>
    <row r="769" spans="9:12" x14ac:dyDescent="0.15">
      <c r="I769" s="7"/>
      <c r="J769" s="7"/>
      <c r="K769" s="7"/>
      <c r="L769" s="7"/>
    </row>
    <row r="770" spans="9:12" x14ac:dyDescent="0.15">
      <c r="I770" s="7"/>
      <c r="J770" s="7"/>
      <c r="K770" s="7"/>
      <c r="L770" s="7"/>
    </row>
    <row r="771" spans="9:12" x14ac:dyDescent="0.15">
      <c r="I771" s="7"/>
      <c r="J771" s="7"/>
      <c r="K771" s="7"/>
      <c r="L771" s="7"/>
    </row>
    <row r="772" spans="9:12" x14ac:dyDescent="0.15">
      <c r="I772" s="7"/>
      <c r="J772" s="7"/>
      <c r="K772" s="7"/>
      <c r="L772" s="7"/>
    </row>
    <row r="773" spans="9:12" x14ac:dyDescent="0.15">
      <c r="I773" s="7"/>
      <c r="J773" s="7"/>
      <c r="K773" s="7"/>
      <c r="L773" s="7"/>
    </row>
    <row r="774" spans="9:12" x14ac:dyDescent="0.15">
      <c r="I774" s="7"/>
      <c r="J774" s="7"/>
      <c r="K774" s="7"/>
      <c r="L774" s="7"/>
    </row>
    <row r="775" spans="9:12" x14ac:dyDescent="0.15">
      <c r="I775" s="7"/>
      <c r="J775" s="7"/>
      <c r="K775" s="7"/>
      <c r="L775" s="7"/>
    </row>
    <row r="776" spans="9:12" x14ac:dyDescent="0.15">
      <c r="I776" s="7"/>
      <c r="J776" s="7"/>
      <c r="K776" s="7"/>
      <c r="L776" s="7"/>
    </row>
    <row r="777" spans="9:12" x14ac:dyDescent="0.15">
      <c r="I777" s="7"/>
      <c r="J777" s="7"/>
      <c r="K777" s="7"/>
      <c r="L777" s="7"/>
    </row>
    <row r="778" spans="9:12" x14ac:dyDescent="0.15">
      <c r="I778" s="7"/>
      <c r="J778" s="7"/>
      <c r="K778" s="7"/>
      <c r="L778" s="7"/>
    </row>
    <row r="779" spans="9:12" x14ac:dyDescent="0.15">
      <c r="I779" s="7"/>
      <c r="J779" s="7"/>
      <c r="K779" s="7"/>
      <c r="L779" s="7"/>
    </row>
    <row r="780" spans="9:12" x14ac:dyDescent="0.15">
      <c r="I780" s="7"/>
      <c r="J780" s="7"/>
      <c r="K780" s="7"/>
      <c r="L780" s="7"/>
    </row>
    <row r="781" spans="9:12" x14ac:dyDescent="0.15">
      <c r="I781" s="7"/>
      <c r="J781" s="7"/>
      <c r="K781" s="7"/>
      <c r="L781" s="7"/>
    </row>
    <row r="782" spans="9:12" x14ac:dyDescent="0.15">
      <c r="I782" s="7"/>
      <c r="J782" s="7"/>
      <c r="K782" s="7"/>
      <c r="L782" s="7"/>
    </row>
    <row r="783" spans="9:12" x14ac:dyDescent="0.15">
      <c r="I783" s="7"/>
      <c r="J783" s="7"/>
      <c r="K783" s="7"/>
      <c r="L783" s="7"/>
    </row>
    <row r="784" spans="9:12" x14ac:dyDescent="0.15">
      <c r="I784" s="7"/>
      <c r="J784" s="7"/>
      <c r="K784" s="7"/>
      <c r="L784" s="7"/>
    </row>
    <row r="785" spans="9:12" x14ac:dyDescent="0.15">
      <c r="I785" s="7"/>
      <c r="J785" s="7"/>
      <c r="K785" s="7"/>
      <c r="L785" s="7"/>
    </row>
    <row r="786" spans="9:12" x14ac:dyDescent="0.15">
      <c r="I786" s="7"/>
      <c r="J786" s="7"/>
      <c r="K786" s="7"/>
      <c r="L786" s="7"/>
    </row>
    <row r="787" spans="9:12" x14ac:dyDescent="0.15">
      <c r="I787" s="7"/>
      <c r="J787" s="7"/>
      <c r="K787" s="7"/>
      <c r="L787" s="7"/>
    </row>
    <row r="788" spans="9:12" x14ac:dyDescent="0.15">
      <c r="I788" s="7"/>
      <c r="J788" s="7"/>
      <c r="K788" s="7"/>
      <c r="L788" s="7"/>
    </row>
    <row r="789" spans="9:12" x14ac:dyDescent="0.15">
      <c r="I789" s="7"/>
      <c r="J789" s="7"/>
      <c r="K789" s="7"/>
      <c r="L789" s="7"/>
    </row>
    <row r="790" spans="9:12" x14ac:dyDescent="0.15">
      <c r="I790" s="7"/>
      <c r="J790" s="7"/>
      <c r="K790" s="7"/>
      <c r="L790" s="7"/>
    </row>
    <row r="791" spans="9:12" x14ac:dyDescent="0.15">
      <c r="I791" s="7"/>
      <c r="J791" s="7"/>
      <c r="K791" s="7"/>
      <c r="L791" s="7"/>
    </row>
    <row r="792" spans="9:12" x14ac:dyDescent="0.15">
      <c r="I792" s="7"/>
      <c r="J792" s="7"/>
      <c r="K792" s="7"/>
      <c r="L792" s="7"/>
    </row>
    <row r="793" spans="9:12" x14ac:dyDescent="0.15">
      <c r="I793" s="7"/>
      <c r="J793" s="7"/>
      <c r="K793" s="7"/>
      <c r="L793" s="7"/>
    </row>
    <row r="794" spans="9:12" x14ac:dyDescent="0.15">
      <c r="I794" s="7"/>
      <c r="J794" s="7"/>
      <c r="K794" s="7"/>
      <c r="L794" s="7"/>
    </row>
    <row r="795" spans="9:12" x14ac:dyDescent="0.15">
      <c r="I795" s="7"/>
      <c r="J795" s="7"/>
      <c r="K795" s="7"/>
      <c r="L795" s="7"/>
    </row>
    <row r="796" spans="9:12" x14ac:dyDescent="0.15">
      <c r="I796" s="7"/>
      <c r="J796" s="7"/>
      <c r="K796" s="7"/>
      <c r="L796" s="7"/>
    </row>
    <row r="797" spans="9:12" x14ac:dyDescent="0.15">
      <c r="I797" s="7"/>
      <c r="J797" s="7"/>
      <c r="K797" s="7"/>
      <c r="L797" s="7"/>
    </row>
    <row r="798" spans="9:12" x14ac:dyDescent="0.15">
      <c r="I798" s="7"/>
      <c r="J798" s="7"/>
      <c r="K798" s="7"/>
      <c r="L798" s="7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V798"/>
  <sheetViews>
    <sheetView topLeftCell="A8" zoomScale="75" zoomScaleNormal="75" zoomScalePageLayoutView="75" workbookViewId="0">
      <selection activeCell="Q39" sqref="Q39"/>
    </sheetView>
  </sheetViews>
  <sheetFormatPr baseColWidth="10" defaultColWidth="11.5" defaultRowHeight="13" x14ac:dyDescent="0.15"/>
  <cols>
    <col min="1" max="2" width="11.5" style="6"/>
    <col min="3" max="3" width="13.83203125" style="6" customWidth="1"/>
    <col min="8" max="8" width="4.5" style="6" customWidth="1"/>
    <col min="9" max="10" width="8.5" style="6" customWidth="1"/>
    <col min="11" max="11" width="13.5" style="6" customWidth="1"/>
    <col min="12" max="12" width="17.5" style="6" customWidth="1"/>
    <col min="13" max="13" width="12.5" style="6" customWidth="1"/>
    <col min="14" max="14" width="11.5" style="6"/>
    <col min="15" max="15" width="6.5" style="6" customWidth="1"/>
    <col min="16" max="16" width="9.5" style="6" customWidth="1"/>
    <col min="17" max="16384" width="11.5" style="6"/>
  </cols>
  <sheetData>
    <row r="1" spans="1:16" s="4" customFormat="1" ht="55.5" customHeight="1" x14ac:dyDescent="0.2">
      <c r="A1" s="4" t="s">
        <v>11</v>
      </c>
      <c r="B1" s="4" t="s">
        <v>6</v>
      </c>
      <c r="C1" s="4" t="s">
        <v>4</v>
      </c>
      <c r="D1" t="s">
        <v>41</v>
      </c>
      <c r="E1" t="s">
        <v>19</v>
      </c>
      <c r="F1" t="s">
        <v>42</v>
      </c>
      <c r="G1" t="s">
        <v>20</v>
      </c>
      <c r="I1" s="4" t="s">
        <v>0</v>
      </c>
      <c r="J1" s="4" t="s">
        <v>1</v>
      </c>
      <c r="K1" s="4" t="s">
        <v>2</v>
      </c>
      <c r="L1" s="4" t="s">
        <v>3</v>
      </c>
      <c r="M1" s="5" t="s">
        <v>12</v>
      </c>
      <c r="N1" s="5" t="s">
        <v>15</v>
      </c>
      <c r="O1" s="4" t="s">
        <v>13</v>
      </c>
      <c r="P1" s="4" t="s">
        <v>14</v>
      </c>
    </row>
    <row r="2" spans="1:16" x14ac:dyDescent="0.15">
      <c r="A2" s="6">
        <v>0.5</v>
      </c>
      <c r="B2" s="6">
        <v>0</v>
      </c>
      <c r="C2" s="6" t="s">
        <v>9</v>
      </c>
      <c r="D2">
        <v>720.33483886718795</v>
      </c>
      <c r="E2">
        <v>575.88732910156295</v>
      </c>
      <c r="F2">
        <v>472.62640380859398</v>
      </c>
      <c r="G2">
        <v>467.332275390625</v>
      </c>
      <c r="I2" s="7">
        <f t="shared" ref="I2:J65" si="0">D2-F2</f>
        <v>247.70843505859398</v>
      </c>
      <c r="J2" s="7">
        <f t="shared" si="0"/>
        <v>108.55505371093795</v>
      </c>
      <c r="K2" s="7">
        <f t="shared" ref="K2:K65" si="1">I2-0.7*J2</f>
        <v>171.71989746093743</v>
      </c>
      <c r="L2" s="8">
        <f t="shared" ref="L2:L65" si="2">K2/J2</f>
        <v>1.581869213737352</v>
      </c>
      <c r="M2" s="8"/>
      <c r="N2" s="6">
        <f>LINEST(V64:V104,U64:U104)</f>
        <v>-8.7698383618851281E-3</v>
      </c>
      <c r="O2" s="9">
        <f>AVERAGE(M38:M45)</f>
        <v>1.6091363555640619</v>
      </c>
    </row>
    <row r="3" spans="1:16" x14ac:dyDescent="0.15">
      <c r="A3" s="6">
        <v>1</v>
      </c>
      <c r="B3" s="6">
        <v>1</v>
      </c>
      <c r="C3" s="6" t="s">
        <v>7</v>
      </c>
      <c r="D3">
        <v>717.61022949218795</v>
      </c>
      <c r="E3">
        <v>572.16638183593795</v>
      </c>
      <c r="F3">
        <v>472.39956665039102</v>
      </c>
      <c r="G3">
        <v>466.61578369140602</v>
      </c>
      <c r="I3" s="7">
        <f t="shared" si="0"/>
        <v>245.21066284179693</v>
      </c>
      <c r="J3" s="7">
        <f t="shared" si="0"/>
        <v>105.55059814453193</v>
      </c>
      <c r="K3" s="7">
        <f t="shared" si="1"/>
        <v>171.32524414062459</v>
      </c>
      <c r="L3" s="8">
        <f t="shared" si="2"/>
        <v>1.6231574917844285</v>
      </c>
      <c r="M3" s="8"/>
    </row>
    <row r="4" spans="1:16" ht="15" x14ac:dyDescent="0.15">
      <c r="A4" s="6">
        <v>1.5</v>
      </c>
      <c r="B4" s="6">
        <v>2</v>
      </c>
      <c r="D4">
        <v>714.16516113281295</v>
      </c>
      <c r="E4">
        <v>570.43011474609398</v>
      </c>
      <c r="F4">
        <v>471.19525146484398</v>
      </c>
      <c r="G4">
        <v>465.42678833007801</v>
      </c>
      <c r="I4" s="7">
        <f t="shared" si="0"/>
        <v>242.96990966796898</v>
      </c>
      <c r="J4" s="7">
        <f t="shared" si="0"/>
        <v>105.00332641601597</v>
      </c>
      <c r="K4" s="7">
        <f t="shared" si="1"/>
        <v>169.46758117675779</v>
      </c>
      <c r="L4" s="8">
        <f t="shared" si="2"/>
        <v>1.6139258341715659</v>
      </c>
      <c r="M4" s="8"/>
      <c r="N4" s="4" t="s">
        <v>16</v>
      </c>
    </row>
    <row r="5" spans="1:16" x14ac:dyDescent="0.15">
      <c r="A5" s="6">
        <v>2</v>
      </c>
      <c r="B5" s="6">
        <v>3</v>
      </c>
      <c r="D5">
        <v>712.78875732421898</v>
      </c>
      <c r="E5">
        <v>569.82110595703102</v>
      </c>
      <c r="F5">
        <v>472.07165527343801</v>
      </c>
      <c r="G5">
        <v>466.07571411132801</v>
      </c>
      <c r="I5" s="7">
        <f t="shared" si="0"/>
        <v>240.71710205078097</v>
      </c>
      <c r="J5" s="7">
        <f t="shared" si="0"/>
        <v>103.74539184570301</v>
      </c>
      <c r="K5" s="7">
        <f t="shared" si="1"/>
        <v>168.09532775878887</v>
      </c>
      <c r="L5" s="8">
        <f t="shared" si="2"/>
        <v>1.6202678959349957</v>
      </c>
      <c r="M5" s="8"/>
      <c r="N5" s="6">
        <f>RSQ(V64:V104,U64:U104)</f>
        <v>0.97877845177509848</v>
      </c>
    </row>
    <row r="6" spans="1:16" x14ac:dyDescent="0.15">
      <c r="A6" s="6">
        <v>2.5</v>
      </c>
      <c r="B6" s="6">
        <v>4</v>
      </c>
      <c r="C6" s="6" t="s">
        <v>5</v>
      </c>
      <c r="D6">
        <v>713.23425292968795</v>
      </c>
      <c r="E6">
        <v>570.17248535156295</v>
      </c>
      <c r="F6">
        <v>472.04067993164102</v>
      </c>
      <c r="G6">
        <v>466.87045288085898</v>
      </c>
      <c r="I6" s="7">
        <f t="shared" si="0"/>
        <v>241.19357299804693</v>
      </c>
      <c r="J6" s="7">
        <f t="shared" si="0"/>
        <v>103.30203247070398</v>
      </c>
      <c r="K6" s="7">
        <f t="shared" si="1"/>
        <v>168.88215026855414</v>
      </c>
      <c r="L6" s="8">
        <f t="shared" si="2"/>
        <v>1.6348386012293457</v>
      </c>
      <c r="M6" s="8">
        <f t="shared" ref="M6:M22" si="3">L6+ABS($N$2)*A6</f>
        <v>1.6567631971340584</v>
      </c>
      <c r="P6" s="6">
        <f t="shared" ref="P6:P69" si="4">(M6-$O$2)/$O$2*100</f>
        <v>2.9597766159040981</v>
      </c>
    </row>
    <row r="7" spans="1:16" x14ac:dyDescent="0.15">
      <c r="A7" s="6">
        <v>3</v>
      </c>
      <c r="B7" s="6">
        <v>5</v>
      </c>
      <c r="C7" s="6" t="s">
        <v>8</v>
      </c>
      <c r="D7">
        <v>711.31744384765602</v>
      </c>
      <c r="E7">
        <v>567.87359619140602</v>
      </c>
      <c r="F7">
        <v>472.07916259765602</v>
      </c>
      <c r="G7">
        <v>466.421142578125</v>
      </c>
      <c r="I7" s="7">
        <f t="shared" si="0"/>
        <v>239.23828125</v>
      </c>
      <c r="J7" s="7">
        <f t="shared" si="0"/>
        <v>101.45245361328102</v>
      </c>
      <c r="K7" s="7">
        <f t="shared" si="1"/>
        <v>168.22156372070327</v>
      </c>
      <c r="L7" s="8">
        <f t="shared" si="2"/>
        <v>1.6581320385008567</v>
      </c>
      <c r="M7" s="8">
        <f t="shared" si="3"/>
        <v>1.684441553586512</v>
      </c>
      <c r="P7" s="6">
        <f t="shared" si="4"/>
        <v>4.679851882164014</v>
      </c>
    </row>
    <row r="8" spans="1:16" x14ac:dyDescent="0.15">
      <c r="A8" s="6">
        <v>3.5</v>
      </c>
      <c r="B8" s="6">
        <v>6</v>
      </c>
      <c r="D8">
        <v>706.04443359375</v>
      </c>
      <c r="E8">
        <v>564.20196533203102</v>
      </c>
      <c r="F8">
        <v>471.94274902343801</v>
      </c>
      <c r="G8">
        <v>466.28472900390602</v>
      </c>
      <c r="I8" s="7">
        <f t="shared" si="0"/>
        <v>234.10168457031199</v>
      </c>
      <c r="J8" s="7">
        <f t="shared" si="0"/>
        <v>97.917236328125</v>
      </c>
      <c r="K8" s="7">
        <f t="shared" si="1"/>
        <v>165.55961914062448</v>
      </c>
      <c r="L8" s="8">
        <f t="shared" si="2"/>
        <v>1.6908118054499297</v>
      </c>
      <c r="M8" s="8">
        <f t="shared" si="3"/>
        <v>1.7215062397165277</v>
      </c>
      <c r="P8" s="6">
        <f t="shared" si="4"/>
        <v>6.9832418964318315</v>
      </c>
    </row>
    <row r="9" spans="1:16" x14ac:dyDescent="0.15">
      <c r="A9" s="6">
        <v>4</v>
      </c>
      <c r="B9" s="6">
        <v>7</v>
      </c>
      <c r="D9">
        <v>704.333984375</v>
      </c>
      <c r="E9">
        <v>562.51654052734398</v>
      </c>
      <c r="F9">
        <v>471.00939941406301</v>
      </c>
      <c r="G9">
        <v>465.52722167968801</v>
      </c>
      <c r="I9" s="7">
        <f t="shared" si="0"/>
        <v>233.32458496093699</v>
      </c>
      <c r="J9" s="7">
        <f t="shared" si="0"/>
        <v>96.989318847655966</v>
      </c>
      <c r="K9" s="7">
        <f t="shared" si="1"/>
        <v>165.43206176757781</v>
      </c>
      <c r="L9" s="8">
        <f t="shared" si="2"/>
        <v>1.7056729929965475</v>
      </c>
      <c r="M9" s="8">
        <f t="shared" si="3"/>
        <v>1.7407523464440879</v>
      </c>
      <c r="P9" s="6">
        <f t="shared" si="4"/>
        <v>8.1792938444852794</v>
      </c>
    </row>
    <row r="10" spans="1:16" x14ac:dyDescent="0.15">
      <c r="A10" s="6">
        <v>4.5</v>
      </c>
      <c r="B10" s="6">
        <v>8</v>
      </c>
      <c r="D10">
        <v>701.94226074218795</v>
      </c>
      <c r="E10">
        <v>561.8388671875</v>
      </c>
      <c r="F10">
        <v>471.38204956054699</v>
      </c>
      <c r="G10">
        <v>465.72872924804699</v>
      </c>
      <c r="I10" s="7">
        <f t="shared" si="0"/>
        <v>230.56021118164097</v>
      </c>
      <c r="J10" s="7">
        <f t="shared" si="0"/>
        <v>96.110137939453011</v>
      </c>
      <c r="K10" s="7">
        <f t="shared" si="1"/>
        <v>163.28311462402388</v>
      </c>
      <c r="L10" s="8">
        <f t="shared" si="2"/>
        <v>1.6989166608718027</v>
      </c>
      <c r="M10" s="8">
        <f t="shared" si="3"/>
        <v>1.7383809335002858</v>
      </c>
      <c r="P10" s="6">
        <f t="shared" si="4"/>
        <v>8.0319220611306665</v>
      </c>
    </row>
    <row r="11" spans="1:16" x14ac:dyDescent="0.15">
      <c r="A11" s="6">
        <v>5</v>
      </c>
      <c r="B11" s="6">
        <v>9</v>
      </c>
      <c r="D11">
        <v>700.54400634765602</v>
      </c>
      <c r="E11">
        <v>562.35986328125</v>
      </c>
      <c r="F11">
        <v>471.18865966796898</v>
      </c>
      <c r="G11">
        <v>465.96307373046898</v>
      </c>
      <c r="I11" s="7">
        <f t="shared" si="0"/>
        <v>229.35534667968705</v>
      </c>
      <c r="J11" s="7">
        <f t="shared" si="0"/>
        <v>96.396789550781023</v>
      </c>
      <c r="K11" s="7">
        <f t="shared" si="1"/>
        <v>161.87759399414034</v>
      </c>
      <c r="L11" s="8">
        <f t="shared" si="2"/>
        <v>1.67928407936101</v>
      </c>
      <c r="M11" s="8">
        <f t="shared" si="3"/>
        <v>1.7231332711704357</v>
      </c>
      <c r="P11" s="6">
        <f t="shared" si="4"/>
        <v>7.0843539897781804</v>
      </c>
    </row>
    <row r="12" spans="1:16" x14ac:dyDescent="0.15">
      <c r="A12" s="6">
        <v>5.5</v>
      </c>
      <c r="B12" s="6">
        <v>10</v>
      </c>
      <c r="D12">
        <v>707.66436767578102</v>
      </c>
      <c r="E12">
        <v>566.66558837890602</v>
      </c>
      <c r="F12">
        <v>472.300048828125</v>
      </c>
      <c r="G12">
        <v>466.78286743164102</v>
      </c>
      <c r="I12" s="7">
        <f t="shared" si="0"/>
        <v>235.36431884765602</v>
      </c>
      <c r="J12" s="7">
        <f t="shared" si="0"/>
        <v>99.882720947265</v>
      </c>
      <c r="K12" s="7">
        <f t="shared" si="1"/>
        <v>165.44641418457053</v>
      </c>
      <c r="L12" s="8">
        <f t="shared" si="2"/>
        <v>1.6564067600032757</v>
      </c>
      <c r="M12" s="8">
        <f t="shared" si="3"/>
        <v>1.7046408709936438</v>
      </c>
      <c r="P12" s="6">
        <f t="shared" si="4"/>
        <v>5.9351412389227924</v>
      </c>
    </row>
    <row r="13" spans="1:16" x14ac:dyDescent="0.15">
      <c r="A13" s="6">
        <v>6</v>
      </c>
      <c r="B13" s="6">
        <v>11</v>
      </c>
      <c r="D13">
        <v>707.30572509765602</v>
      </c>
      <c r="E13">
        <v>566.51416015625</v>
      </c>
      <c r="F13">
        <v>471.33416748046898</v>
      </c>
      <c r="G13">
        <v>465.90737915039102</v>
      </c>
      <c r="I13" s="7">
        <f t="shared" si="0"/>
        <v>235.97155761718705</v>
      </c>
      <c r="J13" s="7">
        <f t="shared" si="0"/>
        <v>100.60678100585898</v>
      </c>
      <c r="K13" s="7">
        <f t="shared" si="1"/>
        <v>165.54681091308578</v>
      </c>
      <c r="L13" s="8">
        <f t="shared" si="2"/>
        <v>1.6454836270275353</v>
      </c>
      <c r="M13" s="8">
        <f t="shared" si="3"/>
        <v>1.698102657198846</v>
      </c>
      <c r="P13" s="6">
        <f t="shared" si="4"/>
        <v>5.528823043936395</v>
      </c>
    </row>
    <row r="14" spans="1:16" x14ac:dyDescent="0.15">
      <c r="A14" s="6">
        <v>6.5</v>
      </c>
      <c r="B14" s="6">
        <v>12</v>
      </c>
      <c r="D14">
        <v>704.98504638671898</v>
      </c>
      <c r="E14">
        <v>565.93780517578102</v>
      </c>
      <c r="F14">
        <v>470.824462890625</v>
      </c>
      <c r="G14">
        <v>465.37045288085898</v>
      </c>
      <c r="I14" s="7">
        <f t="shared" si="0"/>
        <v>234.16058349609398</v>
      </c>
      <c r="J14" s="7">
        <f t="shared" si="0"/>
        <v>100.56735229492205</v>
      </c>
      <c r="K14" s="7">
        <f t="shared" si="1"/>
        <v>163.76343688964855</v>
      </c>
      <c r="L14" s="8">
        <f t="shared" si="2"/>
        <v>1.6283956289253672</v>
      </c>
      <c r="M14" s="8">
        <f t="shared" si="3"/>
        <v>1.6853995782776205</v>
      </c>
      <c r="P14" s="6">
        <f t="shared" si="4"/>
        <v>4.7393884582780172</v>
      </c>
    </row>
    <row r="15" spans="1:16" x14ac:dyDescent="0.15">
      <c r="A15" s="6">
        <v>7</v>
      </c>
      <c r="B15" s="6">
        <v>13</v>
      </c>
      <c r="D15">
        <v>704.43780517578102</v>
      </c>
      <c r="E15">
        <v>567.16278076171898</v>
      </c>
      <c r="F15">
        <v>471.6533203125</v>
      </c>
      <c r="G15">
        <v>466.18365478515602</v>
      </c>
      <c r="I15" s="7">
        <f t="shared" si="0"/>
        <v>232.78448486328102</v>
      </c>
      <c r="J15" s="7">
        <f t="shared" si="0"/>
        <v>100.97912597656295</v>
      </c>
      <c r="K15" s="7">
        <f t="shared" si="1"/>
        <v>162.09909667968697</v>
      </c>
      <c r="L15" s="8">
        <f t="shared" si="2"/>
        <v>1.6052733187382691</v>
      </c>
      <c r="M15" s="8">
        <f t="shared" si="3"/>
        <v>1.6666621872714649</v>
      </c>
      <c r="P15" s="6">
        <f t="shared" si="4"/>
        <v>3.5749507186566589</v>
      </c>
    </row>
    <row r="16" spans="1:16" x14ac:dyDescent="0.15">
      <c r="A16" s="6">
        <v>7.5</v>
      </c>
      <c r="B16" s="6">
        <v>14</v>
      </c>
      <c r="D16">
        <v>703.07958984375</v>
      </c>
      <c r="E16">
        <v>566.63165283203102</v>
      </c>
      <c r="F16">
        <v>470.44055175781301</v>
      </c>
      <c r="G16">
        <v>465.16928100585898</v>
      </c>
      <c r="I16" s="7">
        <f t="shared" si="0"/>
        <v>232.63903808593699</v>
      </c>
      <c r="J16" s="7">
        <f t="shared" si="0"/>
        <v>101.46237182617205</v>
      </c>
      <c r="K16" s="7">
        <f t="shared" si="1"/>
        <v>161.61537780761657</v>
      </c>
      <c r="L16" s="8">
        <f t="shared" si="2"/>
        <v>1.5928602387149022</v>
      </c>
      <c r="M16" s="8">
        <f t="shared" si="3"/>
        <v>1.6586340264290407</v>
      </c>
      <c r="P16" s="6">
        <f t="shared" si="4"/>
        <v>3.0760395595951868</v>
      </c>
    </row>
    <row r="17" spans="1:16" x14ac:dyDescent="0.15">
      <c r="A17" s="6">
        <v>8</v>
      </c>
      <c r="B17" s="6">
        <v>15</v>
      </c>
      <c r="D17">
        <v>703.0537109375</v>
      </c>
      <c r="E17">
        <v>566.18859863281295</v>
      </c>
      <c r="F17">
        <v>471.01470947265602</v>
      </c>
      <c r="G17">
        <v>465.72592163085898</v>
      </c>
      <c r="I17" s="7">
        <f t="shared" si="0"/>
        <v>232.03900146484398</v>
      </c>
      <c r="J17" s="7">
        <f t="shared" si="0"/>
        <v>100.46267700195398</v>
      </c>
      <c r="K17" s="7">
        <f t="shared" si="1"/>
        <v>161.71512756347619</v>
      </c>
      <c r="L17" s="8">
        <f t="shared" si="2"/>
        <v>1.609703547520746</v>
      </c>
      <c r="M17" s="8">
        <f t="shared" si="3"/>
        <v>1.679862254415827</v>
      </c>
      <c r="P17" s="6">
        <f t="shared" si="4"/>
        <v>4.3952707057552702</v>
      </c>
    </row>
    <row r="18" spans="1:16" x14ac:dyDescent="0.15">
      <c r="A18" s="6">
        <v>8.5</v>
      </c>
      <c r="B18" s="6">
        <v>16</v>
      </c>
      <c r="D18">
        <v>701.88690185546898</v>
      </c>
      <c r="E18">
        <v>567.07067871093795</v>
      </c>
      <c r="F18">
        <v>471.51531982421898</v>
      </c>
      <c r="G18">
        <v>465.66644287109398</v>
      </c>
      <c r="I18" s="7">
        <f t="shared" si="0"/>
        <v>230.37158203125</v>
      </c>
      <c r="J18" s="7">
        <f t="shared" si="0"/>
        <v>101.40423583984398</v>
      </c>
      <c r="K18" s="7">
        <f t="shared" si="1"/>
        <v>159.38861694335924</v>
      </c>
      <c r="L18" s="8">
        <f t="shared" si="2"/>
        <v>1.5718141912246619</v>
      </c>
      <c r="M18" s="8">
        <f t="shared" si="3"/>
        <v>1.6463578173006854</v>
      </c>
      <c r="P18" s="6">
        <f t="shared" si="4"/>
        <v>2.3131328558900188</v>
      </c>
    </row>
    <row r="19" spans="1:16" x14ac:dyDescent="0.15">
      <c r="A19" s="6">
        <v>9</v>
      </c>
      <c r="B19" s="6">
        <v>17</v>
      </c>
      <c r="D19">
        <v>699.022216796875</v>
      </c>
      <c r="E19">
        <v>565.53192138671898</v>
      </c>
      <c r="F19">
        <v>470.598876953125</v>
      </c>
      <c r="G19">
        <v>465.38330078125</v>
      </c>
      <c r="I19" s="7">
        <f t="shared" si="0"/>
        <v>228.42333984375</v>
      </c>
      <c r="J19" s="7">
        <f t="shared" si="0"/>
        <v>100.14862060546898</v>
      </c>
      <c r="K19" s="7">
        <f t="shared" si="1"/>
        <v>158.3193054199217</v>
      </c>
      <c r="L19" s="8">
        <f t="shared" si="2"/>
        <v>1.5808435948769932</v>
      </c>
      <c r="M19" s="8">
        <f t="shared" si="3"/>
        <v>1.6597721401339594</v>
      </c>
      <c r="P19" s="6">
        <f t="shared" si="4"/>
        <v>3.1467677922265178</v>
      </c>
    </row>
    <row r="20" spans="1:16" x14ac:dyDescent="0.15">
      <c r="A20" s="6">
        <v>9.5</v>
      </c>
      <c r="B20" s="6">
        <v>18</v>
      </c>
      <c r="D20">
        <v>696.40350341796898</v>
      </c>
      <c r="E20">
        <v>563.95074462890602</v>
      </c>
      <c r="F20">
        <v>470.65802001953102</v>
      </c>
      <c r="G20">
        <v>465.61608886718801</v>
      </c>
      <c r="I20" s="7">
        <f t="shared" si="0"/>
        <v>225.74548339843795</v>
      </c>
      <c r="J20" s="7">
        <f t="shared" si="0"/>
        <v>98.334655761718011</v>
      </c>
      <c r="K20" s="7">
        <f t="shared" si="1"/>
        <v>156.91122436523534</v>
      </c>
      <c r="L20" s="8">
        <f t="shared" si="2"/>
        <v>1.595685906965074</v>
      </c>
      <c r="M20" s="8">
        <f t="shared" si="3"/>
        <v>1.6789993714029827</v>
      </c>
      <c r="P20" s="6">
        <f t="shared" si="4"/>
        <v>4.341646722314672</v>
      </c>
    </row>
    <row r="21" spans="1:16" x14ac:dyDescent="0.15">
      <c r="A21" s="6">
        <v>10</v>
      </c>
      <c r="B21" s="6">
        <v>19</v>
      </c>
      <c r="D21">
        <v>697.888916015625</v>
      </c>
      <c r="E21">
        <v>564.671630859375</v>
      </c>
      <c r="F21">
        <v>470.80038452148398</v>
      </c>
      <c r="G21">
        <v>465.71496582031301</v>
      </c>
      <c r="I21" s="7">
        <f t="shared" si="0"/>
        <v>227.08853149414102</v>
      </c>
      <c r="J21" s="7">
        <f t="shared" si="0"/>
        <v>98.956665039061988</v>
      </c>
      <c r="K21" s="7">
        <f t="shared" si="1"/>
        <v>157.81886596679763</v>
      </c>
      <c r="L21" s="8">
        <f t="shared" si="2"/>
        <v>1.5948280583677763</v>
      </c>
      <c r="M21" s="8">
        <f t="shared" si="3"/>
        <v>1.6825264419866275</v>
      </c>
      <c r="P21" s="6">
        <f t="shared" si="4"/>
        <v>4.560837008547959</v>
      </c>
    </row>
    <row r="22" spans="1:16" x14ac:dyDescent="0.15">
      <c r="A22" s="6">
        <v>10.5</v>
      </c>
      <c r="B22" s="6">
        <v>20</v>
      </c>
      <c r="D22">
        <v>701.88732910156295</v>
      </c>
      <c r="E22">
        <v>564.703125</v>
      </c>
      <c r="F22">
        <v>471.34982299804699</v>
      </c>
      <c r="G22">
        <v>466.010009765625</v>
      </c>
      <c r="I22" s="7">
        <f t="shared" si="0"/>
        <v>230.53750610351597</v>
      </c>
      <c r="J22" s="7">
        <f t="shared" si="0"/>
        <v>98.693115234375</v>
      </c>
      <c r="K22" s="7">
        <f t="shared" si="1"/>
        <v>161.45232543945349</v>
      </c>
      <c r="L22" s="8">
        <f t="shared" si="2"/>
        <v>1.6359026164696373</v>
      </c>
      <c r="M22" s="8">
        <f t="shared" si="3"/>
        <v>1.7279859192694311</v>
      </c>
      <c r="P22" s="6">
        <f t="shared" si="4"/>
        <v>7.3859224729098907</v>
      </c>
    </row>
    <row r="23" spans="1:16" x14ac:dyDescent="0.15">
      <c r="A23" s="6">
        <v>11</v>
      </c>
      <c r="B23" s="6">
        <v>21</v>
      </c>
      <c r="D23">
        <v>702.03515625</v>
      </c>
      <c r="E23">
        <v>563.58642578125</v>
      </c>
      <c r="F23">
        <v>470.78787231445301</v>
      </c>
      <c r="G23">
        <v>465.15457153320301</v>
      </c>
      <c r="I23" s="7">
        <f t="shared" si="0"/>
        <v>231.24728393554699</v>
      </c>
      <c r="J23" s="7">
        <f t="shared" si="0"/>
        <v>98.431854248046989</v>
      </c>
      <c r="K23" s="7">
        <f t="shared" si="1"/>
        <v>162.34498596191412</v>
      </c>
      <c r="L23" s="8">
        <f t="shared" si="2"/>
        <v>1.6493134991931258</v>
      </c>
      <c r="M23" s="8">
        <f>L23+ABS($N$2)*A23</f>
        <v>1.7457817211738622</v>
      </c>
      <c r="P23" s="6">
        <f t="shared" si="4"/>
        <v>8.4918450283786591</v>
      </c>
    </row>
    <row r="24" spans="1:16" x14ac:dyDescent="0.15">
      <c r="A24" s="6">
        <v>11.5</v>
      </c>
      <c r="B24" s="6">
        <v>22</v>
      </c>
      <c r="D24">
        <v>701.942626953125</v>
      </c>
      <c r="E24">
        <v>562.76251220703102</v>
      </c>
      <c r="F24">
        <v>470.76376342773398</v>
      </c>
      <c r="G24">
        <v>465.69274902343801</v>
      </c>
      <c r="I24" s="7">
        <f t="shared" si="0"/>
        <v>231.17886352539102</v>
      </c>
      <c r="J24" s="7">
        <f t="shared" si="0"/>
        <v>97.069763183593011</v>
      </c>
      <c r="K24" s="7">
        <f t="shared" si="1"/>
        <v>163.23002929687593</v>
      </c>
      <c r="L24" s="8">
        <f t="shared" si="2"/>
        <v>1.6815744052877786</v>
      </c>
      <c r="M24" s="8">
        <f t="shared" ref="M24:M87" si="5">L24+ABS($N$2)*A24</f>
        <v>1.7824275464494574</v>
      </c>
      <c r="P24" s="6">
        <f t="shared" si="4"/>
        <v>10.769204877274095</v>
      </c>
    </row>
    <row r="25" spans="1:16" x14ac:dyDescent="0.15">
      <c r="A25" s="6">
        <v>12</v>
      </c>
      <c r="B25" s="6">
        <v>23</v>
      </c>
      <c r="D25">
        <v>700.52624511718795</v>
      </c>
      <c r="E25">
        <v>564.04119873046898</v>
      </c>
      <c r="F25">
        <v>471.23779296875</v>
      </c>
      <c r="G25">
        <v>466.18365478515602</v>
      </c>
      <c r="I25" s="7">
        <f t="shared" si="0"/>
        <v>229.28845214843795</v>
      </c>
      <c r="J25" s="7">
        <f t="shared" si="0"/>
        <v>97.857543945312955</v>
      </c>
      <c r="K25" s="7">
        <f t="shared" si="1"/>
        <v>160.78817138671889</v>
      </c>
      <c r="L25" s="8">
        <f t="shared" si="2"/>
        <v>1.643084067964901</v>
      </c>
      <c r="M25" s="8">
        <f t="shared" si="5"/>
        <v>1.7483221283075225</v>
      </c>
      <c r="P25" s="6">
        <f t="shared" si="4"/>
        <v>8.6497189788910642</v>
      </c>
    </row>
    <row r="26" spans="1:16" x14ac:dyDescent="0.15">
      <c r="A26" s="6">
        <v>12.5</v>
      </c>
      <c r="B26" s="6">
        <v>24</v>
      </c>
      <c r="D26">
        <v>699.18902587890602</v>
      </c>
      <c r="E26">
        <v>564.60583496093795</v>
      </c>
      <c r="F26">
        <v>471.95587158203102</v>
      </c>
      <c r="G26">
        <v>466.41177368164102</v>
      </c>
      <c r="I26" s="7">
        <f t="shared" si="0"/>
        <v>227.233154296875</v>
      </c>
      <c r="J26" s="7">
        <f t="shared" si="0"/>
        <v>98.194061279296932</v>
      </c>
      <c r="K26" s="7">
        <f t="shared" si="1"/>
        <v>158.49731140136714</v>
      </c>
      <c r="L26" s="8">
        <f t="shared" si="2"/>
        <v>1.6141231896962434</v>
      </c>
      <c r="M26" s="8">
        <f t="shared" si="5"/>
        <v>1.7237461692198075</v>
      </c>
      <c r="P26" s="6">
        <f t="shared" si="4"/>
        <v>7.1224426233021525</v>
      </c>
    </row>
    <row r="27" spans="1:16" x14ac:dyDescent="0.15">
      <c r="A27" s="6">
        <v>13</v>
      </c>
      <c r="B27" s="6">
        <v>25</v>
      </c>
      <c r="D27">
        <v>693.68054199218795</v>
      </c>
      <c r="E27">
        <v>561.90588378906295</v>
      </c>
      <c r="F27">
        <v>470.91052246093801</v>
      </c>
      <c r="G27">
        <v>465.7421875</v>
      </c>
      <c r="I27" s="7">
        <f t="shared" si="0"/>
        <v>222.77001953124994</v>
      </c>
      <c r="J27" s="7">
        <f t="shared" si="0"/>
        <v>96.163696289062955</v>
      </c>
      <c r="K27" s="7">
        <f t="shared" si="1"/>
        <v>155.4554321289059</v>
      </c>
      <c r="L27" s="8">
        <f t="shared" si="2"/>
        <v>1.616570890345304</v>
      </c>
      <c r="M27" s="8">
        <f t="shared" si="5"/>
        <v>1.7305787890498108</v>
      </c>
      <c r="P27" s="6">
        <f t="shared" si="4"/>
        <v>7.5470567218139095</v>
      </c>
    </row>
    <row r="28" spans="1:16" x14ac:dyDescent="0.15">
      <c r="A28" s="6">
        <v>13.5</v>
      </c>
      <c r="B28" s="6">
        <v>26</v>
      </c>
      <c r="D28">
        <v>694.93981933593795</v>
      </c>
      <c r="E28">
        <v>564.53918457031295</v>
      </c>
      <c r="F28">
        <v>470.46713256835898</v>
      </c>
      <c r="G28">
        <v>465.31539916992199</v>
      </c>
      <c r="I28" s="7">
        <f t="shared" si="0"/>
        <v>224.47268676757898</v>
      </c>
      <c r="J28" s="7">
        <f t="shared" si="0"/>
        <v>99.223785400390966</v>
      </c>
      <c r="K28" s="7">
        <f t="shared" si="1"/>
        <v>155.01603698730531</v>
      </c>
      <c r="L28" s="8">
        <f t="shared" si="2"/>
        <v>1.5622870701997478</v>
      </c>
      <c r="M28" s="8">
        <f t="shared" si="5"/>
        <v>1.680679888085197</v>
      </c>
      <c r="P28" s="6">
        <f t="shared" si="4"/>
        <v>4.4460826625259138</v>
      </c>
    </row>
    <row r="29" spans="1:16" x14ac:dyDescent="0.15">
      <c r="A29" s="6">
        <v>14</v>
      </c>
      <c r="B29" s="6">
        <v>27</v>
      </c>
      <c r="D29">
        <v>694.70074462890602</v>
      </c>
      <c r="E29">
        <v>564.26416015625</v>
      </c>
      <c r="F29">
        <v>471.78067016601602</v>
      </c>
      <c r="G29">
        <v>466.32791137695301</v>
      </c>
      <c r="I29" s="7">
        <f t="shared" si="0"/>
        <v>222.92007446289</v>
      </c>
      <c r="J29" s="7">
        <f t="shared" si="0"/>
        <v>97.936248779296989</v>
      </c>
      <c r="K29" s="7">
        <f t="shared" si="1"/>
        <v>154.36470031738213</v>
      </c>
      <c r="L29" s="8">
        <f t="shared" si="2"/>
        <v>1.5761753410144264</v>
      </c>
      <c r="M29" s="8">
        <f t="shared" si="5"/>
        <v>1.6989530780808182</v>
      </c>
      <c r="P29" s="6">
        <f t="shared" si="4"/>
        <v>5.5816725665409646</v>
      </c>
    </row>
    <row r="30" spans="1:16" x14ac:dyDescent="0.15">
      <c r="A30" s="6">
        <v>14.5</v>
      </c>
      <c r="B30" s="6">
        <v>28</v>
      </c>
      <c r="D30">
        <v>693.283935546875</v>
      </c>
      <c r="E30">
        <v>565.04602050781295</v>
      </c>
      <c r="F30">
        <v>470.46527099609398</v>
      </c>
      <c r="G30">
        <v>465.28848266601602</v>
      </c>
      <c r="I30" s="7">
        <f t="shared" si="0"/>
        <v>222.81866455078102</v>
      </c>
      <c r="J30" s="7">
        <f t="shared" si="0"/>
        <v>99.757537841796932</v>
      </c>
      <c r="K30" s="7">
        <f t="shared" si="1"/>
        <v>152.98838806152318</v>
      </c>
      <c r="L30" s="8">
        <f t="shared" si="2"/>
        <v>1.5336022858156722</v>
      </c>
      <c r="M30" s="8">
        <f t="shared" si="5"/>
        <v>1.6607649420630066</v>
      </c>
      <c r="P30" s="6">
        <f t="shared" si="4"/>
        <v>3.2084656045725239</v>
      </c>
    </row>
    <row r="31" spans="1:16" x14ac:dyDescent="0.15">
      <c r="A31" s="6">
        <v>15</v>
      </c>
      <c r="B31" s="6">
        <v>29</v>
      </c>
      <c r="D31">
        <v>696.48583984375</v>
      </c>
      <c r="E31">
        <v>567.72131347656295</v>
      </c>
      <c r="F31">
        <v>470.59606933593801</v>
      </c>
      <c r="G31">
        <v>465.804443359375</v>
      </c>
      <c r="I31" s="7">
        <f t="shared" si="0"/>
        <v>225.88977050781199</v>
      </c>
      <c r="J31" s="7">
        <f t="shared" si="0"/>
        <v>101.91687011718795</v>
      </c>
      <c r="K31" s="7">
        <f t="shared" si="1"/>
        <v>154.54796142578044</v>
      </c>
      <c r="L31" s="8">
        <f t="shared" si="2"/>
        <v>1.5164119664200364</v>
      </c>
      <c r="M31" s="8">
        <f t="shared" si="5"/>
        <v>1.6479595418483133</v>
      </c>
      <c r="P31" s="6">
        <f t="shared" si="4"/>
        <v>2.4126722480670351</v>
      </c>
    </row>
    <row r="32" spans="1:16" x14ac:dyDescent="0.15">
      <c r="A32" s="6">
        <v>15.5</v>
      </c>
      <c r="B32" s="6">
        <v>30</v>
      </c>
      <c r="D32">
        <v>696.73748779296898</v>
      </c>
      <c r="E32">
        <v>570.32269287109398</v>
      </c>
      <c r="F32">
        <v>471.65301513671898</v>
      </c>
      <c r="G32">
        <v>466.43835449218801</v>
      </c>
      <c r="I32" s="7">
        <f t="shared" si="0"/>
        <v>225.08447265625</v>
      </c>
      <c r="J32" s="7">
        <f t="shared" si="0"/>
        <v>103.88433837890597</v>
      </c>
      <c r="K32" s="7">
        <f t="shared" si="1"/>
        <v>152.36543579101584</v>
      </c>
      <c r="L32" s="8">
        <f t="shared" si="2"/>
        <v>1.4666834112691822</v>
      </c>
      <c r="M32" s="8">
        <f t="shared" si="5"/>
        <v>1.6026159058784017</v>
      </c>
      <c r="P32" s="6">
        <f t="shared" si="4"/>
        <v>-0.40521424198227529</v>
      </c>
    </row>
    <row r="33" spans="1:16" x14ac:dyDescent="0.15">
      <c r="A33" s="6">
        <v>16</v>
      </c>
      <c r="B33" s="6">
        <v>31</v>
      </c>
      <c r="D33">
        <v>694.41882324218795</v>
      </c>
      <c r="E33">
        <v>567.84973144531295</v>
      </c>
      <c r="F33">
        <v>471.03411865234398</v>
      </c>
      <c r="G33">
        <v>465.401123046875</v>
      </c>
      <c r="I33" s="7">
        <f t="shared" si="0"/>
        <v>223.38470458984398</v>
      </c>
      <c r="J33" s="7">
        <f t="shared" si="0"/>
        <v>102.44860839843795</v>
      </c>
      <c r="K33" s="7">
        <f t="shared" si="1"/>
        <v>151.67067871093741</v>
      </c>
      <c r="L33" s="8">
        <f t="shared" si="2"/>
        <v>1.480456211967931</v>
      </c>
      <c r="M33" s="8">
        <f t="shared" si="5"/>
        <v>1.6207736257580931</v>
      </c>
      <c r="P33" s="6">
        <f t="shared" si="4"/>
        <v>0.72319975580639795</v>
      </c>
    </row>
    <row r="34" spans="1:16" x14ac:dyDescent="0.15">
      <c r="A34" s="6">
        <v>16.5</v>
      </c>
      <c r="B34" s="6">
        <v>32</v>
      </c>
      <c r="D34">
        <v>694.48181152343795</v>
      </c>
      <c r="E34">
        <v>569.61834716796898</v>
      </c>
      <c r="F34">
        <v>470.39892578125</v>
      </c>
      <c r="G34">
        <v>464.70745849609398</v>
      </c>
      <c r="I34" s="7">
        <f t="shared" si="0"/>
        <v>224.08288574218795</v>
      </c>
      <c r="J34" s="7">
        <f t="shared" si="0"/>
        <v>104.910888671875</v>
      </c>
      <c r="K34" s="7">
        <f t="shared" si="1"/>
        <v>150.64526367187545</v>
      </c>
      <c r="L34" s="8">
        <f t="shared" si="2"/>
        <v>1.4359354455860323</v>
      </c>
      <c r="M34" s="8">
        <f t="shared" si="5"/>
        <v>1.5806377785571368</v>
      </c>
      <c r="P34" s="6">
        <f t="shared" si="4"/>
        <v>-1.7710479853607703</v>
      </c>
    </row>
    <row r="35" spans="1:16" x14ac:dyDescent="0.15">
      <c r="A35" s="6">
        <v>17</v>
      </c>
      <c r="B35" s="6">
        <v>33</v>
      </c>
      <c r="D35">
        <v>688.445068359375</v>
      </c>
      <c r="E35">
        <v>566.86871337890602</v>
      </c>
      <c r="F35">
        <v>471.25845336914102</v>
      </c>
      <c r="G35">
        <v>466.09292602539102</v>
      </c>
      <c r="I35" s="7">
        <f t="shared" si="0"/>
        <v>217.18661499023398</v>
      </c>
      <c r="J35" s="7">
        <f t="shared" si="0"/>
        <v>100.775787353515</v>
      </c>
      <c r="K35" s="7">
        <f t="shared" si="1"/>
        <v>146.64356384277349</v>
      </c>
      <c r="L35" s="8">
        <f t="shared" si="2"/>
        <v>1.4551467936276923</v>
      </c>
      <c r="M35" s="8">
        <f t="shared" si="5"/>
        <v>1.6042340457797395</v>
      </c>
      <c r="P35" s="6">
        <f t="shared" si="4"/>
        <v>-0.30465471539258943</v>
      </c>
    </row>
    <row r="36" spans="1:16" x14ac:dyDescent="0.15">
      <c r="A36" s="6">
        <v>17.5</v>
      </c>
      <c r="B36" s="6">
        <v>34</v>
      </c>
      <c r="D36">
        <v>688.25726318359398</v>
      </c>
      <c r="E36">
        <v>566.44549560546898</v>
      </c>
      <c r="F36">
        <v>470.19180297851602</v>
      </c>
      <c r="G36">
        <v>465.091064453125</v>
      </c>
      <c r="I36" s="7">
        <f t="shared" si="0"/>
        <v>218.06546020507795</v>
      </c>
      <c r="J36" s="7">
        <f t="shared" si="0"/>
        <v>101.35443115234398</v>
      </c>
      <c r="K36" s="7">
        <f t="shared" si="1"/>
        <v>147.11735839843718</v>
      </c>
      <c r="L36" s="8">
        <f t="shared" si="2"/>
        <v>1.4515138285104456</v>
      </c>
      <c r="M36" s="8">
        <f t="shared" si="5"/>
        <v>1.6049859998434353</v>
      </c>
      <c r="P36" s="6">
        <f t="shared" si="4"/>
        <v>-0.25792442674454119</v>
      </c>
    </row>
    <row r="37" spans="1:16" x14ac:dyDescent="0.15">
      <c r="A37" s="6">
        <v>18</v>
      </c>
      <c r="B37" s="6">
        <v>35</v>
      </c>
      <c r="D37">
        <v>690.21807861328102</v>
      </c>
      <c r="E37">
        <v>568.583984375</v>
      </c>
      <c r="F37">
        <v>469.913330078125</v>
      </c>
      <c r="G37">
        <v>464.75595092773398</v>
      </c>
      <c r="I37" s="7">
        <f t="shared" si="0"/>
        <v>220.30474853515602</v>
      </c>
      <c r="J37" s="7">
        <f t="shared" si="0"/>
        <v>103.82803344726602</v>
      </c>
      <c r="K37" s="7">
        <f t="shared" si="1"/>
        <v>147.62512512206982</v>
      </c>
      <c r="L37" s="8">
        <f t="shared" si="2"/>
        <v>1.4218233767959039</v>
      </c>
      <c r="M37" s="8">
        <f t="shared" si="5"/>
        <v>1.5796804673098361</v>
      </c>
      <c r="P37" s="6">
        <f t="shared" si="4"/>
        <v>-1.8305402244112718</v>
      </c>
    </row>
    <row r="38" spans="1:16" x14ac:dyDescent="0.15">
      <c r="A38" s="6">
        <v>18.5</v>
      </c>
      <c r="B38" s="6">
        <v>36</v>
      </c>
      <c r="D38">
        <v>688.98669433593795</v>
      </c>
      <c r="E38">
        <v>567.67364501953102</v>
      </c>
      <c r="F38">
        <v>470.27377319335898</v>
      </c>
      <c r="G38">
        <v>464.90676879882801</v>
      </c>
      <c r="I38" s="7">
        <f t="shared" si="0"/>
        <v>218.71292114257898</v>
      </c>
      <c r="J38" s="7">
        <f t="shared" si="0"/>
        <v>102.76687622070301</v>
      </c>
      <c r="K38" s="7">
        <f t="shared" si="1"/>
        <v>146.77610778808688</v>
      </c>
      <c r="L38" s="8">
        <f t="shared" si="2"/>
        <v>1.428243352195208</v>
      </c>
      <c r="M38" s="8">
        <f t="shared" si="5"/>
        <v>1.5904853618900829</v>
      </c>
      <c r="P38" s="6">
        <f t="shared" si="4"/>
        <v>-1.1590685655375097</v>
      </c>
    </row>
    <row r="39" spans="1:16" x14ac:dyDescent="0.15">
      <c r="A39" s="6">
        <v>19</v>
      </c>
      <c r="B39" s="6">
        <v>37</v>
      </c>
      <c r="D39">
        <v>690.822265625</v>
      </c>
      <c r="E39">
        <v>568.91314697265602</v>
      </c>
      <c r="F39">
        <v>470.63925170898398</v>
      </c>
      <c r="G39">
        <v>465.4599609375</v>
      </c>
      <c r="I39" s="7">
        <f t="shared" si="0"/>
        <v>220.18301391601602</v>
      </c>
      <c r="J39" s="7">
        <f t="shared" si="0"/>
        <v>103.45318603515602</v>
      </c>
      <c r="K39" s="7">
        <f t="shared" si="1"/>
        <v>147.7657836914068</v>
      </c>
      <c r="L39" s="8">
        <f t="shared" si="2"/>
        <v>1.4283347797639816</v>
      </c>
      <c r="M39" s="8">
        <f t="shared" si="5"/>
        <v>1.5949617086397989</v>
      </c>
      <c r="P39" s="6">
        <f t="shared" si="4"/>
        <v>-0.88088538148118711</v>
      </c>
    </row>
    <row r="40" spans="1:16" x14ac:dyDescent="0.15">
      <c r="A40" s="6">
        <v>19.5</v>
      </c>
      <c r="B40" s="6">
        <v>38</v>
      </c>
      <c r="D40">
        <v>691.17889404296898</v>
      </c>
      <c r="E40">
        <v>569.46527099609398</v>
      </c>
      <c r="F40">
        <v>471.02627563476602</v>
      </c>
      <c r="G40">
        <v>465.64175415039102</v>
      </c>
      <c r="I40" s="7">
        <f t="shared" si="0"/>
        <v>220.15261840820295</v>
      </c>
      <c r="J40" s="7">
        <f t="shared" si="0"/>
        <v>103.82351684570295</v>
      </c>
      <c r="K40" s="7">
        <f t="shared" si="1"/>
        <v>147.47615661621089</v>
      </c>
      <c r="L40" s="8">
        <f t="shared" si="2"/>
        <v>1.4204504056184322</v>
      </c>
      <c r="M40" s="8">
        <f t="shared" si="5"/>
        <v>1.5914622536751921</v>
      </c>
      <c r="P40" s="6">
        <f t="shared" si="4"/>
        <v>-1.0983594912734618</v>
      </c>
    </row>
    <row r="41" spans="1:16" x14ac:dyDescent="0.15">
      <c r="A41" s="6">
        <v>20</v>
      </c>
      <c r="B41" s="6">
        <v>39</v>
      </c>
      <c r="D41">
        <v>692.37561035156295</v>
      </c>
      <c r="E41">
        <v>568.503662109375</v>
      </c>
      <c r="F41">
        <v>470.50970458984398</v>
      </c>
      <c r="G41">
        <v>465.30194091796898</v>
      </c>
      <c r="I41" s="7">
        <f t="shared" si="0"/>
        <v>221.86590576171898</v>
      </c>
      <c r="J41" s="7">
        <f t="shared" si="0"/>
        <v>103.20172119140602</v>
      </c>
      <c r="K41" s="7">
        <f t="shared" si="1"/>
        <v>149.62470092773475</v>
      </c>
      <c r="L41" s="8">
        <f t="shared" si="2"/>
        <v>1.4498275726451211</v>
      </c>
      <c r="M41" s="8">
        <f t="shared" si="5"/>
        <v>1.6252243398828237</v>
      </c>
      <c r="P41" s="6">
        <f t="shared" si="4"/>
        <v>0.99978999685967318</v>
      </c>
    </row>
    <row r="42" spans="1:16" x14ac:dyDescent="0.15">
      <c r="A42" s="6">
        <v>20.5</v>
      </c>
      <c r="B42" s="6">
        <v>40</v>
      </c>
      <c r="D42">
        <v>693.67974853515602</v>
      </c>
      <c r="E42">
        <v>569.95880126953102</v>
      </c>
      <c r="F42">
        <v>470.40768432617199</v>
      </c>
      <c r="G42">
        <v>464.90707397460898</v>
      </c>
      <c r="I42" s="7">
        <f t="shared" si="0"/>
        <v>223.27206420898403</v>
      </c>
      <c r="J42" s="7">
        <f t="shared" si="0"/>
        <v>105.05172729492205</v>
      </c>
      <c r="K42" s="7">
        <f t="shared" si="1"/>
        <v>149.73585510253861</v>
      </c>
      <c r="L42" s="8">
        <f t="shared" si="2"/>
        <v>1.4253535754073841</v>
      </c>
      <c r="M42" s="8">
        <f t="shared" si="5"/>
        <v>1.6051352618260291</v>
      </c>
      <c r="P42" s="6">
        <f t="shared" si="4"/>
        <v>-0.24864852031947793</v>
      </c>
    </row>
    <row r="43" spans="1:16" x14ac:dyDescent="0.15">
      <c r="A43" s="6">
        <v>21</v>
      </c>
      <c r="B43" s="6">
        <v>41</v>
      </c>
      <c r="D43">
        <v>692.38366699218795</v>
      </c>
      <c r="E43">
        <v>569.83239746093795</v>
      </c>
      <c r="F43">
        <v>470.75720214843801</v>
      </c>
      <c r="G43">
        <v>465.49154663085898</v>
      </c>
      <c r="I43" s="7">
        <f t="shared" si="0"/>
        <v>221.62646484374994</v>
      </c>
      <c r="J43" s="7">
        <f t="shared" si="0"/>
        <v>104.34085083007898</v>
      </c>
      <c r="K43" s="7">
        <f t="shared" si="1"/>
        <v>148.58786926269465</v>
      </c>
      <c r="L43" s="8">
        <f t="shared" si="2"/>
        <v>1.4240622736024338</v>
      </c>
      <c r="M43" s="8">
        <f t="shared" si="5"/>
        <v>1.6082288792020214</v>
      </c>
      <c r="P43" s="6">
        <f t="shared" si="4"/>
        <v>-5.6395243255961819E-2</v>
      </c>
    </row>
    <row r="44" spans="1:16" x14ac:dyDescent="0.15">
      <c r="A44" s="6">
        <v>21.5</v>
      </c>
      <c r="B44" s="6">
        <v>42</v>
      </c>
      <c r="D44">
        <v>695.68054199218795</v>
      </c>
      <c r="E44">
        <v>570.398193359375</v>
      </c>
      <c r="F44">
        <v>471.20056152343801</v>
      </c>
      <c r="G44">
        <v>465.89517211914102</v>
      </c>
      <c r="I44" s="7">
        <f t="shared" si="0"/>
        <v>224.47998046874994</v>
      </c>
      <c r="J44" s="7">
        <f t="shared" si="0"/>
        <v>104.50302124023398</v>
      </c>
      <c r="K44" s="7">
        <f t="shared" si="1"/>
        <v>151.32786560058616</v>
      </c>
      <c r="L44" s="8">
        <f t="shared" si="2"/>
        <v>1.4480716806522764</v>
      </c>
      <c r="M44" s="8">
        <f t="shared" si="5"/>
        <v>1.6366232054328067</v>
      </c>
      <c r="P44" s="6">
        <f t="shared" si="4"/>
        <v>1.7081740632918379</v>
      </c>
    </row>
    <row r="45" spans="1:16" x14ac:dyDescent="0.15">
      <c r="A45" s="6">
        <v>22</v>
      </c>
      <c r="B45" s="6">
        <v>43</v>
      </c>
      <c r="D45">
        <v>690.88568115234398</v>
      </c>
      <c r="E45">
        <v>568.63653564453102</v>
      </c>
      <c r="F45">
        <v>470.35763549804699</v>
      </c>
      <c r="G45">
        <v>465.00656127929699</v>
      </c>
      <c r="I45" s="7">
        <f t="shared" si="0"/>
        <v>220.52804565429699</v>
      </c>
      <c r="J45" s="7">
        <f t="shared" si="0"/>
        <v>103.62997436523403</v>
      </c>
      <c r="K45" s="7">
        <f t="shared" si="1"/>
        <v>147.98706359863317</v>
      </c>
      <c r="L45" s="8">
        <f t="shared" si="2"/>
        <v>1.4280333900022668</v>
      </c>
      <c r="M45" s="8">
        <f t="shared" si="5"/>
        <v>1.6209698339637395</v>
      </c>
      <c r="P45" s="6">
        <f t="shared" si="4"/>
        <v>0.73539314171604553</v>
      </c>
    </row>
    <row r="46" spans="1:16" ht="15" x14ac:dyDescent="0.2">
      <c r="A46" s="6">
        <v>22.5</v>
      </c>
      <c r="B46" s="6">
        <v>44</v>
      </c>
      <c r="C46" s="24" t="s">
        <v>29</v>
      </c>
      <c r="D46">
        <v>694.63488769531295</v>
      </c>
      <c r="E46">
        <v>569.365478515625</v>
      </c>
      <c r="F46">
        <v>469.99719238281301</v>
      </c>
      <c r="G46">
        <v>464.93585205078102</v>
      </c>
      <c r="I46" s="7">
        <f t="shared" si="0"/>
        <v>224.63769531249994</v>
      </c>
      <c r="J46" s="7">
        <f t="shared" si="0"/>
        <v>104.42962646484398</v>
      </c>
      <c r="K46" s="7">
        <f t="shared" si="1"/>
        <v>151.53695678710915</v>
      </c>
      <c r="L46" s="8">
        <f t="shared" si="2"/>
        <v>1.4510916290419151</v>
      </c>
      <c r="M46" s="8">
        <f t="shared" si="5"/>
        <v>1.6484129921843305</v>
      </c>
      <c r="P46" s="6">
        <f t="shared" si="4"/>
        <v>2.4408519815277354</v>
      </c>
    </row>
    <row r="47" spans="1:16" x14ac:dyDescent="0.15">
      <c r="A47" s="6">
        <v>23</v>
      </c>
      <c r="B47" s="6">
        <v>45</v>
      </c>
      <c r="D47">
        <v>694.72576904296898</v>
      </c>
      <c r="E47">
        <v>570.590087890625</v>
      </c>
      <c r="F47">
        <v>470.72433471679699</v>
      </c>
      <c r="G47">
        <v>465.04849243164102</v>
      </c>
      <c r="I47" s="7">
        <f t="shared" si="0"/>
        <v>224.00143432617199</v>
      </c>
      <c r="J47" s="7">
        <f t="shared" si="0"/>
        <v>105.54159545898398</v>
      </c>
      <c r="K47" s="7">
        <f t="shared" si="1"/>
        <v>150.1223175048832</v>
      </c>
      <c r="L47" s="8">
        <f t="shared" si="2"/>
        <v>1.4223995463781327</v>
      </c>
      <c r="M47" s="8">
        <f t="shared" si="5"/>
        <v>1.6241058287014907</v>
      </c>
      <c r="P47" s="6">
        <f t="shared" si="4"/>
        <v>0.93027996575103467</v>
      </c>
    </row>
    <row r="48" spans="1:16" x14ac:dyDescent="0.15">
      <c r="A48" s="6">
        <v>23.5</v>
      </c>
      <c r="B48" s="6">
        <v>46</v>
      </c>
      <c r="D48">
        <v>693.26330566406295</v>
      </c>
      <c r="E48">
        <v>570.601806640625</v>
      </c>
      <c r="F48">
        <v>471.23934936523398</v>
      </c>
      <c r="G48">
        <v>465.94650268554699</v>
      </c>
      <c r="I48" s="7">
        <f t="shared" si="0"/>
        <v>222.02395629882898</v>
      </c>
      <c r="J48" s="7">
        <f t="shared" si="0"/>
        <v>104.65530395507801</v>
      </c>
      <c r="K48" s="7">
        <f t="shared" si="1"/>
        <v>148.76524353027438</v>
      </c>
      <c r="L48" s="8">
        <f t="shared" si="2"/>
        <v>1.4214782997919533</v>
      </c>
      <c r="M48" s="8">
        <f t="shared" si="5"/>
        <v>1.6275695012962539</v>
      </c>
      <c r="P48" s="6">
        <f t="shared" si="4"/>
        <v>1.1455303752509223</v>
      </c>
    </row>
    <row r="49" spans="1:22" x14ac:dyDescent="0.15">
      <c r="A49" s="6">
        <v>24</v>
      </c>
      <c r="B49" s="6">
        <v>47</v>
      </c>
      <c r="D49">
        <v>693.246337890625</v>
      </c>
      <c r="E49">
        <v>569.76776123046898</v>
      </c>
      <c r="F49">
        <v>470.73403930664102</v>
      </c>
      <c r="G49">
        <v>465.44525146484398</v>
      </c>
      <c r="I49" s="7">
        <f t="shared" si="0"/>
        <v>222.51229858398398</v>
      </c>
      <c r="J49" s="7">
        <f t="shared" si="0"/>
        <v>104.322509765625</v>
      </c>
      <c r="K49" s="7">
        <f t="shared" si="1"/>
        <v>149.48654174804648</v>
      </c>
      <c r="L49" s="8">
        <f t="shared" si="2"/>
        <v>1.4329270076409084</v>
      </c>
      <c r="M49" s="8">
        <f t="shared" si="5"/>
        <v>1.6434031283261514</v>
      </c>
      <c r="P49" s="6">
        <f t="shared" si="4"/>
        <v>2.1295133034315032</v>
      </c>
    </row>
    <row r="50" spans="1:22" x14ac:dyDescent="0.15">
      <c r="A50" s="6">
        <v>24.5</v>
      </c>
      <c r="B50" s="6">
        <v>48</v>
      </c>
      <c r="D50">
        <v>692.34973144531295</v>
      </c>
      <c r="E50">
        <v>570.08239746093795</v>
      </c>
      <c r="F50">
        <v>469.74874877929699</v>
      </c>
      <c r="G50">
        <v>464.50280761718801</v>
      </c>
      <c r="I50" s="7">
        <f t="shared" si="0"/>
        <v>222.60098266601597</v>
      </c>
      <c r="J50" s="7">
        <f t="shared" si="0"/>
        <v>105.57958984374994</v>
      </c>
      <c r="K50" s="7">
        <f t="shared" si="1"/>
        <v>148.69526977539101</v>
      </c>
      <c r="L50" s="8">
        <f t="shared" si="2"/>
        <v>1.408371352791284</v>
      </c>
      <c r="M50" s="8">
        <f t="shared" si="5"/>
        <v>1.6232323926574697</v>
      </c>
      <c r="P50" s="6">
        <f t="shared" si="4"/>
        <v>0.87600016273739612</v>
      </c>
    </row>
    <row r="51" spans="1:22" x14ac:dyDescent="0.15">
      <c r="A51" s="6">
        <v>25</v>
      </c>
      <c r="B51" s="6">
        <v>49</v>
      </c>
      <c r="D51">
        <v>693.09649658203102</v>
      </c>
      <c r="E51">
        <v>571.155517578125</v>
      </c>
      <c r="F51">
        <v>470.15393066406301</v>
      </c>
      <c r="G51">
        <v>464.72872924804699</v>
      </c>
      <c r="I51" s="7">
        <f t="shared" si="0"/>
        <v>222.94256591796801</v>
      </c>
      <c r="J51" s="7">
        <f t="shared" si="0"/>
        <v>106.42678833007801</v>
      </c>
      <c r="K51" s="7">
        <f t="shared" si="1"/>
        <v>148.44381408691339</v>
      </c>
      <c r="L51" s="8">
        <f t="shared" si="2"/>
        <v>1.3947974604525453</v>
      </c>
      <c r="M51" s="8">
        <f t="shared" si="5"/>
        <v>1.6140434194996736</v>
      </c>
      <c r="P51" s="6">
        <f t="shared" si="4"/>
        <v>0.3049501627779444</v>
      </c>
    </row>
    <row r="52" spans="1:22" x14ac:dyDescent="0.15">
      <c r="A52" s="6">
        <v>25.5</v>
      </c>
      <c r="B52" s="6">
        <v>50</v>
      </c>
      <c r="D52">
        <v>693.083984375</v>
      </c>
      <c r="E52">
        <v>571.335205078125</v>
      </c>
      <c r="F52">
        <v>471.21212768554699</v>
      </c>
      <c r="G52">
        <v>465.72122192382801</v>
      </c>
      <c r="I52" s="7">
        <f t="shared" si="0"/>
        <v>221.87185668945301</v>
      </c>
      <c r="J52" s="7">
        <f t="shared" si="0"/>
        <v>105.61398315429699</v>
      </c>
      <c r="K52" s="7">
        <f t="shared" si="1"/>
        <v>147.94206848144512</v>
      </c>
      <c r="L52" s="8">
        <f t="shared" si="2"/>
        <v>1.4007810714354823</v>
      </c>
      <c r="M52" s="8">
        <f t="shared" si="5"/>
        <v>1.624411949663553</v>
      </c>
      <c r="P52" s="6">
        <f t="shared" si="4"/>
        <v>0.94930389501618251</v>
      </c>
      <c r="R52" s="29"/>
      <c r="S52" s="29"/>
      <c r="T52" s="29"/>
    </row>
    <row r="53" spans="1:22" x14ac:dyDescent="0.15">
      <c r="A53" s="6">
        <v>26</v>
      </c>
      <c r="B53" s="6">
        <v>51</v>
      </c>
      <c r="D53">
        <v>691.51495361328102</v>
      </c>
      <c r="E53">
        <v>569.5</v>
      </c>
      <c r="F53">
        <v>470.16082763671898</v>
      </c>
      <c r="G53">
        <v>464.56195068359398</v>
      </c>
      <c r="I53" s="7">
        <f t="shared" si="0"/>
        <v>221.35412597656205</v>
      </c>
      <c r="J53" s="7">
        <f t="shared" si="0"/>
        <v>104.93804931640602</v>
      </c>
      <c r="K53" s="7">
        <f t="shared" si="1"/>
        <v>147.89749145507784</v>
      </c>
      <c r="L53" s="8">
        <f t="shared" si="2"/>
        <v>1.4093790805005515</v>
      </c>
      <c r="M53" s="8">
        <f t="shared" si="5"/>
        <v>1.6373948779095648</v>
      </c>
      <c r="P53" s="6">
        <f t="shared" si="4"/>
        <v>1.756129755430037</v>
      </c>
      <c r="R53" s="29"/>
      <c r="S53" s="34"/>
      <c r="T53" s="29"/>
    </row>
    <row r="54" spans="1:22" x14ac:dyDescent="0.15">
      <c r="A54" s="6">
        <v>26.5</v>
      </c>
      <c r="B54" s="6">
        <v>52</v>
      </c>
      <c r="D54">
        <v>695.04522705078102</v>
      </c>
      <c r="E54">
        <v>570.72454833984398</v>
      </c>
      <c r="F54">
        <v>470.89892578125</v>
      </c>
      <c r="G54">
        <v>465.55819702148398</v>
      </c>
      <c r="I54" s="7">
        <f t="shared" si="0"/>
        <v>224.14630126953102</v>
      </c>
      <c r="J54" s="7">
        <f t="shared" si="0"/>
        <v>105.16635131836</v>
      </c>
      <c r="K54" s="7">
        <f t="shared" si="1"/>
        <v>150.52985534667903</v>
      </c>
      <c r="L54" s="8">
        <f t="shared" si="2"/>
        <v>1.4313499846637681</v>
      </c>
      <c r="M54" s="8">
        <f t="shared" si="5"/>
        <v>1.663750701253724</v>
      </c>
      <c r="P54" s="6">
        <f t="shared" si="4"/>
        <v>3.3940160198865073</v>
      </c>
      <c r="R54" s="29"/>
      <c r="S54" s="34"/>
      <c r="T54" s="29"/>
    </row>
    <row r="55" spans="1:22" x14ac:dyDescent="0.15">
      <c r="A55" s="6">
        <v>27</v>
      </c>
      <c r="B55" s="6">
        <v>53</v>
      </c>
      <c r="D55">
        <v>693.16516113281295</v>
      </c>
      <c r="E55">
        <v>568.49029541015602</v>
      </c>
      <c r="F55">
        <v>470.06726074218801</v>
      </c>
      <c r="G55">
        <v>464.95901489257801</v>
      </c>
      <c r="I55" s="7">
        <f t="shared" si="0"/>
        <v>223.09790039062494</v>
      </c>
      <c r="J55" s="7">
        <f t="shared" si="0"/>
        <v>103.53128051757801</v>
      </c>
      <c r="K55" s="7">
        <f t="shared" si="1"/>
        <v>150.62600402832032</v>
      </c>
      <c r="L55" s="8">
        <f t="shared" si="2"/>
        <v>1.454884004866011</v>
      </c>
      <c r="M55" s="8">
        <f t="shared" si="5"/>
        <v>1.6916696406369094</v>
      </c>
      <c r="P55" s="6">
        <f t="shared" si="4"/>
        <v>5.1290423454460177</v>
      </c>
      <c r="R55" s="35"/>
      <c r="S55" s="34"/>
      <c r="T55" s="29"/>
    </row>
    <row r="56" spans="1:22" x14ac:dyDescent="0.15">
      <c r="A56" s="6">
        <v>27.5</v>
      </c>
      <c r="B56" s="6">
        <v>54</v>
      </c>
      <c r="D56">
        <v>690.11993408203102</v>
      </c>
      <c r="E56">
        <v>566.10137939453102</v>
      </c>
      <c r="F56">
        <v>470.300048828125</v>
      </c>
      <c r="G56">
        <v>465.63830566406301</v>
      </c>
      <c r="I56" s="7">
        <f t="shared" si="0"/>
        <v>219.81988525390602</v>
      </c>
      <c r="J56" s="7">
        <f t="shared" si="0"/>
        <v>100.46307373046801</v>
      </c>
      <c r="K56" s="7">
        <f t="shared" si="1"/>
        <v>149.49573364257841</v>
      </c>
      <c r="L56" s="8">
        <f t="shared" si="2"/>
        <v>1.4880664914121575</v>
      </c>
      <c r="M56" s="8">
        <f t="shared" si="5"/>
        <v>1.7292370463639986</v>
      </c>
      <c r="P56" s="6">
        <f t="shared" si="4"/>
        <v>7.4636739381751731</v>
      </c>
      <c r="R56" s="35"/>
      <c r="S56" s="34"/>
      <c r="T56" s="29"/>
    </row>
    <row r="57" spans="1:22" x14ac:dyDescent="0.15">
      <c r="A57" s="6">
        <v>28</v>
      </c>
      <c r="B57" s="6">
        <v>55</v>
      </c>
      <c r="D57">
        <v>689.20635986328102</v>
      </c>
      <c r="E57">
        <v>563.87396240234398</v>
      </c>
      <c r="F57">
        <v>470.01721191406301</v>
      </c>
      <c r="G57">
        <v>465.55599975585898</v>
      </c>
      <c r="I57" s="7">
        <f t="shared" si="0"/>
        <v>219.18914794921801</v>
      </c>
      <c r="J57" s="7">
        <f t="shared" si="0"/>
        <v>98.317962646485</v>
      </c>
      <c r="K57" s="7">
        <f t="shared" si="1"/>
        <v>150.36657409667851</v>
      </c>
      <c r="L57" s="8">
        <f t="shared" si="2"/>
        <v>1.5293906632030307</v>
      </c>
      <c r="M57" s="8">
        <f t="shared" si="5"/>
        <v>1.7749461373358144</v>
      </c>
      <c r="P57" s="6">
        <f t="shared" si="4"/>
        <v>10.304271679551363</v>
      </c>
      <c r="R57" s="29"/>
      <c r="S57" s="34"/>
      <c r="T57" s="29"/>
    </row>
    <row r="58" spans="1:22" x14ac:dyDescent="0.15">
      <c r="A58" s="6">
        <v>28.5</v>
      </c>
      <c r="B58" s="6">
        <v>56</v>
      </c>
      <c r="D58">
        <v>687.43536376953102</v>
      </c>
      <c r="E58">
        <v>561.21282958984398</v>
      </c>
      <c r="F58">
        <v>469.91519165039102</v>
      </c>
      <c r="G58">
        <v>464.40017700195301</v>
      </c>
      <c r="I58" s="7">
        <f t="shared" si="0"/>
        <v>217.52017211914</v>
      </c>
      <c r="J58" s="7">
        <f t="shared" si="0"/>
        <v>96.812652587890966</v>
      </c>
      <c r="K58" s="7">
        <f t="shared" si="1"/>
        <v>149.75131530761632</v>
      </c>
      <c r="L58" s="8">
        <f t="shared" si="2"/>
        <v>1.5468155380998905</v>
      </c>
      <c r="M58" s="8">
        <f t="shared" si="5"/>
        <v>1.7967559314136166</v>
      </c>
      <c r="P58" s="6">
        <f t="shared" si="4"/>
        <v>11.659644330376656</v>
      </c>
      <c r="R58" s="29"/>
      <c r="S58" s="34"/>
      <c r="T58" s="29"/>
    </row>
    <row r="59" spans="1:22" x14ac:dyDescent="0.15">
      <c r="A59" s="6">
        <v>29</v>
      </c>
      <c r="B59" s="6">
        <v>57</v>
      </c>
      <c r="D59">
        <v>681.92889404296898</v>
      </c>
      <c r="E59">
        <v>558.43780517578102</v>
      </c>
      <c r="F59">
        <v>470.44274902343801</v>
      </c>
      <c r="G59">
        <v>465.27096557617199</v>
      </c>
      <c r="I59" s="7">
        <f t="shared" si="0"/>
        <v>211.48614501953097</v>
      </c>
      <c r="J59" s="7">
        <f t="shared" si="0"/>
        <v>93.166839599609034</v>
      </c>
      <c r="K59" s="7">
        <f t="shared" si="1"/>
        <v>146.26935729980465</v>
      </c>
      <c r="L59" s="8">
        <f t="shared" si="2"/>
        <v>1.5699722983886475</v>
      </c>
      <c r="M59" s="8">
        <f t="shared" si="5"/>
        <v>1.8242976108833162</v>
      </c>
      <c r="P59" s="6">
        <f t="shared" si="4"/>
        <v>13.371225786756421</v>
      </c>
      <c r="R59" s="36"/>
      <c r="S59" s="34"/>
      <c r="T59" s="29"/>
    </row>
    <row r="60" spans="1:22" x14ac:dyDescent="0.15">
      <c r="A60" s="6">
        <v>29.5</v>
      </c>
      <c r="B60" s="6">
        <v>58</v>
      </c>
      <c r="D60">
        <v>678.78271484375</v>
      </c>
      <c r="E60">
        <v>556.51092529296898</v>
      </c>
      <c r="F60">
        <v>470.82385253906301</v>
      </c>
      <c r="G60">
        <v>466</v>
      </c>
      <c r="I60" s="7">
        <f t="shared" si="0"/>
        <v>207.95886230468699</v>
      </c>
      <c r="J60" s="7">
        <f t="shared" si="0"/>
        <v>90.510925292968977</v>
      </c>
      <c r="K60" s="7">
        <f t="shared" si="1"/>
        <v>144.60121459960871</v>
      </c>
      <c r="L60" s="8">
        <f t="shared" si="2"/>
        <v>1.5976106103385681</v>
      </c>
      <c r="M60" s="8">
        <f t="shared" si="5"/>
        <v>1.8563208420141795</v>
      </c>
      <c r="P60" s="6">
        <f t="shared" si="4"/>
        <v>15.361313887129862</v>
      </c>
      <c r="R60" s="35"/>
      <c r="S60" s="34"/>
      <c r="T60" s="29"/>
    </row>
    <row r="61" spans="1:22" x14ac:dyDescent="0.15">
      <c r="A61" s="6">
        <v>30</v>
      </c>
      <c r="B61" s="6">
        <v>59</v>
      </c>
      <c r="D61">
        <v>683.02868652343795</v>
      </c>
      <c r="E61">
        <v>556.197509765625</v>
      </c>
      <c r="F61">
        <v>470.39425659179699</v>
      </c>
      <c r="G61">
        <v>465.28472900390602</v>
      </c>
      <c r="I61" s="7">
        <f t="shared" si="0"/>
        <v>212.63442993164097</v>
      </c>
      <c r="J61" s="7">
        <f t="shared" si="0"/>
        <v>90.912780761718977</v>
      </c>
      <c r="K61" s="7">
        <f t="shared" si="1"/>
        <v>148.99548339843767</v>
      </c>
      <c r="L61" s="8">
        <f t="shared" si="2"/>
        <v>1.638883797746244</v>
      </c>
      <c r="M61" s="8">
        <f t="shared" si="5"/>
        <v>1.9019789486027978</v>
      </c>
      <c r="P61" s="6">
        <f t="shared" si="4"/>
        <v>18.198743197004195</v>
      </c>
      <c r="R61" s="35"/>
      <c r="S61" s="34"/>
      <c r="T61" s="29"/>
    </row>
    <row r="62" spans="1:22" x14ac:dyDescent="0.15">
      <c r="A62" s="6">
        <v>30.5</v>
      </c>
      <c r="B62" s="6">
        <v>60</v>
      </c>
      <c r="D62">
        <v>681.25646972656295</v>
      </c>
      <c r="E62">
        <v>553.35095214843795</v>
      </c>
      <c r="F62">
        <v>469.0966796875</v>
      </c>
      <c r="G62">
        <v>464.18084716796898</v>
      </c>
      <c r="I62" s="7">
        <f t="shared" si="0"/>
        <v>212.15979003906295</v>
      </c>
      <c r="J62" s="7">
        <f t="shared" si="0"/>
        <v>89.170104980468977</v>
      </c>
      <c r="K62" s="7">
        <f t="shared" si="1"/>
        <v>149.74071655273468</v>
      </c>
      <c r="L62" s="8">
        <f t="shared" si="2"/>
        <v>1.6792703853554121</v>
      </c>
      <c r="M62" s="8">
        <f t="shared" si="5"/>
        <v>1.9467504553929085</v>
      </c>
      <c r="P62" s="6">
        <f t="shared" si="4"/>
        <v>20.981074640532892</v>
      </c>
      <c r="R62" s="29"/>
      <c r="S62" s="29"/>
      <c r="T62" s="29"/>
      <c r="U62" s="4" t="s">
        <v>17</v>
      </c>
    </row>
    <row r="63" spans="1:22" x14ac:dyDescent="0.15">
      <c r="A63" s="6">
        <v>31</v>
      </c>
      <c r="B63" s="6">
        <v>61</v>
      </c>
      <c r="D63">
        <v>691.72375488281295</v>
      </c>
      <c r="E63">
        <v>558.57067871093795</v>
      </c>
      <c r="F63">
        <v>471.10733032226602</v>
      </c>
      <c r="G63">
        <v>465.92178344726602</v>
      </c>
      <c r="I63" s="7">
        <f t="shared" si="0"/>
        <v>220.61642456054693</v>
      </c>
      <c r="J63" s="7">
        <f t="shared" si="0"/>
        <v>92.648895263671932</v>
      </c>
      <c r="K63" s="7">
        <f t="shared" si="1"/>
        <v>155.7621978759766</v>
      </c>
      <c r="L63" s="8">
        <f t="shared" si="2"/>
        <v>1.6812094459700664</v>
      </c>
      <c r="M63" s="8">
        <f t="shared" si="5"/>
        <v>1.9530744351885054</v>
      </c>
      <c r="P63" s="6">
        <f t="shared" si="4"/>
        <v>21.37407923419147</v>
      </c>
      <c r="R63" s="29"/>
      <c r="S63" s="29"/>
      <c r="T63" s="29"/>
    </row>
    <row r="64" spans="1:22" x14ac:dyDescent="0.15">
      <c r="A64" s="6">
        <v>31.5</v>
      </c>
      <c r="B64" s="6">
        <v>62</v>
      </c>
      <c r="D64">
        <v>688.63128662109398</v>
      </c>
      <c r="E64">
        <v>555.86145019531295</v>
      </c>
      <c r="F64">
        <v>469.37078857421898</v>
      </c>
      <c r="G64">
        <v>464.30850219726602</v>
      </c>
      <c r="I64" s="7">
        <f t="shared" si="0"/>
        <v>219.260498046875</v>
      </c>
      <c r="J64" s="7">
        <f t="shared" si="0"/>
        <v>91.552947998046932</v>
      </c>
      <c r="K64" s="7">
        <f t="shared" si="1"/>
        <v>155.17343444824215</v>
      </c>
      <c r="L64" s="8">
        <f t="shared" si="2"/>
        <v>1.694903745224593</v>
      </c>
      <c r="M64" s="8">
        <f t="shared" si="5"/>
        <v>1.9711536536239744</v>
      </c>
      <c r="P64" s="6">
        <f t="shared" si="4"/>
        <v>22.497614748938545</v>
      </c>
      <c r="R64" s="29"/>
      <c r="S64" s="29"/>
      <c r="T64" s="29"/>
      <c r="U64" s="18">
        <v>12.5</v>
      </c>
      <c r="V64" s="20">
        <f t="shared" ref="V64:V83" si="6">L26</f>
        <v>1.6141231896962434</v>
      </c>
    </row>
    <row r="65" spans="1:22" x14ac:dyDescent="0.15">
      <c r="A65" s="6">
        <v>32</v>
      </c>
      <c r="B65" s="6">
        <v>63</v>
      </c>
      <c r="D65">
        <v>692.23181152343795</v>
      </c>
      <c r="E65">
        <v>557.75079345703102</v>
      </c>
      <c r="F65">
        <v>470.43804931640602</v>
      </c>
      <c r="G65">
        <v>465.35949707031301</v>
      </c>
      <c r="I65" s="7">
        <f t="shared" si="0"/>
        <v>221.79376220703193</v>
      </c>
      <c r="J65" s="7">
        <f t="shared" si="0"/>
        <v>92.391296386718011</v>
      </c>
      <c r="K65" s="7">
        <f t="shared" si="1"/>
        <v>157.11985473632933</v>
      </c>
      <c r="L65" s="8">
        <f t="shared" si="2"/>
        <v>1.7005915154462166</v>
      </c>
      <c r="M65" s="8">
        <f t="shared" si="5"/>
        <v>1.9812263430265407</v>
      </c>
      <c r="P65" s="6">
        <f t="shared" si="4"/>
        <v>23.123583416400251</v>
      </c>
      <c r="U65" s="18">
        <v>13</v>
      </c>
      <c r="V65" s="20">
        <f t="shared" si="6"/>
        <v>1.616570890345304</v>
      </c>
    </row>
    <row r="66" spans="1:22" x14ac:dyDescent="0.15">
      <c r="A66" s="6">
        <v>32.5</v>
      </c>
      <c r="B66" s="6">
        <v>64</v>
      </c>
      <c r="D66">
        <v>686.85260009765602</v>
      </c>
      <c r="E66">
        <v>556.34814453125</v>
      </c>
      <c r="F66">
        <v>471.55038452148398</v>
      </c>
      <c r="G66">
        <v>466.18490600585898</v>
      </c>
      <c r="I66" s="7">
        <f t="shared" ref="I66:J129" si="7">D66-F66</f>
        <v>215.30221557617205</v>
      </c>
      <c r="J66" s="7">
        <f t="shared" si="7"/>
        <v>90.163238525391023</v>
      </c>
      <c r="K66" s="7">
        <f t="shared" ref="K66:K129" si="8">I66-0.7*J66</f>
        <v>152.18794860839833</v>
      </c>
      <c r="L66" s="8">
        <f t="shared" ref="L66:L129" si="9">K66/J66</f>
        <v>1.6879157303731989</v>
      </c>
      <c r="M66" s="8">
        <f t="shared" si="5"/>
        <v>1.9729354771344656</v>
      </c>
      <c r="P66" s="6">
        <f t="shared" si="4"/>
        <v>22.608346415918163</v>
      </c>
      <c r="U66" s="18">
        <v>13.5</v>
      </c>
      <c r="V66" s="20">
        <f t="shared" si="6"/>
        <v>1.5622870701997478</v>
      </c>
    </row>
    <row r="67" spans="1:22" x14ac:dyDescent="0.15">
      <c r="A67" s="6">
        <v>33</v>
      </c>
      <c r="B67" s="6">
        <v>65</v>
      </c>
      <c r="D67">
        <v>682.82916259765602</v>
      </c>
      <c r="E67">
        <v>552.99475097656295</v>
      </c>
      <c r="F67">
        <v>470.05194091796898</v>
      </c>
      <c r="G67">
        <v>465.14926147460898</v>
      </c>
      <c r="I67" s="7">
        <f t="shared" si="7"/>
        <v>212.77722167968705</v>
      </c>
      <c r="J67" s="7">
        <f t="shared" si="7"/>
        <v>87.845489501953978</v>
      </c>
      <c r="K67" s="7">
        <f t="shared" si="8"/>
        <v>151.28537902831926</v>
      </c>
      <c r="L67" s="8">
        <f t="shared" si="9"/>
        <v>1.7221758326584788</v>
      </c>
      <c r="M67" s="8">
        <f t="shared" si="5"/>
        <v>2.0115804986006882</v>
      </c>
      <c r="P67" s="6">
        <f t="shared" si="4"/>
        <v>25.009946586879195</v>
      </c>
      <c r="U67" s="18">
        <v>14</v>
      </c>
      <c r="V67" s="20">
        <f t="shared" si="6"/>
        <v>1.5761753410144264</v>
      </c>
    </row>
    <row r="68" spans="1:22" x14ac:dyDescent="0.15">
      <c r="A68" s="6">
        <v>33.5</v>
      </c>
      <c r="B68" s="6">
        <v>66</v>
      </c>
      <c r="D68">
        <v>682.5771484375</v>
      </c>
      <c r="E68">
        <v>553.421630859375</v>
      </c>
      <c r="F68">
        <v>469.91989135742199</v>
      </c>
      <c r="G68">
        <v>464.70870971679699</v>
      </c>
      <c r="I68" s="7">
        <f t="shared" si="7"/>
        <v>212.65725708007801</v>
      </c>
      <c r="J68" s="7">
        <f t="shared" si="7"/>
        <v>88.712921142578011</v>
      </c>
      <c r="K68" s="7">
        <f t="shared" si="8"/>
        <v>150.55821228027341</v>
      </c>
      <c r="L68" s="8">
        <f t="shared" si="9"/>
        <v>1.6971396087645296</v>
      </c>
      <c r="M68" s="8">
        <f t="shared" si="5"/>
        <v>1.9909291938876814</v>
      </c>
      <c r="P68" s="6">
        <f t="shared" si="4"/>
        <v>23.726568416869</v>
      </c>
      <c r="U68" s="18">
        <v>14.5</v>
      </c>
      <c r="V68" s="20">
        <f t="shared" si="6"/>
        <v>1.5336022858156722</v>
      </c>
    </row>
    <row r="69" spans="1:22" x14ac:dyDescent="0.15">
      <c r="A69" s="6">
        <v>34</v>
      </c>
      <c r="B69" s="6">
        <v>67</v>
      </c>
      <c r="D69">
        <v>681.28271484375</v>
      </c>
      <c r="E69">
        <v>555.70635986328102</v>
      </c>
      <c r="F69">
        <v>469.78472900390602</v>
      </c>
      <c r="G69">
        <v>464.91238403320301</v>
      </c>
      <c r="I69" s="7">
        <f t="shared" si="7"/>
        <v>211.49798583984398</v>
      </c>
      <c r="J69" s="7">
        <f t="shared" si="7"/>
        <v>90.793975830078011</v>
      </c>
      <c r="K69" s="7">
        <f t="shared" si="8"/>
        <v>147.94220275878936</v>
      </c>
      <c r="L69" s="8">
        <f t="shared" si="9"/>
        <v>1.62942751879998</v>
      </c>
      <c r="M69" s="8">
        <f t="shared" si="5"/>
        <v>1.9276020231040745</v>
      </c>
      <c r="P69" s="6">
        <f t="shared" si="4"/>
        <v>19.791092683899905</v>
      </c>
      <c r="U69" s="18">
        <v>15</v>
      </c>
      <c r="V69" s="20">
        <f t="shared" si="6"/>
        <v>1.5164119664200364</v>
      </c>
    </row>
    <row r="70" spans="1:22" x14ac:dyDescent="0.15">
      <c r="A70" s="6">
        <v>34.5</v>
      </c>
      <c r="B70" s="6">
        <v>68</v>
      </c>
      <c r="D70">
        <v>682.03472900390602</v>
      </c>
      <c r="E70">
        <v>556.30212402343795</v>
      </c>
      <c r="F70">
        <v>471.01345825195301</v>
      </c>
      <c r="G70">
        <v>465.74468994140602</v>
      </c>
      <c r="I70" s="7">
        <f t="shared" si="7"/>
        <v>211.02127075195301</v>
      </c>
      <c r="J70" s="7">
        <f t="shared" si="7"/>
        <v>90.557434082031932</v>
      </c>
      <c r="K70" s="7">
        <f t="shared" si="8"/>
        <v>147.63106689453065</v>
      </c>
      <c r="L70" s="8">
        <f t="shared" si="9"/>
        <v>1.6302479016885378</v>
      </c>
      <c r="M70" s="8">
        <f t="shared" si="5"/>
        <v>1.9328073251735747</v>
      </c>
      <c r="P70" s="6">
        <f t="shared" ref="P70:P133" si="10">(M70-$O$2)/$O$2*100</f>
        <v>20.114576896502605</v>
      </c>
      <c r="U70" s="18">
        <v>15.5</v>
      </c>
      <c r="V70" s="20">
        <f t="shared" si="6"/>
        <v>1.4666834112691822</v>
      </c>
    </row>
    <row r="71" spans="1:22" x14ac:dyDescent="0.15">
      <c r="A71" s="6">
        <v>35</v>
      </c>
      <c r="B71" s="6">
        <v>69</v>
      </c>
      <c r="D71">
        <v>681.119140625</v>
      </c>
      <c r="E71">
        <v>555.29602050781295</v>
      </c>
      <c r="F71">
        <v>470.49905395507801</v>
      </c>
      <c r="G71">
        <v>465.49685668945301</v>
      </c>
      <c r="I71" s="7">
        <f t="shared" si="7"/>
        <v>210.62008666992199</v>
      </c>
      <c r="J71" s="7">
        <f t="shared" si="7"/>
        <v>89.799163818359943</v>
      </c>
      <c r="K71" s="7">
        <f t="shared" si="8"/>
        <v>147.76067199707003</v>
      </c>
      <c r="L71" s="8">
        <f t="shared" si="9"/>
        <v>1.6454571035421994</v>
      </c>
      <c r="M71" s="8">
        <f t="shared" si="5"/>
        <v>1.9524014462081789</v>
      </c>
      <c r="P71" s="6">
        <f t="shared" si="10"/>
        <v>21.332256241503529</v>
      </c>
      <c r="U71" s="18">
        <v>16</v>
      </c>
      <c r="V71" s="20">
        <f t="shared" si="6"/>
        <v>1.480456211967931</v>
      </c>
    </row>
    <row r="72" spans="1:22" x14ac:dyDescent="0.15">
      <c r="A72" s="6">
        <v>35.5</v>
      </c>
      <c r="B72" s="6">
        <v>70</v>
      </c>
      <c r="D72">
        <v>684.94671630859398</v>
      </c>
      <c r="E72">
        <v>556.27947998046898</v>
      </c>
      <c r="F72">
        <v>470.77627563476602</v>
      </c>
      <c r="G72">
        <v>465.61453247070301</v>
      </c>
      <c r="I72" s="7">
        <f t="shared" si="7"/>
        <v>214.17044067382795</v>
      </c>
      <c r="J72" s="7">
        <f t="shared" si="7"/>
        <v>90.664947509765966</v>
      </c>
      <c r="K72" s="7">
        <f t="shared" si="8"/>
        <v>150.70497741699177</v>
      </c>
      <c r="L72" s="8">
        <f t="shared" si="9"/>
        <v>1.6622187687337335</v>
      </c>
      <c r="M72" s="8">
        <f t="shared" si="5"/>
        <v>1.9735480305806556</v>
      </c>
      <c r="P72" s="6">
        <f t="shared" si="10"/>
        <v>22.64641363403004</v>
      </c>
      <c r="U72" s="18">
        <v>16.5</v>
      </c>
      <c r="V72" s="20">
        <f t="shared" si="6"/>
        <v>1.4359354455860323</v>
      </c>
    </row>
    <row r="73" spans="1:22" x14ac:dyDescent="0.15">
      <c r="A73" s="6">
        <v>36</v>
      </c>
      <c r="B73" s="6">
        <v>71</v>
      </c>
      <c r="D73">
        <v>679.43499755859398</v>
      </c>
      <c r="E73">
        <v>555.36956787109398</v>
      </c>
      <c r="F73">
        <v>469.691162109375</v>
      </c>
      <c r="G73">
        <v>464.73278808593801</v>
      </c>
      <c r="I73" s="7">
        <f t="shared" si="7"/>
        <v>209.74383544921898</v>
      </c>
      <c r="J73" s="7">
        <f t="shared" si="7"/>
        <v>90.636779785155966</v>
      </c>
      <c r="K73" s="7">
        <f t="shared" si="8"/>
        <v>146.2980895996098</v>
      </c>
      <c r="L73" s="8">
        <f t="shared" si="9"/>
        <v>1.614113938584232</v>
      </c>
      <c r="M73" s="8">
        <f t="shared" si="5"/>
        <v>1.9298281196120968</v>
      </c>
      <c r="P73" s="6">
        <f t="shared" si="10"/>
        <v>19.92943375737854</v>
      </c>
      <c r="U73" s="18">
        <v>17</v>
      </c>
      <c r="V73" s="20">
        <f t="shared" si="6"/>
        <v>1.4551467936276923</v>
      </c>
    </row>
    <row r="74" spans="1:22" x14ac:dyDescent="0.15">
      <c r="A74" s="6">
        <v>36.5</v>
      </c>
      <c r="B74" s="6">
        <v>72</v>
      </c>
      <c r="D74">
        <v>675.34490966796898</v>
      </c>
      <c r="E74">
        <v>555.38690185546898</v>
      </c>
      <c r="F74">
        <v>470.32165527343801</v>
      </c>
      <c r="G74">
        <v>465.57476806640602</v>
      </c>
      <c r="I74" s="7">
        <f t="shared" si="7"/>
        <v>205.02325439453097</v>
      </c>
      <c r="J74" s="7">
        <f t="shared" si="7"/>
        <v>89.812133789062955</v>
      </c>
      <c r="K74" s="7">
        <f t="shared" si="8"/>
        <v>142.15476074218691</v>
      </c>
      <c r="L74" s="8">
        <f t="shared" si="9"/>
        <v>1.5828012846912014</v>
      </c>
      <c r="M74" s="8">
        <f t="shared" si="5"/>
        <v>1.9029003849000086</v>
      </c>
      <c r="P74" s="6">
        <f t="shared" si="10"/>
        <v>18.256005982350175</v>
      </c>
      <c r="U74" s="18">
        <v>17.5</v>
      </c>
      <c r="V74" s="20">
        <f t="shared" si="6"/>
        <v>1.4515138285104456</v>
      </c>
    </row>
    <row r="75" spans="1:22" x14ac:dyDescent="0.15">
      <c r="A75" s="6">
        <v>37</v>
      </c>
      <c r="B75" s="6">
        <v>73</v>
      </c>
      <c r="D75">
        <v>670.60260009765602</v>
      </c>
      <c r="E75">
        <v>554.96081542968795</v>
      </c>
      <c r="F75">
        <v>469.95587158203102</v>
      </c>
      <c r="G75">
        <v>464.64141845703102</v>
      </c>
      <c r="I75" s="7">
        <f t="shared" si="7"/>
        <v>200.646728515625</v>
      </c>
      <c r="J75" s="7">
        <f t="shared" si="7"/>
        <v>90.319396972656932</v>
      </c>
      <c r="K75" s="7">
        <f t="shared" si="8"/>
        <v>137.42315063476514</v>
      </c>
      <c r="L75" s="8">
        <f t="shared" si="9"/>
        <v>1.5215242266992579</v>
      </c>
      <c r="M75" s="8">
        <f t="shared" si="5"/>
        <v>1.8460082460890077</v>
      </c>
      <c r="P75" s="6">
        <f t="shared" si="10"/>
        <v>14.720436195844538</v>
      </c>
      <c r="U75" s="18">
        <v>18</v>
      </c>
      <c r="V75" s="20">
        <f t="shared" si="6"/>
        <v>1.4218233767959039</v>
      </c>
    </row>
    <row r="76" spans="1:22" x14ac:dyDescent="0.15">
      <c r="A76" s="6">
        <v>37.5</v>
      </c>
      <c r="B76" s="6">
        <v>74</v>
      </c>
      <c r="D76">
        <v>670.02099609375</v>
      </c>
      <c r="E76">
        <v>555.608642578125</v>
      </c>
      <c r="F76">
        <v>470.37234497070301</v>
      </c>
      <c r="G76">
        <v>465.57196044921898</v>
      </c>
      <c r="I76" s="7">
        <f t="shared" si="7"/>
        <v>199.64865112304699</v>
      </c>
      <c r="J76" s="7">
        <f t="shared" si="7"/>
        <v>90.036682128906023</v>
      </c>
      <c r="K76" s="7">
        <f t="shared" si="8"/>
        <v>136.62297363281277</v>
      </c>
      <c r="L76" s="8">
        <f t="shared" si="9"/>
        <v>1.517414573731281</v>
      </c>
      <c r="M76" s="8">
        <f t="shared" si="5"/>
        <v>1.8462835123019734</v>
      </c>
      <c r="P76" s="6">
        <f t="shared" si="10"/>
        <v>14.737542652485946</v>
      </c>
      <c r="U76" s="18">
        <v>18.5</v>
      </c>
      <c r="V76" s="20">
        <f t="shared" si="6"/>
        <v>1.428243352195208</v>
      </c>
    </row>
    <row r="77" spans="1:22" x14ac:dyDescent="0.15">
      <c r="A77" s="6">
        <v>38</v>
      </c>
      <c r="B77" s="6">
        <v>75</v>
      </c>
      <c r="D77">
        <v>670.97576904296898</v>
      </c>
      <c r="E77">
        <v>555.34045410156295</v>
      </c>
      <c r="F77">
        <v>469.69525146484398</v>
      </c>
      <c r="G77">
        <v>464.78942871093801</v>
      </c>
      <c r="I77" s="7">
        <f t="shared" si="7"/>
        <v>201.280517578125</v>
      </c>
      <c r="J77" s="7">
        <f t="shared" si="7"/>
        <v>90.551025390624943</v>
      </c>
      <c r="K77" s="7">
        <f t="shared" si="8"/>
        <v>137.89479980468755</v>
      </c>
      <c r="L77" s="8">
        <f t="shared" si="9"/>
        <v>1.5228408426059001</v>
      </c>
      <c r="M77" s="8">
        <f t="shared" si="5"/>
        <v>1.856094700357535</v>
      </c>
      <c r="P77" s="6">
        <f t="shared" si="10"/>
        <v>15.347260282793441</v>
      </c>
      <c r="U77" s="18">
        <v>19</v>
      </c>
      <c r="V77" s="20">
        <f t="shared" si="6"/>
        <v>1.4283347797639816</v>
      </c>
    </row>
    <row r="78" spans="1:22" x14ac:dyDescent="0.15">
      <c r="A78" s="6">
        <v>38.5</v>
      </c>
      <c r="B78" s="6">
        <v>76</v>
      </c>
      <c r="D78">
        <v>672.19226074218795</v>
      </c>
      <c r="E78">
        <v>554.59490966796898</v>
      </c>
      <c r="F78">
        <v>469.96621704101602</v>
      </c>
      <c r="G78">
        <v>464.93835449218801</v>
      </c>
      <c r="I78" s="7">
        <f t="shared" si="7"/>
        <v>202.22604370117193</v>
      </c>
      <c r="J78" s="7">
        <f t="shared" si="7"/>
        <v>89.656555175780966</v>
      </c>
      <c r="K78" s="7">
        <f t="shared" si="8"/>
        <v>139.46645507812525</v>
      </c>
      <c r="L78" s="8">
        <f t="shared" si="9"/>
        <v>1.55556339193143</v>
      </c>
      <c r="M78" s="8">
        <f t="shared" si="5"/>
        <v>1.8932021688640075</v>
      </c>
      <c r="P78" s="6">
        <f t="shared" si="10"/>
        <v>17.653309013726808</v>
      </c>
      <c r="U78" s="18">
        <v>19.5</v>
      </c>
      <c r="V78" s="20">
        <f t="shared" si="6"/>
        <v>1.4204504056184322</v>
      </c>
    </row>
    <row r="79" spans="1:22" x14ac:dyDescent="0.15">
      <c r="A79" s="6">
        <v>39</v>
      </c>
      <c r="B79" s="6">
        <v>77</v>
      </c>
      <c r="D79">
        <v>673.18133544921898</v>
      </c>
      <c r="E79">
        <v>552.80773925781295</v>
      </c>
      <c r="F79">
        <v>470.34167480468801</v>
      </c>
      <c r="G79">
        <v>465.41519165039102</v>
      </c>
      <c r="I79" s="7">
        <f t="shared" si="7"/>
        <v>202.83966064453097</v>
      </c>
      <c r="J79" s="7">
        <f t="shared" si="7"/>
        <v>87.392547607421932</v>
      </c>
      <c r="K79" s="7">
        <f t="shared" si="8"/>
        <v>141.66487731933563</v>
      </c>
      <c r="L79" s="8">
        <f t="shared" si="9"/>
        <v>1.6210178235758921</v>
      </c>
      <c r="M79" s="8">
        <f t="shared" si="5"/>
        <v>1.963041519689412</v>
      </c>
      <c r="P79" s="6">
        <f t="shared" si="10"/>
        <v>21.99348507052364</v>
      </c>
      <c r="U79" s="18">
        <v>20</v>
      </c>
      <c r="V79" s="20">
        <f t="shared" si="6"/>
        <v>1.4498275726451211</v>
      </c>
    </row>
    <row r="80" spans="1:22" x14ac:dyDescent="0.15">
      <c r="A80" s="6">
        <v>39.5</v>
      </c>
      <c r="B80" s="6">
        <v>78</v>
      </c>
      <c r="D80">
        <v>675.84246826171898</v>
      </c>
      <c r="E80">
        <v>553.96081542968795</v>
      </c>
      <c r="F80">
        <v>470.53097534179699</v>
      </c>
      <c r="G80">
        <v>465.27911376953102</v>
      </c>
      <c r="I80" s="7">
        <f t="shared" si="7"/>
        <v>205.31149291992199</v>
      </c>
      <c r="J80" s="7">
        <f t="shared" si="7"/>
        <v>88.681701660156932</v>
      </c>
      <c r="K80" s="7">
        <f t="shared" si="8"/>
        <v>143.23430175781215</v>
      </c>
      <c r="L80" s="8">
        <f t="shared" si="9"/>
        <v>1.6151505787147598</v>
      </c>
      <c r="M80" s="8">
        <f t="shared" si="5"/>
        <v>1.9615591940092223</v>
      </c>
      <c r="P80" s="6">
        <f t="shared" si="10"/>
        <v>21.90136573737551</v>
      </c>
      <c r="U80" s="18">
        <v>20.5</v>
      </c>
      <c r="V80" s="20">
        <f t="shared" si="6"/>
        <v>1.4253535754073841</v>
      </c>
    </row>
    <row r="81" spans="1:22" x14ac:dyDescent="0.15">
      <c r="A81" s="6">
        <v>40</v>
      </c>
      <c r="B81" s="6">
        <v>79</v>
      </c>
      <c r="D81">
        <v>673.06298828125</v>
      </c>
      <c r="E81">
        <v>551.13531494140602</v>
      </c>
      <c r="F81">
        <v>470.41177368164102</v>
      </c>
      <c r="G81">
        <v>465.41052246093801</v>
      </c>
      <c r="I81" s="7">
        <f t="shared" si="7"/>
        <v>202.65121459960898</v>
      </c>
      <c r="J81" s="7">
        <f t="shared" si="7"/>
        <v>85.724792480468011</v>
      </c>
      <c r="K81" s="7">
        <f t="shared" si="8"/>
        <v>142.64385986328136</v>
      </c>
      <c r="L81" s="8">
        <f t="shared" si="9"/>
        <v>1.6639743968558698</v>
      </c>
      <c r="M81" s="8">
        <f t="shared" si="5"/>
        <v>2.0147679313312747</v>
      </c>
      <c r="P81" s="6">
        <f t="shared" si="10"/>
        <v>25.208030032049333</v>
      </c>
      <c r="U81" s="18">
        <v>21</v>
      </c>
      <c r="V81" s="20">
        <f t="shared" si="6"/>
        <v>1.4240622736024338</v>
      </c>
    </row>
    <row r="82" spans="1:22" x14ac:dyDescent="0.15">
      <c r="A82" s="6">
        <v>40.5</v>
      </c>
      <c r="B82" s="6">
        <v>80</v>
      </c>
      <c r="D82">
        <v>676.29278564453102</v>
      </c>
      <c r="E82">
        <v>552.88409423828102</v>
      </c>
      <c r="F82">
        <v>470.7099609375</v>
      </c>
      <c r="G82">
        <v>465.34136962890602</v>
      </c>
      <c r="I82" s="7">
        <f t="shared" si="7"/>
        <v>205.58282470703102</v>
      </c>
      <c r="J82" s="7">
        <f t="shared" si="7"/>
        <v>87.542724609375</v>
      </c>
      <c r="K82" s="7">
        <f t="shared" si="8"/>
        <v>144.30291748046852</v>
      </c>
      <c r="L82" s="8">
        <f t="shared" si="9"/>
        <v>1.6483713309628365</v>
      </c>
      <c r="M82" s="8">
        <f t="shared" si="5"/>
        <v>2.0035497846191843</v>
      </c>
      <c r="P82" s="6">
        <f t="shared" si="10"/>
        <v>24.510876762638674</v>
      </c>
      <c r="U82" s="18">
        <v>21.5</v>
      </c>
      <c r="V82" s="20">
        <f t="shared" si="6"/>
        <v>1.4480716806522764</v>
      </c>
    </row>
    <row r="83" spans="1:22" x14ac:dyDescent="0.15">
      <c r="A83" s="6">
        <v>41</v>
      </c>
      <c r="B83" s="6">
        <v>81</v>
      </c>
      <c r="D83">
        <v>675.134521484375</v>
      </c>
      <c r="E83">
        <v>550.77142333984398</v>
      </c>
      <c r="F83">
        <v>471.19650268554699</v>
      </c>
      <c r="G83">
        <v>465.90487670898398</v>
      </c>
      <c r="I83" s="7">
        <f t="shared" si="7"/>
        <v>203.93801879882801</v>
      </c>
      <c r="J83" s="7">
        <f t="shared" si="7"/>
        <v>84.86654663086</v>
      </c>
      <c r="K83" s="7">
        <f t="shared" si="8"/>
        <v>144.53143615722601</v>
      </c>
      <c r="L83" s="8">
        <f t="shared" si="9"/>
        <v>1.7030436832299487</v>
      </c>
      <c r="M83" s="8">
        <f t="shared" si="5"/>
        <v>2.0626070560672387</v>
      </c>
      <c r="P83" s="6">
        <f t="shared" si="10"/>
        <v>28.180999014481813</v>
      </c>
      <c r="U83" s="18">
        <v>22</v>
      </c>
      <c r="V83" s="20">
        <f t="shared" si="6"/>
        <v>1.4280333900022668</v>
      </c>
    </row>
    <row r="84" spans="1:22" x14ac:dyDescent="0.15">
      <c r="A84" s="6">
        <v>41.5</v>
      </c>
      <c r="B84" s="6">
        <v>82</v>
      </c>
      <c r="D84">
        <v>675.62115478515602</v>
      </c>
      <c r="E84">
        <v>550.80413818359398</v>
      </c>
      <c r="F84">
        <v>469.84857177734398</v>
      </c>
      <c r="G84">
        <v>464.66552734375</v>
      </c>
      <c r="I84" s="7">
        <f t="shared" si="7"/>
        <v>205.77258300781205</v>
      </c>
      <c r="J84" s="7">
        <f t="shared" si="7"/>
        <v>86.138610839843977</v>
      </c>
      <c r="K84" s="7">
        <f t="shared" si="8"/>
        <v>145.47555541992125</v>
      </c>
      <c r="L84" s="8">
        <f t="shared" si="9"/>
        <v>1.6888542083688978</v>
      </c>
      <c r="M84" s="8">
        <f t="shared" si="5"/>
        <v>2.0528025003871306</v>
      </c>
      <c r="P84" s="6">
        <f t="shared" si="10"/>
        <v>27.57169355405853</v>
      </c>
      <c r="U84" s="18">
        <v>65</v>
      </c>
      <c r="V84" s="20">
        <f t="shared" ref="V84:V104" si="11">L131</f>
        <v>1.1281168262655614</v>
      </c>
    </row>
    <row r="85" spans="1:22" x14ac:dyDescent="0.15">
      <c r="A85" s="6">
        <v>42</v>
      </c>
      <c r="B85" s="6">
        <v>83</v>
      </c>
      <c r="D85">
        <v>680.53515625</v>
      </c>
      <c r="E85">
        <v>552.822265625</v>
      </c>
      <c r="F85">
        <v>470.91864013671898</v>
      </c>
      <c r="G85">
        <v>466.02941894531301</v>
      </c>
      <c r="I85" s="7">
        <f t="shared" si="7"/>
        <v>209.61651611328102</v>
      </c>
      <c r="J85" s="7">
        <f t="shared" si="7"/>
        <v>86.792846679686988</v>
      </c>
      <c r="K85" s="7">
        <f t="shared" si="8"/>
        <v>148.86152343750013</v>
      </c>
      <c r="L85" s="8">
        <f t="shared" si="9"/>
        <v>1.7151358566090182</v>
      </c>
      <c r="M85" s="8">
        <f t="shared" si="5"/>
        <v>2.0834690678081937</v>
      </c>
      <c r="P85" s="6">
        <f t="shared" si="10"/>
        <v>29.47747160170654</v>
      </c>
      <c r="U85" s="18">
        <v>65.5</v>
      </c>
      <c r="V85" s="20">
        <f t="shared" si="11"/>
        <v>1.0940402614706062</v>
      </c>
    </row>
    <row r="86" spans="1:22" x14ac:dyDescent="0.15">
      <c r="A86" s="6">
        <v>42.5</v>
      </c>
      <c r="B86" s="6">
        <v>84</v>
      </c>
      <c r="D86">
        <v>677.73547363281295</v>
      </c>
      <c r="E86">
        <v>551.987060546875</v>
      </c>
      <c r="F86">
        <v>470.39801025390602</v>
      </c>
      <c r="G86">
        <v>464.91677856445301</v>
      </c>
      <c r="I86" s="7">
        <f t="shared" si="7"/>
        <v>207.33746337890693</v>
      </c>
      <c r="J86" s="7">
        <f t="shared" si="7"/>
        <v>87.070281982421989</v>
      </c>
      <c r="K86" s="7">
        <f t="shared" si="8"/>
        <v>146.38826599121154</v>
      </c>
      <c r="L86" s="8">
        <f t="shared" si="9"/>
        <v>1.6812655553448748</v>
      </c>
      <c r="M86" s="8">
        <f t="shared" si="5"/>
        <v>2.0539836857249929</v>
      </c>
      <c r="P86" s="6">
        <f t="shared" si="10"/>
        <v>27.64509847923954</v>
      </c>
      <c r="U86" s="18">
        <v>66</v>
      </c>
      <c r="V86" s="20">
        <f t="shared" si="11"/>
        <v>1.0666638060502178</v>
      </c>
    </row>
    <row r="87" spans="1:22" ht="15" x14ac:dyDescent="0.2">
      <c r="A87" s="6">
        <v>43</v>
      </c>
      <c r="B87" s="6">
        <v>85</v>
      </c>
      <c r="C87" s="26" t="s">
        <v>31</v>
      </c>
      <c r="D87">
        <v>678.90026855468795</v>
      </c>
      <c r="E87">
        <v>552.07513427734398</v>
      </c>
      <c r="F87">
        <v>469.84072875976602</v>
      </c>
      <c r="G87">
        <v>464.77877807617199</v>
      </c>
      <c r="I87" s="7">
        <f t="shared" si="7"/>
        <v>209.05953979492193</v>
      </c>
      <c r="J87" s="7">
        <f t="shared" si="7"/>
        <v>87.296356201171989</v>
      </c>
      <c r="K87" s="7">
        <f t="shared" si="8"/>
        <v>147.95209045410155</v>
      </c>
      <c r="L87" s="8">
        <f t="shared" si="9"/>
        <v>1.6948254989377809</v>
      </c>
      <c r="M87" s="8">
        <f t="shared" si="5"/>
        <v>2.0719285484988412</v>
      </c>
      <c r="P87" s="6">
        <f t="shared" si="10"/>
        <v>28.760284442927368</v>
      </c>
      <c r="U87" s="18">
        <v>66.5</v>
      </c>
      <c r="V87" s="20">
        <f t="shared" si="11"/>
        <v>1.0562741980238259</v>
      </c>
    </row>
    <row r="88" spans="1:22" x14ac:dyDescent="0.15">
      <c r="A88" s="6">
        <v>43.5</v>
      </c>
      <c r="B88" s="6">
        <v>86</v>
      </c>
      <c r="D88">
        <v>679.72735595703102</v>
      </c>
      <c r="E88">
        <v>553.391357421875</v>
      </c>
      <c r="F88">
        <v>470.98748779296898</v>
      </c>
      <c r="G88">
        <v>465.74279785156301</v>
      </c>
      <c r="I88" s="7">
        <f t="shared" si="7"/>
        <v>208.73986816406205</v>
      </c>
      <c r="J88" s="7">
        <f t="shared" si="7"/>
        <v>87.648559570311988</v>
      </c>
      <c r="K88" s="7">
        <f t="shared" si="8"/>
        <v>147.38587646484365</v>
      </c>
      <c r="L88" s="8">
        <f t="shared" si="9"/>
        <v>1.6815550328195659</v>
      </c>
      <c r="M88" s="8">
        <f t="shared" ref="M88:M148" si="12">L88+ABS($N$2)*A88</f>
        <v>2.0630430015615691</v>
      </c>
      <c r="P88" s="6">
        <f t="shared" si="10"/>
        <v>28.208090907149764</v>
      </c>
      <c r="U88" s="18">
        <v>67</v>
      </c>
      <c r="V88" s="20">
        <f t="shared" si="11"/>
        <v>1.0423557317526511</v>
      </c>
    </row>
    <row r="89" spans="1:22" x14ac:dyDescent="0.15">
      <c r="A89" s="6">
        <v>44</v>
      </c>
      <c r="B89" s="6">
        <v>87</v>
      </c>
      <c r="D89">
        <v>677.80975341796898</v>
      </c>
      <c r="E89">
        <v>553.23870849609398</v>
      </c>
      <c r="F89">
        <v>469.71932983398398</v>
      </c>
      <c r="G89">
        <v>464.69430541992199</v>
      </c>
      <c r="I89" s="7">
        <f t="shared" si="7"/>
        <v>208.090423583985</v>
      </c>
      <c r="J89" s="7">
        <f t="shared" si="7"/>
        <v>88.544403076171989</v>
      </c>
      <c r="K89" s="7">
        <f t="shared" si="8"/>
        <v>146.10934143066461</v>
      </c>
      <c r="L89" s="8">
        <f t="shared" si="9"/>
        <v>1.6501250937901892</v>
      </c>
      <c r="M89" s="8">
        <f t="shared" si="12"/>
        <v>2.0359979817131348</v>
      </c>
      <c r="P89" s="6">
        <f t="shared" si="10"/>
        <v>26.527374431201771</v>
      </c>
      <c r="U89" s="18">
        <v>67.5</v>
      </c>
      <c r="V89" s="20">
        <f t="shared" si="11"/>
        <v>1.0450260557778053</v>
      </c>
    </row>
    <row r="90" spans="1:22" x14ac:dyDescent="0.15">
      <c r="A90" s="6">
        <v>44.5</v>
      </c>
      <c r="B90" s="6">
        <v>88</v>
      </c>
      <c r="D90">
        <v>678.47375488281295</v>
      </c>
      <c r="E90">
        <v>553.40832519531295</v>
      </c>
      <c r="F90">
        <v>470.30914306640602</v>
      </c>
      <c r="G90">
        <v>464.9921875</v>
      </c>
      <c r="I90" s="7">
        <f t="shared" si="7"/>
        <v>208.16461181640693</v>
      </c>
      <c r="J90" s="7">
        <f t="shared" si="7"/>
        <v>88.416137695312955</v>
      </c>
      <c r="K90" s="7">
        <f t="shared" si="8"/>
        <v>146.27331542968787</v>
      </c>
      <c r="L90" s="8">
        <f t="shared" si="9"/>
        <v>1.6543735028751656</v>
      </c>
      <c r="M90" s="8">
        <f t="shared" si="12"/>
        <v>2.0446313099790538</v>
      </c>
      <c r="P90" s="6">
        <f t="shared" si="10"/>
        <v>27.063893802979479</v>
      </c>
      <c r="U90" s="18">
        <v>68</v>
      </c>
      <c r="V90" s="20">
        <f t="shared" si="11"/>
        <v>1.0261445981148907</v>
      </c>
    </row>
    <row r="91" spans="1:22" x14ac:dyDescent="0.15">
      <c r="A91" s="6">
        <v>45</v>
      </c>
      <c r="B91" s="6">
        <v>89</v>
      </c>
      <c r="D91">
        <v>676.82434082031295</v>
      </c>
      <c r="E91">
        <v>554.98504638671898</v>
      </c>
      <c r="F91">
        <v>469.84387207031301</v>
      </c>
      <c r="G91">
        <v>465.15676879882801</v>
      </c>
      <c r="I91" s="7">
        <f t="shared" si="7"/>
        <v>206.98046874999994</v>
      </c>
      <c r="J91" s="7">
        <f t="shared" si="7"/>
        <v>89.828277587890966</v>
      </c>
      <c r="K91" s="7">
        <f t="shared" si="8"/>
        <v>144.10067443847626</v>
      </c>
      <c r="L91" s="8">
        <f t="shared" si="9"/>
        <v>1.6041794222034746</v>
      </c>
      <c r="M91" s="8">
        <f t="shared" si="12"/>
        <v>1.9988221484883053</v>
      </c>
      <c r="P91" s="6">
        <f t="shared" si="10"/>
        <v>24.217077165449048</v>
      </c>
      <c r="U91" s="18">
        <v>68.5</v>
      </c>
      <c r="V91" s="20">
        <f t="shared" si="11"/>
        <v>1.0014986944718784</v>
      </c>
    </row>
    <row r="92" spans="1:22" x14ac:dyDescent="0.15">
      <c r="A92" s="6">
        <v>45.5</v>
      </c>
      <c r="B92" s="6">
        <v>90</v>
      </c>
      <c r="D92">
        <v>675.980224609375</v>
      </c>
      <c r="E92">
        <v>556.09893798828102</v>
      </c>
      <c r="F92">
        <v>470.36203002929699</v>
      </c>
      <c r="G92">
        <v>465.01721191406301</v>
      </c>
      <c r="I92" s="7">
        <f t="shared" si="7"/>
        <v>205.61819458007801</v>
      </c>
      <c r="J92" s="7">
        <f t="shared" si="7"/>
        <v>91.081726074218011</v>
      </c>
      <c r="K92" s="7">
        <f t="shared" si="8"/>
        <v>141.86098632812542</v>
      </c>
      <c r="L92" s="8">
        <f t="shared" si="9"/>
        <v>1.5575131526661001</v>
      </c>
      <c r="M92" s="8">
        <f t="shared" si="12"/>
        <v>1.9565407981318734</v>
      </c>
      <c r="P92" s="6">
        <f t="shared" si="10"/>
        <v>21.589496835775201</v>
      </c>
      <c r="U92" s="18">
        <v>69</v>
      </c>
      <c r="V92" s="20">
        <f t="shared" si="11"/>
        <v>1.014211397681714</v>
      </c>
    </row>
    <row r="93" spans="1:22" x14ac:dyDescent="0.15">
      <c r="A93" s="6">
        <v>46</v>
      </c>
      <c r="B93" s="6">
        <v>91</v>
      </c>
      <c r="D93">
        <v>674.88006591796898</v>
      </c>
      <c r="E93">
        <v>556.97454833984398</v>
      </c>
      <c r="F93">
        <v>470.582275390625</v>
      </c>
      <c r="G93">
        <v>465.35324096679699</v>
      </c>
      <c r="I93" s="7">
        <f t="shared" si="7"/>
        <v>204.29779052734398</v>
      </c>
      <c r="J93" s="7">
        <f t="shared" si="7"/>
        <v>91.621307373046989</v>
      </c>
      <c r="K93" s="7">
        <f t="shared" si="8"/>
        <v>140.1628753662111</v>
      </c>
      <c r="L93" s="8">
        <f t="shared" si="9"/>
        <v>1.5298065415670328</v>
      </c>
      <c r="M93" s="8">
        <f t="shared" si="12"/>
        <v>1.9332191062137487</v>
      </c>
      <c r="P93" s="6">
        <f t="shared" si="10"/>
        <v>20.140167085845491</v>
      </c>
      <c r="U93" s="18">
        <v>69.5</v>
      </c>
      <c r="V93" s="20">
        <f t="shared" si="11"/>
        <v>1.0067452823111021</v>
      </c>
    </row>
    <row r="94" spans="1:22" x14ac:dyDescent="0.15">
      <c r="A94" s="6">
        <v>46.5</v>
      </c>
      <c r="B94" s="6">
        <v>92</v>
      </c>
      <c r="D94">
        <v>672.41278076171898</v>
      </c>
      <c r="E94">
        <v>557.90631103515602</v>
      </c>
      <c r="F94">
        <v>469.66177368164102</v>
      </c>
      <c r="G94">
        <v>464.57510375976602</v>
      </c>
      <c r="I94" s="7">
        <f t="shared" si="7"/>
        <v>202.75100708007795</v>
      </c>
      <c r="J94" s="7">
        <f t="shared" si="7"/>
        <v>93.33120727539</v>
      </c>
      <c r="K94" s="7">
        <f t="shared" si="8"/>
        <v>137.41916198730496</v>
      </c>
      <c r="L94" s="8">
        <f t="shared" si="9"/>
        <v>1.4723817038155926</v>
      </c>
      <c r="M94" s="8">
        <f t="shared" si="12"/>
        <v>1.8801791876432512</v>
      </c>
      <c r="P94" s="6">
        <f t="shared" si="10"/>
        <v>16.84399405569199</v>
      </c>
      <c r="U94" s="18">
        <v>70</v>
      </c>
      <c r="V94" s="20">
        <f t="shared" si="11"/>
        <v>1.0116954689960933</v>
      </c>
    </row>
    <row r="95" spans="1:22" x14ac:dyDescent="0.15">
      <c r="A95" s="6">
        <v>47</v>
      </c>
      <c r="B95" s="6">
        <v>93</v>
      </c>
      <c r="D95">
        <v>672.19305419921898</v>
      </c>
      <c r="E95">
        <v>560.68658447265602</v>
      </c>
      <c r="F95">
        <v>470.53692626953102</v>
      </c>
      <c r="G95">
        <v>465.75469970703102</v>
      </c>
      <c r="I95" s="7">
        <f t="shared" si="7"/>
        <v>201.65612792968795</v>
      </c>
      <c r="J95" s="7">
        <f t="shared" si="7"/>
        <v>94.931884765625</v>
      </c>
      <c r="K95" s="7">
        <f t="shared" si="8"/>
        <v>135.20380859375047</v>
      </c>
      <c r="L95" s="8">
        <f t="shared" si="9"/>
        <v>1.4242191538443782</v>
      </c>
      <c r="M95" s="8">
        <f t="shared" si="12"/>
        <v>1.8364015568529792</v>
      </c>
      <c r="P95" s="6">
        <f t="shared" si="10"/>
        <v>14.123427172786268</v>
      </c>
      <c r="U95" s="18">
        <v>70.5</v>
      </c>
      <c r="V95" s="20">
        <f t="shared" si="11"/>
        <v>1.0218030739911304</v>
      </c>
    </row>
    <row r="96" spans="1:22" x14ac:dyDescent="0.15">
      <c r="A96" s="6">
        <v>47.5</v>
      </c>
      <c r="B96" s="6">
        <v>94</v>
      </c>
      <c r="D96">
        <v>673.06463623046898</v>
      </c>
      <c r="E96">
        <v>562.52142333984398</v>
      </c>
      <c r="F96">
        <v>469.72622680664102</v>
      </c>
      <c r="G96">
        <v>465.26190185546898</v>
      </c>
      <c r="I96" s="7">
        <f t="shared" si="7"/>
        <v>203.33840942382795</v>
      </c>
      <c r="J96" s="7">
        <f t="shared" si="7"/>
        <v>97.259521484375</v>
      </c>
      <c r="K96" s="7">
        <f t="shared" si="8"/>
        <v>135.25674438476545</v>
      </c>
      <c r="L96" s="8">
        <f t="shared" si="9"/>
        <v>1.3906786946972056</v>
      </c>
      <c r="M96" s="8">
        <f t="shared" si="12"/>
        <v>1.8072460168867492</v>
      </c>
      <c r="P96" s="6">
        <f t="shared" si="10"/>
        <v>12.311552134016797</v>
      </c>
      <c r="U96" s="18">
        <v>71</v>
      </c>
      <c r="V96" s="20">
        <f t="shared" si="11"/>
        <v>0.99421481823190982</v>
      </c>
    </row>
    <row r="97" spans="1:22" x14ac:dyDescent="0.15">
      <c r="A97" s="6">
        <v>48</v>
      </c>
      <c r="B97" s="6">
        <v>95</v>
      </c>
      <c r="D97">
        <v>670.83197021484398</v>
      </c>
      <c r="E97">
        <v>563.130859375</v>
      </c>
      <c r="F97">
        <v>469.77566528320301</v>
      </c>
      <c r="G97">
        <v>465.18649291992199</v>
      </c>
      <c r="I97" s="7">
        <f t="shared" si="7"/>
        <v>201.05630493164097</v>
      </c>
      <c r="J97" s="7">
        <f t="shared" si="7"/>
        <v>97.944366455078011</v>
      </c>
      <c r="K97" s="7">
        <f t="shared" si="8"/>
        <v>132.49524841308636</v>
      </c>
      <c r="L97" s="8">
        <f t="shared" si="9"/>
        <v>1.3527602781917534</v>
      </c>
      <c r="M97" s="8">
        <f t="shared" si="12"/>
        <v>1.7737125195622396</v>
      </c>
      <c r="P97" s="6">
        <f t="shared" si="10"/>
        <v>10.227608333445907</v>
      </c>
      <c r="U97" s="18">
        <v>71.5</v>
      </c>
      <c r="V97" s="20">
        <f t="shared" si="11"/>
        <v>0.99779015363504475</v>
      </c>
    </row>
    <row r="98" spans="1:22" x14ac:dyDescent="0.15">
      <c r="A98" s="6">
        <v>48.5</v>
      </c>
      <c r="B98" s="6">
        <v>96</v>
      </c>
      <c r="D98">
        <v>671.44464111328102</v>
      </c>
      <c r="E98">
        <v>565.13690185546898</v>
      </c>
      <c r="F98">
        <v>470.54568481445301</v>
      </c>
      <c r="G98">
        <v>465.56164550781301</v>
      </c>
      <c r="I98" s="7">
        <f t="shared" si="7"/>
        <v>200.89895629882801</v>
      </c>
      <c r="J98" s="7">
        <f t="shared" si="7"/>
        <v>99.575256347655966</v>
      </c>
      <c r="K98" s="7">
        <f t="shared" si="8"/>
        <v>131.19627685546885</v>
      </c>
      <c r="L98" s="8">
        <f t="shared" si="9"/>
        <v>1.3175590168446225</v>
      </c>
      <c r="M98" s="8">
        <f t="shared" si="12"/>
        <v>1.7428961773960512</v>
      </c>
      <c r="P98" s="6">
        <f t="shared" si="10"/>
        <v>8.3125225136748302</v>
      </c>
      <c r="U98" s="18">
        <v>72</v>
      </c>
      <c r="V98" s="20">
        <f t="shared" si="11"/>
        <v>1.0055015880654374</v>
      </c>
    </row>
    <row r="99" spans="1:22" x14ac:dyDescent="0.15">
      <c r="A99" s="6">
        <v>49</v>
      </c>
      <c r="B99" s="6">
        <v>97</v>
      </c>
      <c r="D99">
        <v>671.60260009765602</v>
      </c>
      <c r="E99">
        <v>566.28796386718795</v>
      </c>
      <c r="F99">
        <v>470.19869995117199</v>
      </c>
      <c r="G99">
        <v>465.15863037109398</v>
      </c>
      <c r="I99" s="7">
        <f t="shared" si="7"/>
        <v>201.40390014648403</v>
      </c>
      <c r="J99" s="7">
        <f t="shared" si="7"/>
        <v>101.12933349609398</v>
      </c>
      <c r="K99" s="7">
        <f t="shared" si="8"/>
        <v>130.61336669921826</v>
      </c>
      <c r="L99" s="8">
        <f t="shared" si="9"/>
        <v>1.2915477852354587</v>
      </c>
      <c r="M99" s="8">
        <f t="shared" si="12"/>
        <v>1.72126986496783</v>
      </c>
      <c r="P99" s="6">
        <f t="shared" si="10"/>
        <v>6.9685523551831716</v>
      </c>
      <c r="U99" s="18">
        <v>72.5</v>
      </c>
      <c r="V99" s="20">
        <f t="shared" si="11"/>
        <v>0.99202536551345799</v>
      </c>
    </row>
    <row r="100" spans="1:22" x14ac:dyDescent="0.15">
      <c r="A100" s="6">
        <v>49.5</v>
      </c>
      <c r="B100" s="6">
        <v>98</v>
      </c>
      <c r="D100">
        <v>669.79522705078102</v>
      </c>
      <c r="E100">
        <v>566.66516113281295</v>
      </c>
      <c r="F100">
        <v>469.14080810546898</v>
      </c>
      <c r="G100">
        <v>464.32070922851602</v>
      </c>
      <c r="I100" s="7">
        <f t="shared" si="7"/>
        <v>200.65441894531205</v>
      </c>
      <c r="J100" s="7">
        <f t="shared" si="7"/>
        <v>102.34445190429693</v>
      </c>
      <c r="K100" s="7">
        <f t="shared" si="8"/>
        <v>129.01330261230419</v>
      </c>
      <c r="L100" s="8">
        <f t="shared" si="9"/>
        <v>1.2605793495571749</v>
      </c>
      <c r="M100" s="8">
        <f t="shared" si="12"/>
        <v>1.6946863484704888</v>
      </c>
      <c r="P100" s="6">
        <f t="shared" si="10"/>
        <v>5.3165160684246997</v>
      </c>
      <c r="U100" s="18">
        <v>73</v>
      </c>
      <c r="V100" s="20">
        <f t="shared" si="11"/>
        <v>0.99412645424956136</v>
      </c>
    </row>
    <row r="101" spans="1:22" x14ac:dyDescent="0.15">
      <c r="A101" s="6">
        <v>50</v>
      </c>
      <c r="B101" s="6">
        <v>99</v>
      </c>
      <c r="D101">
        <v>671.33239746093795</v>
      </c>
      <c r="E101">
        <v>568.90789794921898</v>
      </c>
      <c r="F101">
        <v>470.68679809570301</v>
      </c>
      <c r="G101">
        <v>465.50439453125</v>
      </c>
      <c r="I101" s="7">
        <f t="shared" si="7"/>
        <v>200.64559936523494</v>
      </c>
      <c r="J101" s="7">
        <f t="shared" si="7"/>
        <v>103.40350341796898</v>
      </c>
      <c r="K101" s="7">
        <f t="shared" si="8"/>
        <v>128.26314697265667</v>
      </c>
      <c r="L101" s="8">
        <f t="shared" si="9"/>
        <v>1.2404139389185116</v>
      </c>
      <c r="M101" s="8">
        <f t="shared" si="12"/>
        <v>1.678905857012768</v>
      </c>
      <c r="P101" s="6">
        <f t="shared" si="10"/>
        <v>4.3358352576807757</v>
      </c>
      <c r="U101" s="18">
        <v>73.5</v>
      </c>
      <c r="V101" s="20">
        <f t="shared" si="11"/>
        <v>0.98381678813729923</v>
      </c>
    </row>
    <row r="102" spans="1:22" x14ac:dyDescent="0.15">
      <c r="A102" s="6">
        <v>50.5</v>
      </c>
      <c r="B102" s="6">
        <v>100</v>
      </c>
      <c r="D102">
        <v>668.05895996093795</v>
      </c>
      <c r="E102">
        <v>566.70196533203102</v>
      </c>
      <c r="F102">
        <v>469.21713256835898</v>
      </c>
      <c r="G102">
        <v>464.06945800781301</v>
      </c>
      <c r="I102" s="7">
        <f t="shared" si="7"/>
        <v>198.84182739257898</v>
      </c>
      <c r="J102" s="7">
        <f t="shared" si="7"/>
        <v>102.63250732421801</v>
      </c>
      <c r="K102" s="7">
        <f t="shared" si="8"/>
        <v>126.99907226562638</v>
      </c>
      <c r="L102" s="8">
        <f t="shared" si="9"/>
        <v>1.2374156646532462</v>
      </c>
      <c r="M102" s="8">
        <f t="shared" si="12"/>
        <v>1.6802925019284451</v>
      </c>
      <c r="P102" s="6">
        <f t="shared" si="10"/>
        <v>4.4220084965664954</v>
      </c>
      <c r="U102" s="18">
        <v>74</v>
      </c>
      <c r="V102" s="20">
        <f t="shared" si="11"/>
        <v>0.98805969212440292</v>
      </c>
    </row>
    <row r="103" spans="1:22" x14ac:dyDescent="0.15">
      <c r="A103" s="6">
        <v>51</v>
      </c>
      <c r="B103" s="6">
        <v>101</v>
      </c>
      <c r="D103">
        <v>667.82873535156295</v>
      </c>
      <c r="E103">
        <v>567.82470703125</v>
      </c>
      <c r="F103">
        <v>470.57727050781301</v>
      </c>
      <c r="G103">
        <v>465.39767456054699</v>
      </c>
      <c r="I103" s="7">
        <f t="shared" si="7"/>
        <v>197.25146484374994</v>
      </c>
      <c r="J103" s="7">
        <f t="shared" si="7"/>
        <v>102.42703247070301</v>
      </c>
      <c r="K103" s="7">
        <f t="shared" si="8"/>
        <v>125.55254211425785</v>
      </c>
      <c r="L103" s="8">
        <f t="shared" si="9"/>
        <v>1.2257754528831963</v>
      </c>
      <c r="M103" s="8">
        <f t="shared" si="12"/>
        <v>1.6730372093393377</v>
      </c>
      <c r="P103" s="6">
        <f t="shared" si="10"/>
        <v>3.9711273413418255</v>
      </c>
      <c r="U103" s="18">
        <v>74.5</v>
      </c>
      <c r="V103" s="20">
        <f t="shared" si="11"/>
        <v>0.97598206928734743</v>
      </c>
    </row>
    <row r="104" spans="1:22" x14ac:dyDescent="0.15">
      <c r="A104" s="6">
        <v>51.5</v>
      </c>
      <c r="B104" s="6">
        <v>102</v>
      </c>
      <c r="D104">
        <v>666</v>
      </c>
      <c r="E104">
        <v>568.44348144531295</v>
      </c>
      <c r="F104">
        <v>470.90081787109398</v>
      </c>
      <c r="G104">
        <v>465.63546752929699</v>
      </c>
      <c r="I104" s="7">
        <f t="shared" si="7"/>
        <v>195.09918212890602</v>
      </c>
      <c r="J104" s="7">
        <f t="shared" si="7"/>
        <v>102.80801391601597</v>
      </c>
      <c r="K104" s="7">
        <f t="shared" si="8"/>
        <v>123.13357238769485</v>
      </c>
      <c r="L104" s="8">
        <f t="shared" si="9"/>
        <v>1.1977040280953475</v>
      </c>
      <c r="M104" s="8">
        <f t="shared" si="12"/>
        <v>1.6493507037324315</v>
      </c>
      <c r="P104" s="6">
        <f t="shared" si="10"/>
        <v>2.4991261945774039</v>
      </c>
      <c r="U104" s="18">
        <v>75</v>
      </c>
      <c r="V104" s="20">
        <f t="shared" si="11"/>
        <v>0.98670069686553963</v>
      </c>
    </row>
    <row r="105" spans="1:22" x14ac:dyDescent="0.15">
      <c r="A105" s="6">
        <v>52</v>
      </c>
      <c r="B105" s="6">
        <v>103</v>
      </c>
      <c r="D105">
        <v>666.42364501953102</v>
      </c>
      <c r="E105">
        <v>568.73785400390602</v>
      </c>
      <c r="F105">
        <v>469.806640625</v>
      </c>
      <c r="G105">
        <v>464.77627563476602</v>
      </c>
      <c r="I105" s="7">
        <f t="shared" si="7"/>
        <v>196.61700439453102</v>
      </c>
      <c r="J105" s="7">
        <f t="shared" si="7"/>
        <v>103.96157836914</v>
      </c>
      <c r="K105" s="7">
        <f t="shared" si="8"/>
        <v>123.84389953613302</v>
      </c>
      <c r="L105" s="8">
        <f t="shared" si="9"/>
        <v>1.1912468190545951</v>
      </c>
      <c r="M105" s="8">
        <f t="shared" si="12"/>
        <v>1.6472784138726217</v>
      </c>
      <c r="P105" s="6">
        <f t="shared" si="10"/>
        <v>2.3703434563933938</v>
      </c>
    </row>
    <row r="106" spans="1:22" x14ac:dyDescent="0.15">
      <c r="A106" s="6">
        <v>52.5</v>
      </c>
      <c r="B106" s="6">
        <v>104</v>
      </c>
      <c r="D106">
        <v>666.56060791015602</v>
      </c>
      <c r="E106">
        <v>571.03430175781295</v>
      </c>
      <c r="F106">
        <v>470.65237426757801</v>
      </c>
      <c r="G106">
        <v>465.663330078125</v>
      </c>
      <c r="I106" s="7">
        <f t="shared" si="7"/>
        <v>195.90823364257801</v>
      </c>
      <c r="J106" s="7">
        <f t="shared" si="7"/>
        <v>105.37097167968795</v>
      </c>
      <c r="K106" s="7">
        <f t="shared" si="8"/>
        <v>122.14855346679644</v>
      </c>
      <c r="L106" s="8">
        <f t="shared" si="9"/>
        <v>1.1592239448840791</v>
      </c>
      <c r="M106" s="8">
        <f t="shared" si="12"/>
        <v>1.6196404588830484</v>
      </c>
      <c r="P106" s="6">
        <f t="shared" si="10"/>
        <v>0.65277894459754904</v>
      </c>
    </row>
    <row r="107" spans="1:22" x14ac:dyDescent="0.15">
      <c r="A107" s="6">
        <v>53</v>
      </c>
      <c r="B107" s="6">
        <v>105</v>
      </c>
      <c r="D107">
        <v>665.25402832031295</v>
      </c>
      <c r="E107">
        <v>570.79278564453102</v>
      </c>
      <c r="F107">
        <v>470.53472900390602</v>
      </c>
      <c r="G107">
        <v>465.27877807617199</v>
      </c>
      <c r="I107" s="7">
        <f t="shared" si="7"/>
        <v>194.71929931640693</v>
      </c>
      <c r="J107" s="7">
        <f t="shared" si="7"/>
        <v>105.51400756835903</v>
      </c>
      <c r="K107" s="7">
        <f t="shared" si="8"/>
        <v>120.85949401855561</v>
      </c>
      <c r="L107" s="8">
        <f t="shared" si="9"/>
        <v>1.145435537933243</v>
      </c>
      <c r="M107" s="8">
        <f t="shared" si="12"/>
        <v>1.6102369711131548</v>
      </c>
      <c r="P107" s="6">
        <f t="shared" si="10"/>
        <v>6.839790458323855E-2</v>
      </c>
    </row>
    <row r="108" spans="1:22" x14ac:dyDescent="0.15">
      <c r="A108" s="6">
        <v>53.5</v>
      </c>
      <c r="B108" s="6">
        <v>106</v>
      </c>
      <c r="D108">
        <v>665.372802734375</v>
      </c>
      <c r="E108">
        <v>570.76129150390602</v>
      </c>
      <c r="F108">
        <v>470.21713256835898</v>
      </c>
      <c r="G108">
        <v>465.22058105468801</v>
      </c>
      <c r="I108" s="7">
        <f t="shared" si="7"/>
        <v>195.15567016601602</v>
      </c>
      <c r="J108" s="7">
        <f t="shared" si="7"/>
        <v>105.54071044921801</v>
      </c>
      <c r="K108" s="7">
        <f t="shared" si="8"/>
        <v>121.27717285156342</v>
      </c>
      <c r="L108" s="8">
        <f t="shared" si="9"/>
        <v>1.149103244950366</v>
      </c>
      <c r="M108" s="8">
        <f t="shared" si="12"/>
        <v>1.6182895973112204</v>
      </c>
      <c r="P108" s="6">
        <f t="shared" si="10"/>
        <v>0.56882946653392408</v>
      </c>
    </row>
    <row r="109" spans="1:22" x14ac:dyDescent="0.15">
      <c r="A109" s="6">
        <v>54</v>
      </c>
      <c r="B109" s="6">
        <v>107</v>
      </c>
      <c r="D109">
        <v>662.676513671875</v>
      </c>
      <c r="E109">
        <v>570.25524902343795</v>
      </c>
      <c r="F109">
        <v>471.23123168945301</v>
      </c>
      <c r="G109">
        <v>465.76846313476602</v>
      </c>
      <c r="I109" s="7">
        <f t="shared" si="7"/>
        <v>191.44528198242199</v>
      </c>
      <c r="J109" s="7">
        <f t="shared" si="7"/>
        <v>104.48678588867193</v>
      </c>
      <c r="K109" s="7">
        <f t="shared" si="8"/>
        <v>118.30453186035164</v>
      </c>
      <c r="L109" s="8">
        <f t="shared" si="9"/>
        <v>1.1322439565363047</v>
      </c>
      <c r="M109" s="8">
        <f t="shared" si="12"/>
        <v>1.6058152280781015</v>
      </c>
      <c r="P109" s="6">
        <f t="shared" si="10"/>
        <v>-0.20639192411982915</v>
      </c>
    </row>
    <row r="110" spans="1:22" x14ac:dyDescent="0.15">
      <c r="A110" s="6">
        <v>54.5</v>
      </c>
      <c r="B110" s="6">
        <v>108</v>
      </c>
      <c r="D110">
        <v>662.33239746093795</v>
      </c>
      <c r="E110">
        <v>571.5771484375</v>
      </c>
      <c r="F110">
        <v>469.42489624023398</v>
      </c>
      <c r="G110">
        <v>464.53253173828102</v>
      </c>
      <c r="I110" s="7">
        <f t="shared" si="7"/>
        <v>192.90750122070398</v>
      </c>
      <c r="J110" s="7">
        <f t="shared" si="7"/>
        <v>107.04461669921898</v>
      </c>
      <c r="K110" s="7">
        <f t="shared" si="8"/>
        <v>117.97626953125069</v>
      </c>
      <c r="L110" s="8">
        <f t="shared" si="9"/>
        <v>1.1021223968950087</v>
      </c>
      <c r="M110" s="8">
        <f t="shared" si="12"/>
        <v>1.5800785876177481</v>
      </c>
      <c r="P110" s="6">
        <f t="shared" si="10"/>
        <v>-1.8057989831525456</v>
      </c>
    </row>
    <row r="111" spans="1:22" x14ac:dyDescent="0.15">
      <c r="A111" s="6">
        <v>55</v>
      </c>
      <c r="B111" s="6">
        <v>109</v>
      </c>
      <c r="D111">
        <v>663.945068359375</v>
      </c>
      <c r="E111">
        <v>572.7734375</v>
      </c>
      <c r="F111">
        <v>470.74935913085898</v>
      </c>
      <c r="G111">
        <v>466.16363525390602</v>
      </c>
      <c r="I111" s="7">
        <f t="shared" si="7"/>
        <v>193.19570922851602</v>
      </c>
      <c r="J111" s="7">
        <f t="shared" si="7"/>
        <v>106.60980224609398</v>
      </c>
      <c r="K111" s="7">
        <f t="shared" si="8"/>
        <v>118.56884765625024</v>
      </c>
      <c r="L111" s="8">
        <f t="shared" si="9"/>
        <v>1.1121758521092691</v>
      </c>
      <c r="M111" s="8">
        <f t="shared" si="12"/>
        <v>1.5945169620129511</v>
      </c>
      <c r="P111" s="6">
        <f t="shared" si="10"/>
        <v>-0.90852422173918945</v>
      </c>
    </row>
    <row r="112" spans="1:22" x14ac:dyDescent="0.15">
      <c r="A112" s="6">
        <v>55.5</v>
      </c>
      <c r="B112" s="6">
        <v>110</v>
      </c>
      <c r="D112">
        <v>662.01776123046898</v>
      </c>
      <c r="E112">
        <v>570.85461425781295</v>
      </c>
      <c r="F112">
        <v>469.43585205078102</v>
      </c>
      <c r="G112">
        <v>464.29067993164102</v>
      </c>
      <c r="I112" s="7">
        <f t="shared" si="7"/>
        <v>192.58190917968795</v>
      </c>
      <c r="J112" s="7">
        <f t="shared" si="7"/>
        <v>106.56393432617193</v>
      </c>
      <c r="K112" s="7">
        <f t="shared" si="8"/>
        <v>117.9871551513676</v>
      </c>
      <c r="L112" s="8">
        <f t="shared" si="9"/>
        <v>1.1071959373255811</v>
      </c>
      <c r="M112" s="8">
        <f t="shared" si="12"/>
        <v>1.5939219664102056</v>
      </c>
      <c r="P112" s="6">
        <f t="shared" si="10"/>
        <v>-0.9455003052567974</v>
      </c>
    </row>
    <row r="113" spans="1:22" x14ac:dyDescent="0.15">
      <c r="A113" s="6">
        <v>56</v>
      </c>
      <c r="B113" s="6">
        <v>111</v>
      </c>
      <c r="D113">
        <v>661.51373291015602</v>
      </c>
      <c r="E113">
        <v>571.48583984375</v>
      </c>
      <c r="F113">
        <v>471.01281738281301</v>
      </c>
      <c r="G113">
        <v>466.03942871093801</v>
      </c>
      <c r="I113" s="7">
        <f t="shared" si="7"/>
        <v>190.50091552734301</v>
      </c>
      <c r="J113" s="7">
        <f t="shared" si="7"/>
        <v>105.44641113281199</v>
      </c>
      <c r="K113" s="7">
        <f t="shared" si="8"/>
        <v>116.68842773437463</v>
      </c>
      <c r="L113" s="8">
        <f t="shared" si="9"/>
        <v>1.1066135535651667</v>
      </c>
      <c r="M113" s="8">
        <f t="shared" si="12"/>
        <v>1.5977245018307338</v>
      </c>
      <c r="P113" s="6">
        <f t="shared" si="10"/>
        <v>-0.70919121887143088</v>
      </c>
      <c r="U113" s="18"/>
      <c r="V113" s="20"/>
    </row>
    <row r="114" spans="1:22" x14ac:dyDescent="0.15">
      <c r="A114" s="6">
        <v>56.5</v>
      </c>
      <c r="B114" s="6">
        <v>112</v>
      </c>
      <c r="D114">
        <v>661.269775390625</v>
      </c>
      <c r="E114">
        <v>572.23748779296898</v>
      </c>
      <c r="F114">
        <v>469.36703491210898</v>
      </c>
      <c r="G114">
        <v>464.80380249023398</v>
      </c>
      <c r="I114" s="7">
        <f t="shared" si="7"/>
        <v>191.90274047851602</v>
      </c>
      <c r="J114" s="7">
        <f t="shared" si="7"/>
        <v>107.433685302735</v>
      </c>
      <c r="K114" s="7">
        <f t="shared" si="8"/>
        <v>116.69916076660152</v>
      </c>
      <c r="L114" s="8">
        <f t="shared" si="9"/>
        <v>1.0862436715054273</v>
      </c>
      <c r="M114" s="8">
        <f t="shared" si="12"/>
        <v>1.5817395389519371</v>
      </c>
      <c r="P114" s="6">
        <f t="shared" si="10"/>
        <v>-1.7025789341836843</v>
      </c>
      <c r="U114" s="18"/>
      <c r="V114" s="20"/>
    </row>
    <row r="115" spans="1:22" x14ac:dyDescent="0.15">
      <c r="A115" s="6">
        <v>57</v>
      </c>
      <c r="B115" s="6">
        <v>113</v>
      </c>
      <c r="D115">
        <v>656.86755371093795</v>
      </c>
      <c r="E115">
        <v>571.56018066406295</v>
      </c>
      <c r="F115">
        <v>470.87295532226602</v>
      </c>
      <c r="G115">
        <v>465.92929077148398</v>
      </c>
      <c r="I115" s="7">
        <f t="shared" si="7"/>
        <v>185.99459838867193</v>
      </c>
      <c r="J115" s="7">
        <f t="shared" si="7"/>
        <v>105.63088989257898</v>
      </c>
      <c r="K115" s="7">
        <f t="shared" si="8"/>
        <v>112.05297546386666</v>
      </c>
      <c r="L115" s="8">
        <f t="shared" si="9"/>
        <v>1.060797419938605</v>
      </c>
      <c r="M115" s="8">
        <f t="shared" si="12"/>
        <v>1.5606782065660574</v>
      </c>
      <c r="P115" s="6">
        <f t="shared" si="10"/>
        <v>-3.0114383302848262</v>
      </c>
      <c r="U115" s="18"/>
      <c r="V115" s="20"/>
    </row>
    <row r="116" spans="1:22" x14ac:dyDescent="0.15">
      <c r="A116" s="6">
        <v>57.5</v>
      </c>
      <c r="B116" s="6">
        <v>114</v>
      </c>
      <c r="D116">
        <v>654.97735595703102</v>
      </c>
      <c r="E116">
        <v>568.64294433593795</v>
      </c>
      <c r="F116">
        <v>469.94680786132801</v>
      </c>
      <c r="G116">
        <v>464.99249267578102</v>
      </c>
      <c r="I116" s="7">
        <f t="shared" si="7"/>
        <v>185.03054809570301</v>
      </c>
      <c r="J116" s="7">
        <f t="shared" si="7"/>
        <v>103.65045166015693</v>
      </c>
      <c r="K116" s="7">
        <f t="shared" si="8"/>
        <v>112.47523193359316</v>
      </c>
      <c r="L116" s="8">
        <f t="shared" si="9"/>
        <v>1.0851398149462042</v>
      </c>
      <c r="M116" s="8">
        <f t="shared" si="12"/>
        <v>1.5894055207545992</v>
      </c>
      <c r="P116" s="6">
        <f t="shared" si="10"/>
        <v>-1.2261754413314654</v>
      </c>
    </row>
    <row r="117" spans="1:22" x14ac:dyDescent="0.15">
      <c r="A117" s="6">
        <v>58</v>
      </c>
      <c r="B117" s="6">
        <v>115</v>
      </c>
      <c r="D117">
        <v>654.2314453125</v>
      </c>
      <c r="E117">
        <v>568.56787109375</v>
      </c>
      <c r="F117">
        <v>470.42584228515602</v>
      </c>
      <c r="G117">
        <v>465.46276855468801</v>
      </c>
      <c r="I117" s="7">
        <f t="shared" si="7"/>
        <v>183.80560302734398</v>
      </c>
      <c r="J117" s="7">
        <f t="shared" si="7"/>
        <v>103.10510253906199</v>
      </c>
      <c r="K117" s="7">
        <f t="shared" si="8"/>
        <v>111.63203125000059</v>
      </c>
      <c r="L117" s="8">
        <f t="shared" si="9"/>
        <v>1.0827013261318288</v>
      </c>
      <c r="M117" s="8">
        <f t="shared" si="12"/>
        <v>1.5913519511211662</v>
      </c>
      <c r="P117" s="6">
        <f t="shared" si="10"/>
        <v>-1.1052142586550131</v>
      </c>
    </row>
    <row r="118" spans="1:22" x14ac:dyDescent="0.15">
      <c r="A118" s="6">
        <v>58.5</v>
      </c>
      <c r="B118" s="6">
        <v>116</v>
      </c>
      <c r="D118">
        <v>653.34411621093795</v>
      </c>
      <c r="E118">
        <v>568.21282958984398</v>
      </c>
      <c r="F118">
        <v>471.45120239257801</v>
      </c>
      <c r="G118">
        <v>466.17398071289102</v>
      </c>
      <c r="I118" s="7">
        <f t="shared" si="7"/>
        <v>181.89291381835994</v>
      </c>
      <c r="J118" s="7">
        <f t="shared" si="7"/>
        <v>102.03884887695295</v>
      </c>
      <c r="K118" s="7">
        <f t="shared" si="8"/>
        <v>110.46571960449288</v>
      </c>
      <c r="L118" s="8">
        <f t="shared" si="9"/>
        <v>1.0825849254503228</v>
      </c>
      <c r="M118" s="8">
        <f t="shared" si="12"/>
        <v>1.5956204696206027</v>
      </c>
      <c r="P118" s="6">
        <f t="shared" si="10"/>
        <v>-0.83994658977929715</v>
      </c>
    </row>
    <row r="119" spans="1:22" x14ac:dyDescent="0.15">
      <c r="A119" s="6">
        <v>59</v>
      </c>
      <c r="B119" s="6">
        <v>117</v>
      </c>
      <c r="D119">
        <v>654.880859375</v>
      </c>
      <c r="E119">
        <v>568.0185546875</v>
      </c>
      <c r="F119">
        <v>470.42147827148398</v>
      </c>
      <c r="G119">
        <v>465.62454223632801</v>
      </c>
      <c r="I119" s="7">
        <f t="shared" si="7"/>
        <v>184.45938110351602</v>
      </c>
      <c r="J119" s="7">
        <f t="shared" si="7"/>
        <v>102.39401245117199</v>
      </c>
      <c r="K119" s="7">
        <f t="shared" si="8"/>
        <v>112.78357238769564</v>
      </c>
      <c r="L119" s="8">
        <f t="shared" si="9"/>
        <v>1.1014664792189686</v>
      </c>
      <c r="M119" s="8">
        <f t="shared" si="12"/>
        <v>1.6188869425701911</v>
      </c>
      <c r="P119" s="6">
        <f t="shared" si="10"/>
        <v>0.60595156976061504</v>
      </c>
    </row>
    <row r="120" spans="1:22" x14ac:dyDescent="0.15">
      <c r="A120" s="6">
        <v>59.5</v>
      </c>
      <c r="B120" s="6">
        <v>118</v>
      </c>
      <c r="D120">
        <v>653.35705566406295</v>
      </c>
      <c r="E120">
        <v>567.84735107421898</v>
      </c>
      <c r="F120">
        <v>469.92898559570301</v>
      </c>
      <c r="G120">
        <v>464.81195068359398</v>
      </c>
      <c r="I120" s="7">
        <f t="shared" si="7"/>
        <v>183.42807006835994</v>
      </c>
      <c r="J120" s="7">
        <f t="shared" si="7"/>
        <v>103.035400390625</v>
      </c>
      <c r="K120" s="7">
        <f t="shared" si="8"/>
        <v>111.30328979492245</v>
      </c>
      <c r="L120" s="8">
        <f t="shared" si="9"/>
        <v>1.0802431918831048</v>
      </c>
      <c r="M120" s="8">
        <f t="shared" si="12"/>
        <v>1.6020485744152699</v>
      </c>
      <c r="P120" s="6">
        <f t="shared" si="10"/>
        <v>-0.44047113374101904</v>
      </c>
    </row>
    <row r="121" spans="1:22" x14ac:dyDescent="0.15">
      <c r="A121" s="6">
        <v>60</v>
      </c>
      <c r="B121" s="6">
        <v>119</v>
      </c>
      <c r="D121">
        <v>656.79241943359398</v>
      </c>
      <c r="E121">
        <v>568.39739990234398</v>
      </c>
      <c r="F121">
        <v>471.40802001953102</v>
      </c>
      <c r="G121">
        <v>466.17178344726602</v>
      </c>
      <c r="I121" s="7">
        <f t="shared" si="7"/>
        <v>185.38439941406295</v>
      </c>
      <c r="J121" s="7">
        <f t="shared" si="7"/>
        <v>102.22561645507795</v>
      </c>
      <c r="K121" s="7">
        <f t="shared" si="8"/>
        <v>113.82646789550839</v>
      </c>
      <c r="L121" s="8">
        <f t="shared" si="9"/>
        <v>1.1134828220432236</v>
      </c>
      <c r="M121" s="8">
        <f t="shared" si="12"/>
        <v>1.6396731237563311</v>
      </c>
      <c r="P121" s="6">
        <f t="shared" si="10"/>
        <v>1.8977116567330914</v>
      </c>
    </row>
    <row r="122" spans="1:22" x14ac:dyDescent="0.15">
      <c r="A122" s="6">
        <v>60.5</v>
      </c>
      <c r="B122" s="6">
        <v>120</v>
      </c>
      <c r="D122">
        <v>659.15386962890602</v>
      </c>
      <c r="E122">
        <v>567.57434082031295</v>
      </c>
      <c r="F122">
        <v>471.32510375976602</v>
      </c>
      <c r="G122">
        <v>466.62045288085898</v>
      </c>
      <c r="I122" s="7">
        <f t="shared" si="7"/>
        <v>187.82876586914</v>
      </c>
      <c r="J122" s="7">
        <f t="shared" si="7"/>
        <v>100.95388793945398</v>
      </c>
      <c r="K122" s="7">
        <f t="shared" si="8"/>
        <v>117.16104431152222</v>
      </c>
      <c r="L122" s="8">
        <f t="shared" si="9"/>
        <v>1.1605401902083088</v>
      </c>
      <c r="M122" s="8">
        <f t="shared" si="12"/>
        <v>1.6911154111023592</v>
      </c>
      <c r="P122" s="6">
        <f t="shared" si="10"/>
        <v>5.0945996748399001</v>
      </c>
    </row>
    <row r="123" spans="1:22" x14ac:dyDescent="0.15">
      <c r="A123" s="6">
        <v>61</v>
      </c>
      <c r="B123" s="6">
        <v>121</v>
      </c>
      <c r="D123">
        <v>659.11633300781295</v>
      </c>
      <c r="E123">
        <v>567.28430175781295</v>
      </c>
      <c r="F123">
        <v>470.39486694335898</v>
      </c>
      <c r="G123">
        <v>465.63079833984398</v>
      </c>
      <c r="I123" s="7">
        <f t="shared" si="7"/>
        <v>188.72146606445398</v>
      </c>
      <c r="J123" s="7">
        <f t="shared" si="7"/>
        <v>101.65350341796898</v>
      </c>
      <c r="K123" s="7">
        <f t="shared" si="8"/>
        <v>117.5640136718757</v>
      </c>
      <c r="L123" s="8">
        <f t="shared" si="9"/>
        <v>1.1565170871532822</v>
      </c>
      <c r="M123" s="8">
        <f t="shared" si="12"/>
        <v>1.691477227228275</v>
      </c>
      <c r="P123" s="6">
        <f t="shared" si="10"/>
        <v>5.1170847877182908</v>
      </c>
    </row>
    <row r="124" spans="1:22" x14ac:dyDescent="0.15">
      <c r="A124" s="6">
        <v>61.5</v>
      </c>
      <c r="B124" s="6">
        <v>122</v>
      </c>
      <c r="D124">
        <v>660.04278564453102</v>
      </c>
      <c r="E124">
        <v>567.44952392578102</v>
      </c>
      <c r="F124">
        <v>470.30633544921898</v>
      </c>
      <c r="G124">
        <v>465.45901489257801</v>
      </c>
      <c r="I124" s="7">
        <f t="shared" si="7"/>
        <v>189.73645019531205</v>
      </c>
      <c r="J124" s="7">
        <f t="shared" si="7"/>
        <v>101.99050903320301</v>
      </c>
      <c r="K124" s="7">
        <f t="shared" si="8"/>
        <v>118.34309387206994</v>
      </c>
      <c r="L124" s="8">
        <f t="shared" si="9"/>
        <v>1.1603343781090782</v>
      </c>
      <c r="M124" s="8">
        <f t="shared" si="12"/>
        <v>1.6996794373650137</v>
      </c>
      <c r="P124" s="6">
        <f t="shared" si="10"/>
        <v>5.6268122640988443</v>
      </c>
    </row>
    <row r="125" spans="1:22" x14ac:dyDescent="0.15">
      <c r="A125" s="6">
        <v>62</v>
      </c>
      <c r="B125" s="6">
        <v>123</v>
      </c>
      <c r="D125">
        <v>661.77502441406295</v>
      </c>
      <c r="E125">
        <v>568.23504638671898</v>
      </c>
      <c r="F125">
        <v>471.46527099609398</v>
      </c>
      <c r="G125">
        <v>466.341064453125</v>
      </c>
      <c r="I125" s="7">
        <f t="shared" si="7"/>
        <v>190.30975341796898</v>
      </c>
      <c r="J125" s="7">
        <f t="shared" si="7"/>
        <v>101.89398193359398</v>
      </c>
      <c r="K125" s="7">
        <f t="shared" si="8"/>
        <v>118.9839660644532</v>
      </c>
      <c r="L125" s="8">
        <f t="shared" si="9"/>
        <v>1.1677231943099158</v>
      </c>
      <c r="M125" s="8">
        <f t="shared" si="12"/>
        <v>1.7114531727467939</v>
      </c>
      <c r="P125" s="6">
        <f t="shared" si="10"/>
        <v>6.3584926677556899</v>
      </c>
    </row>
    <row r="126" spans="1:22" x14ac:dyDescent="0.15">
      <c r="A126" s="6">
        <v>62.5</v>
      </c>
      <c r="B126" s="6">
        <v>124</v>
      </c>
      <c r="D126">
        <v>661.75402832031295</v>
      </c>
      <c r="E126">
        <v>568.48828125</v>
      </c>
      <c r="F126">
        <v>471.594482421875</v>
      </c>
      <c r="G126">
        <v>466.76751708984398</v>
      </c>
      <c r="I126" s="7">
        <f t="shared" si="7"/>
        <v>190.15954589843795</v>
      </c>
      <c r="J126" s="7">
        <f t="shared" si="7"/>
        <v>101.72076416015602</v>
      </c>
      <c r="K126" s="7">
        <f t="shared" si="8"/>
        <v>118.95501098632874</v>
      </c>
      <c r="L126" s="8">
        <f t="shared" si="9"/>
        <v>1.1694270286746762</v>
      </c>
      <c r="M126" s="8">
        <f t="shared" si="12"/>
        <v>1.7175419262924967</v>
      </c>
      <c r="P126" s="6">
        <f t="shared" si="10"/>
        <v>6.7368790937816243</v>
      </c>
    </row>
    <row r="127" spans="1:22" x14ac:dyDescent="0.15">
      <c r="A127" s="6">
        <v>63</v>
      </c>
      <c r="B127" s="6">
        <v>125</v>
      </c>
      <c r="D127">
        <v>658.01898193359398</v>
      </c>
      <c r="E127">
        <v>566.031494140625</v>
      </c>
      <c r="F127">
        <v>470.29473876953102</v>
      </c>
      <c r="G127">
        <v>464.99185180664102</v>
      </c>
      <c r="I127" s="7">
        <f t="shared" si="7"/>
        <v>187.72424316406295</v>
      </c>
      <c r="J127" s="7">
        <f t="shared" si="7"/>
        <v>101.03964233398398</v>
      </c>
      <c r="K127" s="7">
        <f t="shared" si="8"/>
        <v>116.99649353027418</v>
      </c>
      <c r="L127" s="8">
        <f t="shared" si="9"/>
        <v>1.1579266397593257</v>
      </c>
      <c r="M127" s="8">
        <f t="shared" si="12"/>
        <v>1.7104264565580887</v>
      </c>
      <c r="P127" s="6">
        <f t="shared" si="10"/>
        <v>6.2946872490815657</v>
      </c>
    </row>
    <row r="128" spans="1:22" x14ac:dyDescent="0.15">
      <c r="A128" s="6">
        <v>63.5</v>
      </c>
      <c r="B128" s="6">
        <v>126</v>
      </c>
      <c r="D128">
        <v>659.02825927734398</v>
      </c>
      <c r="E128">
        <v>567.382080078125</v>
      </c>
      <c r="F128">
        <v>471.40863037109398</v>
      </c>
      <c r="G128">
        <v>466.17272949218801</v>
      </c>
      <c r="I128" s="7">
        <f t="shared" si="7"/>
        <v>187.61962890625</v>
      </c>
      <c r="J128" s="7">
        <f t="shared" si="7"/>
        <v>101.20935058593699</v>
      </c>
      <c r="K128" s="7">
        <f t="shared" si="8"/>
        <v>116.77308349609412</v>
      </c>
      <c r="L128" s="8">
        <f t="shared" si="9"/>
        <v>1.1537776185703508</v>
      </c>
      <c r="M128" s="8">
        <f t="shared" si="12"/>
        <v>1.7106623545500566</v>
      </c>
      <c r="P128" s="6">
        <f t="shared" si="10"/>
        <v>6.3093471622177137</v>
      </c>
    </row>
    <row r="129" spans="1:16" x14ac:dyDescent="0.15">
      <c r="A129" s="6">
        <v>64</v>
      </c>
      <c r="B129" s="6">
        <v>127</v>
      </c>
      <c r="D129">
        <v>657.49755859375</v>
      </c>
      <c r="E129">
        <v>565.49597167968795</v>
      </c>
      <c r="F129">
        <v>470.44961547851602</v>
      </c>
      <c r="G129">
        <v>465.56945800781301</v>
      </c>
      <c r="I129" s="7">
        <f t="shared" si="7"/>
        <v>187.04794311523398</v>
      </c>
      <c r="J129" s="7">
        <f t="shared" si="7"/>
        <v>99.926513671874943</v>
      </c>
      <c r="K129" s="7">
        <f t="shared" si="8"/>
        <v>117.09938354492152</v>
      </c>
      <c r="L129" s="8">
        <f t="shared" si="9"/>
        <v>1.1718549886513254</v>
      </c>
      <c r="M129" s="8">
        <f t="shared" si="12"/>
        <v>1.7331246438119736</v>
      </c>
      <c r="P129" s="6">
        <f t="shared" si="10"/>
        <v>7.7052692159484053</v>
      </c>
    </row>
    <row r="130" spans="1:16" x14ac:dyDescent="0.15">
      <c r="A130" s="6">
        <v>64.5</v>
      </c>
      <c r="B130" s="6">
        <v>128</v>
      </c>
      <c r="D130">
        <v>655.31341552734398</v>
      </c>
      <c r="E130">
        <v>566.23303222656295</v>
      </c>
      <c r="F130">
        <v>470.11294555664102</v>
      </c>
      <c r="G130">
        <v>465.12390136718801</v>
      </c>
      <c r="I130" s="7">
        <f t="shared" ref="I130:J148" si="13">D130-F130</f>
        <v>185.20046997070295</v>
      </c>
      <c r="J130" s="7">
        <f t="shared" si="13"/>
        <v>101.10913085937494</v>
      </c>
      <c r="K130" s="7">
        <f t="shared" ref="K130:K148" si="14">I130-0.7*J130</f>
        <v>114.4240783691405</v>
      </c>
      <c r="L130" s="8">
        <f t="shared" ref="L130:L148" si="15">K130/J130</f>
        <v>1.1316888731669974</v>
      </c>
      <c r="M130" s="8">
        <f t="shared" si="12"/>
        <v>1.697343447508588</v>
      </c>
      <c r="P130" s="6">
        <f t="shared" si="10"/>
        <v>5.4816418533783171</v>
      </c>
    </row>
    <row r="131" spans="1:16" x14ac:dyDescent="0.15">
      <c r="A131" s="6">
        <v>65</v>
      </c>
      <c r="B131" s="6">
        <v>129</v>
      </c>
      <c r="D131">
        <v>654.59814453125</v>
      </c>
      <c r="E131">
        <v>566.91033935546898</v>
      </c>
      <c r="F131">
        <v>470.949951171875</v>
      </c>
      <c r="G131">
        <v>466.45275878906301</v>
      </c>
      <c r="I131" s="7">
        <f t="shared" si="13"/>
        <v>183.648193359375</v>
      </c>
      <c r="J131" s="7">
        <f t="shared" si="13"/>
        <v>100.45758056640597</v>
      </c>
      <c r="K131" s="7">
        <f t="shared" si="14"/>
        <v>113.32788696289083</v>
      </c>
      <c r="L131" s="8">
        <f t="shared" si="15"/>
        <v>1.1281168262655614</v>
      </c>
      <c r="M131" s="8">
        <f t="shared" si="12"/>
        <v>1.6981563197880947</v>
      </c>
      <c r="P131" s="6">
        <f t="shared" si="10"/>
        <v>5.5321579129214324</v>
      </c>
    </row>
    <row r="132" spans="1:16" x14ac:dyDescent="0.15">
      <c r="A132" s="6">
        <v>65.5</v>
      </c>
      <c r="B132" s="6">
        <v>130</v>
      </c>
      <c r="D132">
        <v>656.003662109375</v>
      </c>
      <c r="E132">
        <v>568.95233154296898</v>
      </c>
      <c r="F132">
        <v>470.43240356445301</v>
      </c>
      <c r="G132">
        <v>465.51470947265602</v>
      </c>
      <c r="I132" s="7">
        <f t="shared" si="13"/>
        <v>185.57125854492199</v>
      </c>
      <c r="J132" s="7">
        <f t="shared" si="13"/>
        <v>103.43762207031295</v>
      </c>
      <c r="K132" s="7">
        <f t="shared" si="14"/>
        <v>113.16492309570293</v>
      </c>
      <c r="L132" s="8">
        <f t="shared" si="15"/>
        <v>1.0940402614706062</v>
      </c>
      <c r="M132" s="8">
        <f t="shared" si="12"/>
        <v>1.6684646741740821</v>
      </c>
      <c r="P132" s="6">
        <f t="shared" si="10"/>
        <v>3.6869665149802313</v>
      </c>
    </row>
    <row r="133" spans="1:16" x14ac:dyDescent="0.15">
      <c r="A133" s="6">
        <v>66</v>
      </c>
      <c r="B133" s="6">
        <v>131</v>
      </c>
      <c r="D133">
        <v>659.55572509765602</v>
      </c>
      <c r="E133">
        <v>572.73345947265602</v>
      </c>
      <c r="F133">
        <v>471.08480834960898</v>
      </c>
      <c r="G133">
        <v>466.05163574218801</v>
      </c>
      <c r="I133" s="7">
        <f t="shared" si="13"/>
        <v>188.47091674804705</v>
      </c>
      <c r="J133" s="7">
        <f t="shared" si="13"/>
        <v>106.68182373046801</v>
      </c>
      <c r="K133" s="7">
        <f t="shared" si="14"/>
        <v>113.79364013671945</v>
      </c>
      <c r="L133" s="8">
        <f t="shared" si="15"/>
        <v>1.0666638060502178</v>
      </c>
      <c r="M133" s="8">
        <f t="shared" si="12"/>
        <v>1.6454731379346361</v>
      </c>
      <c r="P133" s="6">
        <f t="shared" si="10"/>
        <v>2.2581543350834838</v>
      </c>
    </row>
    <row r="134" spans="1:16" x14ac:dyDescent="0.15">
      <c r="A134" s="6">
        <v>66.5</v>
      </c>
      <c r="B134" s="6">
        <v>132</v>
      </c>
      <c r="D134">
        <v>655.93737792968795</v>
      </c>
      <c r="E134">
        <v>571.11956787109398</v>
      </c>
      <c r="F134">
        <v>470.31134033203102</v>
      </c>
      <c r="G134">
        <v>465.42648315429699</v>
      </c>
      <c r="I134" s="7">
        <f t="shared" si="13"/>
        <v>185.62603759765693</v>
      </c>
      <c r="J134" s="7">
        <f t="shared" si="13"/>
        <v>105.69308471679699</v>
      </c>
      <c r="K134" s="7">
        <f t="shared" si="14"/>
        <v>111.64087829589904</v>
      </c>
      <c r="L134" s="8">
        <f t="shared" si="15"/>
        <v>1.0562741980238259</v>
      </c>
      <c r="M134" s="8">
        <f t="shared" si="12"/>
        <v>1.6394684490891871</v>
      </c>
      <c r="P134" s="6">
        <f t="shared" ref="P134:P148" si="16">(M134-$O$2)/$O$2*100</f>
        <v>1.8849921214099163</v>
      </c>
    </row>
    <row r="135" spans="1:16" x14ac:dyDescent="0.15">
      <c r="A135" s="6">
        <v>67</v>
      </c>
      <c r="B135" s="6">
        <v>133</v>
      </c>
      <c r="D135">
        <v>656.685791015625</v>
      </c>
      <c r="E135">
        <v>572.54278564453102</v>
      </c>
      <c r="F135">
        <v>471.76940917968801</v>
      </c>
      <c r="G135">
        <v>466.41268920898398</v>
      </c>
      <c r="I135" s="7">
        <f t="shared" si="13"/>
        <v>184.91638183593699</v>
      </c>
      <c r="J135" s="7">
        <f t="shared" si="13"/>
        <v>106.13009643554705</v>
      </c>
      <c r="K135" s="7">
        <f t="shared" si="14"/>
        <v>110.62531433105406</v>
      </c>
      <c r="L135" s="8">
        <f t="shared" si="15"/>
        <v>1.0423557317526511</v>
      </c>
      <c r="M135" s="8">
        <f t="shared" si="12"/>
        <v>1.6299349019989546</v>
      </c>
      <c r="P135" s="6">
        <f t="shared" si="16"/>
        <v>1.2925285270558755</v>
      </c>
    </row>
    <row r="136" spans="1:16" x14ac:dyDescent="0.15">
      <c r="A136" s="6">
        <v>67.5</v>
      </c>
      <c r="B136" s="6">
        <v>134</v>
      </c>
      <c r="D136">
        <v>654.65875244140602</v>
      </c>
      <c r="E136">
        <v>571.28875732421898</v>
      </c>
      <c r="F136">
        <v>469.89517211914102</v>
      </c>
      <c r="G136">
        <v>465.40863037109398</v>
      </c>
      <c r="I136" s="7">
        <f t="shared" si="13"/>
        <v>184.763580322265</v>
      </c>
      <c r="J136" s="7">
        <f t="shared" si="13"/>
        <v>105.880126953125</v>
      </c>
      <c r="K136" s="7">
        <f t="shared" si="14"/>
        <v>110.6474914550775</v>
      </c>
      <c r="L136" s="8">
        <f t="shared" si="15"/>
        <v>1.0450260557778053</v>
      </c>
      <c r="M136" s="8">
        <f t="shared" si="12"/>
        <v>1.6369901452050515</v>
      </c>
      <c r="P136" s="6">
        <f t="shared" si="16"/>
        <v>1.7309775858756125</v>
      </c>
    </row>
    <row r="137" spans="1:16" x14ac:dyDescent="0.15">
      <c r="A137" s="6">
        <v>68</v>
      </c>
      <c r="B137" s="6">
        <v>135</v>
      </c>
      <c r="D137">
        <v>651.74719238281295</v>
      </c>
      <c r="E137">
        <v>570.426513671875</v>
      </c>
      <c r="F137">
        <v>470.01531982421898</v>
      </c>
      <c r="G137">
        <v>465.14456176757801</v>
      </c>
      <c r="I137" s="7">
        <f t="shared" si="13"/>
        <v>181.73187255859398</v>
      </c>
      <c r="J137" s="7">
        <f t="shared" si="13"/>
        <v>105.28195190429699</v>
      </c>
      <c r="K137" s="7">
        <f t="shared" si="14"/>
        <v>108.03450622558609</v>
      </c>
      <c r="L137" s="8">
        <f t="shared" si="15"/>
        <v>1.0261445981148907</v>
      </c>
      <c r="M137" s="8">
        <f t="shared" si="12"/>
        <v>1.6224936067230793</v>
      </c>
      <c r="P137" s="6">
        <f t="shared" si="16"/>
        <v>0.83008820929505478</v>
      </c>
    </row>
    <row r="138" spans="1:16" x14ac:dyDescent="0.15">
      <c r="A138" s="6">
        <v>68.5</v>
      </c>
      <c r="B138" s="6">
        <v>136</v>
      </c>
      <c r="D138">
        <v>650.596923828125</v>
      </c>
      <c r="E138">
        <v>570.90911865234398</v>
      </c>
      <c r="F138">
        <v>470.22341918945301</v>
      </c>
      <c r="G138">
        <v>464.90051269531301</v>
      </c>
      <c r="I138" s="7">
        <f t="shared" si="13"/>
        <v>180.37350463867199</v>
      </c>
      <c r="J138" s="7">
        <f t="shared" si="13"/>
        <v>106.00860595703097</v>
      </c>
      <c r="K138" s="7">
        <f t="shared" si="14"/>
        <v>106.16748046875031</v>
      </c>
      <c r="L138" s="8">
        <f t="shared" si="15"/>
        <v>1.0014986944718784</v>
      </c>
      <c r="M138" s="8">
        <f t="shared" si="12"/>
        <v>1.6022326222610097</v>
      </c>
      <c r="P138" s="6">
        <f t="shared" si="16"/>
        <v>-0.42903345506926588</v>
      </c>
    </row>
    <row r="139" spans="1:16" x14ac:dyDescent="0.15">
      <c r="A139" s="6">
        <v>69</v>
      </c>
      <c r="B139" s="6">
        <v>137</v>
      </c>
      <c r="D139">
        <v>654.47698974609398</v>
      </c>
      <c r="E139">
        <v>572.95074462890602</v>
      </c>
      <c r="F139">
        <v>470.449951171875</v>
      </c>
      <c r="G139">
        <v>465.59698486328102</v>
      </c>
      <c r="I139" s="7">
        <f t="shared" si="13"/>
        <v>184.02703857421898</v>
      </c>
      <c r="J139" s="7">
        <f t="shared" si="13"/>
        <v>107.353759765625</v>
      </c>
      <c r="K139" s="7">
        <f t="shared" si="14"/>
        <v>108.87940673828149</v>
      </c>
      <c r="L139" s="8">
        <f t="shared" si="15"/>
        <v>1.014211397681714</v>
      </c>
      <c r="M139" s="8">
        <f t="shared" si="12"/>
        <v>1.6193302446517879</v>
      </c>
      <c r="P139" s="6">
        <f t="shared" si="16"/>
        <v>0.63350063855543604</v>
      </c>
    </row>
    <row r="140" spans="1:16" x14ac:dyDescent="0.15">
      <c r="A140" s="6">
        <v>69.5</v>
      </c>
      <c r="B140" s="6">
        <v>138</v>
      </c>
      <c r="D140">
        <v>655.262939453125</v>
      </c>
      <c r="E140">
        <v>574.22375488281295</v>
      </c>
      <c r="F140">
        <v>471.28097534179699</v>
      </c>
      <c r="G140">
        <v>466.42678833007801</v>
      </c>
      <c r="I140" s="7">
        <f t="shared" si="13"/>
        <v>183.98196411132801</v>
      </c>
      <c r="J140" s="7">
        <f t="shared" si="13"/>
        <v>107.79696655273494</v>
      </c>
      <c r="K140" s="7">
        <f t="shared" si="14"/>
        <v>108.52408752441356</v>
      </c>
      <c r="L140" s="8">
        <f t="shared" si="15"/>
        <v>1.0067452823111021</v>
      </c>
      <c r="M140" s="8">
        <f t="shared" si="12"/>
        <v>1.6162490484621186</v>
      </c>
      <c r="P140" s="6">
        <f t="shared" si="16"/>
        <v>0.44201927782331746</v>
      </c>
    </row>
    <row r="141" spans="1:16" x14ac:dyDescent="0.15">
      <c r="A141" s="6">
        <v>70</v>
      </c>
      <c r="B141" s="6">
        <v>139</v>
      </c>
      <c r="D141">
        <v>652.85137939453102</v>
      </c>
      <c r="E141">
        <v>572.58923339843795</v>
      </c>
      <c r="F141">
        <v>471.07415771484398</v>
      </c>
      <c r="G141">
        <v>466.39205932617199</v>
      </c>
      <c r="I141" s="7">
        <f t="shared" si="13"/>
        <v>181.77722167968705</v>
      </c>
      <c r="J141" s="7">
        <f t="shared" si="13"/>
        <v>106.19717407226597</v>
      </c>
      <c r="K141" s="7">
        <f t="shared" si="14"/>
        <v>107.43919982910087</v>
      </c>
      <c r="L141" s="8">
        <f t="shared" si="15"/>
        <v>1.0116954689960933</v>
      </c>
      <c r="M141" s="8">
        <f t="shared" si="12"/>
        <v>1.6255841543280523</v>
      </c>
      <c r="P141" s="6">
        <f t="shared" si="16"/>
        <v>1.0221507150166165</v>
      </c>
    </row>
    <row r="142" spans="1:16" x14ac:dyDescent="0.15">
      <c r="A142" s="6">
        <v>70.5</v>
      </c>
      <c r="B142" s="6">
        <v>140</v>
      </c>
      <c r="D142">
        <v>651.96447753906295</v>
      </c>
      <c r="E142">
        <v>571.61187744140602</v>
      </c>
      <c r="F142">
        <v>471.64517211914102</v>
      </c>
      <c r="G142">
        <v>466.88485717773398</v>
      </c>
      <c r="I142" s="7">
        <f t="shared" si="13"/>
        <v>180.31930541992193</v>
      </c>
      <c r="J142" s="7">
        <f t="shared" si="13"/>
        <v>104.72702026367205</v>
      </c>
      <c r="K142" s="7">
        <f t="shared" si="14"/>
        <v>107.01039123535151</v>
      </c>
      <c r="L142" s="8">
        <f t="shared" si="15"/>
        <v>1.0218030739911304</v>
      </c>
      <c r="M142" s="8">
        <f t="shared" si="12"/>
        <v>1.6400766785040317</v>
      </c>
      <c r="P142" s="6">
        <f t="shared" si="16"/>
        <v>1.922790621999471</v>
      </c>
    </row>
    <row r="143" spans="1:16" x14ac:dyDescent="0.15">
      <c r="A143" s="6">
        <v>71</v>
      </c>
      <c r="B143" s="6">
        <v>141</v>
      </c>
      <c r="D143">
        <v>648.25323486328102</v>
      </c>
      <c r="E143">
        <v>570.67449951171898</v>
      </c>
      <c r="F143">
        <v>470.83102416992199</v>
      </c>
      <c r="G143">
        <v>465.95211791992199</v>
      </c>
      <c r="I143" s="7">
        <f t="shared" si="13"/>
        <v>177.42221069335903</v>
      </c>
      <c r="J143" s="7">
        <f t="shared" si="13"/>
        <v>104.72238159179699</v>
      </c>
      <c r="K143" s="7">
        <f t="shared" si="14"/>
        <v>104.11654357910115</v>
      </c>
      <c r="L143" s="8">
        <f t="shared" si="15"/>
        <v>0.99421481823190982</v>
      </c>
      <c r="M143" s="8">
        <f t="shared" si="12"/>
        <v>1.6168733419257539</v>
      </c>
      <c r="P143" s="6">
        <f t="shared" si="16"/>
        <v>0.48081608093305223</v>
      </c>
    </row>
    <row r="144" spans="1:16" x14ac:dyDescent="0.15">
      <c r="A144" s="6">
        <v>71.5</v>
      </c>
      <c r="B144" s="6">
        <v>142</v>
      </c>
      <c r="D144">
        <v>648.35540771484398</v>
      </c>
      <c r="E144">
        <v>570.45837402343795</v>
      </c>
      <c r="F144">
        <v>470.58416748046898</v>
      </c>
      <c r="G144">
        <v>465.75094604492199</v>
      </c>
      <c r="I144" s="7">
        <f t="shared" si="13"/>
        <v>177.771240234375</v>
      </c>
      <c r="J144" s="7">
        <f t="shared" si="13"/>
        <v>104.70742797851597</v>
      </c>
      <c r="K144" s="7">
        <f t="shared" si="14"/>
        <v>104.47604064941383</v>
      </c>
      <c r="L144" s="8">
        <f t="shared" si="15"/>
        <v>0.99779015363504475</v>
      </c>
      <c r="M144" s="8">
        <f t="shared" si="12"/>
        <v>1.6248335965098315</v>
      </c>
      <c r="P144" s="6">
        <f t="shared" si="16"/>
        <v>0.97550719623553384</v>
      </c>
    </row>
    <row r="145" spans="1:16" x14ac:dyDescent="0.15">
      <c r="A145" s="6">
        <v>72</v>
      </c>
      <c r="B145" s="6">
        <v>143</v>
      </c>
      <c r="D145">
        <v>650.35540771484398</v>
      </c>
      <c r="E145">
        <v>571.62921142578102</v>
      </c>
      <c r="F145">
        <v>471.03067016601602</v>
      </c>
      <c r="G145">
        <v>466.48434448242199</v>
      </c>
      <c r="I145" s="7">
        <f t="shared" si="13"/>
        <v>179.32473754882795</v>
      </c>
      <c r="J145" s="7">
        <f t="shared" si="13"/>
        <v>105.14486694335903</v>
      </c>
      <c r="K145" s="7">
        <f t="shared" si="14"/>
        <v>105.72333068847664</v>
      </c>
      <c r="L145" s="8">
        <f t="shared" si="15"/>
        <v>1.0055015880654374</v>
      </c>
      <c r="M145" s="8">
        <f t="shared" si="12"/>
        <v>1.6369299501211667</v>
      </c>
      <c r="P145" s="6">
        <f t="shared" si="16"/>
        <v>1.7272367541134919</v>
      </c>
    </row>
    <row r="146" spans="1:16" x14ac:dyDescent="0.15">
      <c r="A146" s="6">
        <v>72.5</v>
      </c>
      <c r="B146" s="6">
        <v>144</v>
      </c>
      <c r="D146">
        <v>647.76373291015602</v>
      </c>
      <c r="E146">
        <v>570.74151611328102</v>
      </c>
      <c r="F146">
        <v>470.95932006835898</v>
      </c>
      <c r="G146">
        <v>466.24874877929699</v>
      </c>
      <c r="I146" s="7">
        <f t="shared" si="13"/>
        <v>176.80441284179705</v>
      </c>
      <c r="J146" s="7">
        <f t="shared" si="13"/>
        <v>104.49276733398403</v>
      </c>
      <c r="K146" s="7">
        <f t="shared" si="14"/>
        <v>103.65947570800823</v>
      </c>
      <c r="L146" s="8">
        <f t="shared" si="15"/>
        <v>0.99202536551345799</v>
      </c>
      <c r="M146" s="8">
        <f t="shared" si="12"/>
        <v>1.6278386467501298</v>
      </c>
      <c r="P146" s="6">
        <f t="shared" si="16"/>
        <v>1.1622564564773676</v>
      </c>
    </row>
    <row r="147" spans="1:16" x14ac:dyDescent="0.15">
      <c r="A147" s="6">
        <v>73</v>
      </c>
      <c r="B147" s="6">
        <v>145</v>
      </c>
      <c r="D147">
        <v>647.65875244140602</v>
      </c>
      <c r="E147">
        <v>570.49597167968795</v>
      </c>
      <c r="F147">
        <v>470.65267944335898</v>
      </c>
      <c r="G147">
        <v>466.01376342773398</v>
      </c>
      <c r="I147" s="7">
        <f t="shared" si="13"/>
        <v>177.00607299804705</v>
      </c>
      <c r="J147" s="7">
        <f t="shared" si="13"/>
        <v>104.48220825195398</v>
      </c>
      <c r="K147" s="7">
        <f t="shared" si="14"/>
        <v>103.86852722167927</v>
      </c>
      <c r="L147" s="8">
        <f t="shared" si="15"/>
        <v>0.99412645424956136</v>
      </c>
      <c r="M147" s="8">
        <f t="shared" si="12"/>
        <v>1.6343246546671757</v>
      </c>
      <c r="P147" s="6">
        <f t="shared" si="16"/>
        <v>1.5653303100149265</v>
      </c>
    </row>
    <row r="148" spans="1:16" x14ac:dyDescent="0.15">
      <c r="A148" s="6">
        <v>73.5</v>
      </c>
      <c r="B148" s="6">
        <v>146</v>
      </c>
      <c r="D148">
        <v>650.07995605468795</v>
      </c>
      <c r="E148">
        <v>572.107421875</v>
      </c>
      <c r="F148">
        <v>470.16427612304699</v>
      </c>
      <c r="G148">
        <v>465.25750732421898</v>
      </c>
      <c r="I148" s="7">
        <f t="shared" si="13"/>
        <v>179.91567993164097</v>
      </c>
      <c r="J148" s="7">
        <f t="shared" si="13"/>
        <v>106.84991455078102</v>
      </c>
      <c r="K148" s="7">
        <f t="shared" si="14"/>
        <v>105.12073974609426</v>
      </c>
      <c r="L148" s="8">
        <f t="shared" si="15"/>
        <v>0.98381678813729923</v>
      </c>
      <c r="M148" s="8">
        <f t="shared" si="12"/>
        <v>1.6283999077358562</v>
      </c>
      <c r="P148" s="6">
        <f t="shared" si="16"/>
        <v>1.1971360975833356</v>
      </c>
    </row>
    <row r="149" spans="1:16" x14ac:dyDescent="0.15">
      <c r="A149" s="18">
        <v>74</v>
      </c>
      <c r="B149" s="18">
        <v>147</v>
      </c>
      <c r="D149">
        <v>650.55853271484398</v>
      </c>
      <c r="E149">
        <v>572.379638671875</v>
      </c>
      <c r="F149">
        <v>469.99404907226602</v>
      </c>
      <c r="G149">
        <v>465.41394042968801</v>
      </c>
      <c r="I149" s="19">
        <f t="shared" ref="I149:I189" si="17">D149-F149</f>
        <v>180.56448364257795</v>
      </c>
      <c r="J149" s="19">
        <f t="shared" ref="J149:J189" si="18">E149-G149</f>
        <v>106.96569824218699</v>
      </c>
      <c r="K149" s="19">
        <f t="shared" ref="K149:K189" si="19">I149-0.7*J149</f>
        <v>105.68849487304706</v>
      </c>
      <c r="L149" s="20">
        <f t="shared" ref="L149:L189" si="20">K149/J149</f>
        <v>0.98805969212440292</v>
      </c>
      <c r="M149" s="20">
        <f t="shared" ref="M149:M189" si="21">L149+ABS($N$2)*A149</f>
        <v>1.6370277309039025</v>
      </c>
      <c r="N149" s="18"/>
      <c r="O149" s="18"/>
      <c r="P149" s="18">
        <f t="shared" ref="P149:P189" si="22">(M149-$O$2)/$O$2*100</f>
        <v>1.733313354297044</v>
      </c>
    </row>
    <row r="150" spans="1:16" x14ac:dyDescent="0.15">
      <c r="A150" s="18">
        <v>74.5</v>
      </c>
      <c r="B150" s="18">
        <v>148</v>
      </c>
      <c r="D150">
        <v>648.50567626953102</v>
      </c>
      <c r="E150">
        <v>571.77142333984398</v>
      </c>
      <c r="F150">
        <v>470.29443359375</v>
      </c>
      <c r="G150">
        <v>465.43899536132801</v>
      </c>
      <c r="I150" s="19">
        <f t="shared" si="17"/>
        <v>178.21124267578102</v>
      </c>
      <c r="J150" s="19">
        <f t="shared" si="18"/>
        <v>106.33242797851597</v>
      </c>
      <c r="K150" s="19">
        <f t="shared" si="19"/>
        <v>103.77854309081985</v>
      </c>
      <c r="L150" s="20">
        <f t="shared" si="20"/>
        <v>0.97598206928734743</v>
      </c>
      <c r="M150" s="20">
        <f t="shared" si="21"/>
        <v>1.6293350272477896</v>
      </c>
      <c r="N150" s="18"/>
      <c r="O150" s="18"/>
      <c r="P150" s="18">
        <f t="shared" si="22"/>
        <v>1.2552492281890744</v>
      </c>
    </row>
    <row r="151" spans="1:16" x14ac:dyDescent="0.15">
      <c r="A151" s="18">
        <v>75</v>
      </c>
      <c r="B151" s="18">
        <v>149</v>
      </c>
      <c r="D151">
        <v>647.30975341796898</v>
      </c>
      <c r="E151">
        <v>570.935791015625</v>
      </c>
      <c r="F151">
        <v>471.52566528320301</v>
      </c>
      <c r="G151">
        <v>466.71807861328102</v>
      </c>
      <c r="I151" s="19">
        <f t="shared" si="17"/>
        <v>175.78408813476597</v>
      </c>
      <c r="J151" s="19">
        <f t="shared" si="18"/>
        <v>104.21771240234398</v>
      </c>
      <c r="K151" s="19">
        <f t="shared" si="19"/>
        <v>102.83168945312519</v>
      </c>
      <c r="L151" s="20">
        <f t="shared" si="20"/>
        <v>0.98670069686553963</v>
      </c>
      <c r="M151" s="20">
        <f t="shared" si="21"/>
        <v>1.6444385740069243</v>
      </c>
      <c r="N151" s="18"/>
      <c r="O151" s="18"/>
      <c r="P151" s="18">
        <f t="shared" si="22"/>
        <v>2.1938612175900829</v>
      </c>
    </row>
    <row r="152" spans="1:16" x14ac:dyDescent="0.15">
      <c r="A152" s="18">
        <v>75.5</v>
      </c>
      <c r="B152" s="18">
        <v>150</v>
      </c>
      <c r="D152">
        <v>643.14178466796898</v>
      </c>
      <c r="E152">
        <v>568.87640380859398</v>
      </c>
      <c r="F152">
        <v>471.37139892578102</v>
      </c>
      <c r="G152">
        <v>466.67178344726602</v>
      </c>
      <c r="I152" s="19">
        <f t="shared" si="17"/>
        <v>171.77038574218795</v>
      </c>
      <c r="J152" s="19">
        <f t="shared" si="18"/>
        <v>102.20462036132795</v>
      </c>
      <c r="K152" s="19">
        <f t="shared" si="19"/>
        <v>100.22715148925839</v>
      </c>
      <c r="L152" s="20">
        <f t="shared" si="20"/>
        <v>0.98065186422024231</v>
      </c>
      <c r="M152" s="20">
        <f t="shared" si="21"/>
        <v>1.6427746605425695</v>
      </c>
      <c r="N152" s="18"/>
      <c r="O152" s="18"/>
      <c r="P152" s="18">
        <f t="shared" si="22"/>
        <v>2.0904570866349075</v>
      </c>
    </row>
    <row r="153" spans="1:16" x14ac:dyDescent="0.15">
      <c r="A153" s="18">
        <v>76</v>
      </c>
      <c r="B153" s="18">
        <v>151</v>
      </c>
      <c r="D153">
        <v>644.166015625</v>
      </c>
      <c r="E153">
        <v>567.96569824218795</v>
      </c>
      <c r="F153">
        <v>471.25250244140602</v>
      </c>
      <c r="G153">
        <v>466.22933959960898</v>
      </c>
      <c r="I153" s="19">
        <f t="shared" si="17"/>
        <v>172.91351318359398</v>
      </c>
      <c r="J153" s="19">
        <f t="shared" si="18"/>
        <v>101.73635864257898</v>
      </c>
      <c r="K153" s="19">
        <f t="shared" si="19"/>
        <v>101.6980621337887</v>
      </c>
      <c r="L153" s="20">
        <f t="shared" si="20"/>
        <v>0.99962357106838451</v>
      </c>
      <c r="M153" s="20">
        <f t="shared" si="21"/>
        <v>1.6661312865716542</v>
      </c>
      <c r="N153" s="18"/>
      <c r="O153" s="18"/>
      <c r="P153" s="18">
        <f t="shared" si="22"/>
        <v>3.5419578216920904</v>
      </c>
    </row>
    <row r="154" spans="1:16" x14ac:dyDescent="0.15">
      <c r="A154" s="18">
        <v>76.5</v>
      </c>
      <c r="B154" s="18">
        <v>152</v>
      </c>
      <c r="D154">
        <v>641.879638671875</v>
      </c>
      <c r="E154">
        <v>566.58319091796898</v>
      </c>
      <c r="F154">
        <v>470.46182250976602</v>
      </c>
      <c r="G154">
        <v>465.73779296875</v>
      </c>
      <c r="I154" s="19">
        <f t="shared" si="17"/>
        <v>171.41781616210898</v>
      </c>
      <c r="J154" s="19">
        <f t="shared" si="18"/>
        <v>100.84539794921898</v>
      </c>
      <c r="K154" s="19">
        <f t="shared" si="19"/>
        <v>100.8260375976557</v>
      </c>
      <c r="L154" s="20">
        <f t="shared" si="20"/>
        <v>0.99980801948371478</v>
      </c>
      <c r="M154" s="20">
        <f t="shared" si="21"/>
        <v>1.670700654167927</v>
      </c>
      <c r="N154" s="18"/>
      <c r="O154" s="18"/>
      <c r="P154" s="18">
        <f t="shared" si="22"/>
        <v>3.8259217990438463</v>
      </c>
    </row>
    <row r="155" spans="1:16" x14ac:dyDescent="0.15">
      <c r="A155" s="18">
        <v>77</v>
      </c>
      <c r="B155" s="18">
        <v>153</v>
      </c>
      <c r="D155">
        <v>640.18536376953102</v>
      </c>
      <c r="E155">
        <v>564.79803466796898</v>
      </c>
      <c r="F155">
        <v>469.90267944335898</v>
      </c>
      <c r="G155">
        <v>465.19085693359398</v>
      </c>
      <c r="I155" s="19">
        <f t="shared" si="17"/>
        <v>170.28268432617205</v>
      </c>
      <c r="J155" s="19">
        <f t="shared" si="18"/>
        <v>99.607177734375</v>
      </c>
      <c r="K155" s="19">
        <f t="shared" si="19"/>
        <v>100.55765991210956</v>
      </c>
      <c r="L155" s="20">
        <f t="shared" si="20"/>
        <v>1.0095423060802831</v>
      </c>
      <c r="M155" s="20">
        <f t="shared" si="21"/>
        <v>1.684819859945438</v>
      </c>
      <c r="N155" s="18"/>
      <c r="O155" s="18"/>
      <c r="P155" s="18">
        <f t="shared" si="22"/>
        <v>4.7033617828394849</v>
      </c>
    </row>
    <row r="156" spans="1:16" x14ac:dyDescent="0.15">
      <c r="A156" s="18">
        <v>77.5</v>
      </c>
      <c r="B156" s="18">
        <v>154</v>
      </c>
      <c r="D156">
        <v>639.22332763671898</v>
      </c>
      <c r="E156">
        <v>564.94183349609398</v>
      </c>
      <c r="F156">
        <v>470.43365478515602</v>
      </c>
      <c r="G156">
        <v>465.54348754882801</v>
      </c>
      <c r="I156" s="19">
        <f t="shared" si="17"/>
        <v>168.78967285156295</v>
      </c>
      <c r="J156" s="19">
        <f t="shared" si="18"/>
        <v>99.398345947265966</v>
      </c>
      <c r="K156" s="19">
        <f t="shared" si="19"/>
        <v>99.21083068847679</v>
      </c>
      <c r="L156" s="20">
        <f t="shared" si="20"/>
        <v>0.99811349719150599</v>
      </c>
      <c r="M156" s="20">
        <f t="shared" si="21"/>
        <v>1.6777759702376034</v>
      </c>
      <c r="N156" s="18"/>
      <c r="O156" s="18"/>
      <c r="P156" s="18">
        <f t="shared" si="22"/>
        <v>4.2656182887298444</v>
      </c>
    </row>
    <row r="157" spans="1:16" x14ac:dyDescent="0.15">
      <c r="A157" s="18">
        <v>78</v>
      </c>
      <c r="B157" s="18">
        <v>155</v>
      </c>
      <c r="D157">
        <v>641.39178466796898</v>
      </c>
      <c r="E157">
        <v>564.991943359375</v>
      </c>
      <c r="F157">
        <v>470.39361572265602</v>
      </c>
      <c r="G157">
        <v>465.699951171875</v>
      </c>
      <c r="I157" s="19">
        <f t="shared" si="17"/>
        <v>170.99816894531295</v>
      </c>
      <c r="J157" s="19">
        <f t="shared" si="18"/>
        <v>99.2919921875</v>
      </c>
      <c r="K157" s="19">
        <f t="shared" si="19"/>
        <v>101.49377441406295</v>
      </c>
      <c r="L157" s="20">
        <f t="shared" si="20"/>
        <v>1.0221748217359279</v>
      </c>
      <c r="M157" s="20">
        <f t="shared" si="21"/>
        <v>1.7062222139629679</v>
      </c>
      <c r="N157" s="18"/>
      <c r="O157" s="18"/>
      <c r="P157" s="18">
        <f t="shared" si="22"/>
        <v>6.0334140151145768</v>
      </c>
    </row>
    <row r="158" spans="1:16" x14ac:dyDescent="0.15">
      <c r="A158" s="18">
        <v>78.5</v>
      </c>
      <c r="B158" s="18">
        <v>156</v>
      </c>
      <c r="D158">
        <v>640.32189941406295</v>
      </c>
      <c r="E158">
        <v>563.07189941406295</v>
      </c>
      <c r="F158">
        <v>471.18865966796898</v>
      </c>
      <c r="G158">
        <v>466.59606933593801</v>
      </c>
      <c r="I158" s="19">
        <f t="shared" si="17"/>
        <v>169.13323974609398</v>
      </c>
      <c r="J158" s="19">
        <f t="shared" si="18"/>
        <v>96.475830078124943</v>
      </c>
      <c r="K158" s="19">
        <f t="shared" si="19"/>
        <v>101.60015869140652</v>
      </c>
      <c r="L158" s="20">
        <f t="shared" si="20"/>
        <v>1.0531151544291659</v>
      </c>
      <c r="M158" s="20">
        <f t="shared" si="21"/>
        <v>1.7415474658371486</v>
      </c>
      <c r="N158" s="18"/>
      <c r="O158" s="18"/>
      <c r="P158" s="18">
        <f t="shared" si="22"/>
        <v>8.2287066484599887</v>
      </c>
    </row>
    <row r="159" spans="1:16" x14ac:dyDescent="0.15">
      <c r="A159" s="18">
        <v>79</v>
      </c>
      <c r="B159" s="18">
        <v>157</v>
      </c>
      <c r="D159">
        <v>639.823486328125</v>
      </c>
      <c r="E159">
        <v>562.77825927734398</v>
      </c>
      <c r="F159">
        <v>470.56350708007801</v>
      </c>
      <c r="G159">
        <v>466.18240356445301</v>
      </c>
      <c r="I159" s="19">
        <f t="shared" si="17"/>
        <v>169.25997924804699</v>
      </c>
      <c r="J159" s="19">
        <f t="shared" si="18"/>
        <v>96.595855712890966</v>
      </c>
      <c r="K159" s="19">
        <f t="shared" si="19"/>
        <v>101.64288024902332</v>
      </c>
      <c r="L159" s="20">
        <f t="shared" si="20"/>
        <v>1.0522488723650161</v>
      </c>
      <c r="M159" s="20">
        <f t="shared" si="21"/>
        <v>1.7450661029539412</v>
      </c>
      <c r="N159" s="18"/>
      <c r="O159" s="18"/>
      <c r="P159" s="18">
        <f t="shared" si="22"/>
        <v>8.4473728357365268</v>
      </c>
    </row>
    <row r="160" spans="1:16" x14ac:dyDescent="0.15">
      <c r="A160" s="18">
        <v>79.5</v>
      </c>
      <c r="B160" s="18">
        <v>158</v>
      </c>
      <c r="D160">
        <v>642.45477294921898</v>
      </c>
      <c r="E160">
        <v>562.24798583984398</v>
      </c>
      <c r="F160">
        <v>469.61419677734398</v>
      </c>
      <c r="G160">
        <v>464.73779296875</v>
      </c>
      <c r="I160" s="19">
        <f t="shared" si="17"/>
        <v>172.840576171875</v>
      </c>
      <c r="J160" s="19">
        <f t="shared" si="18"/>
        <v>97.510192871093977</v>
      </c>
      <c r="K160" s="19">
        <f t="shared" si="19"/>
        <v>104.58344116210922</v>
      </c>
      <c r="L160" s="20">
        <f t="shared" si="20"/>
        <v>1.0725385529732867</v>
      </c>
      <c r="M160" s="20">
        <f t="shared" si="21"/>
        <v>1.7697407027431544</v>
      </c>
      <c r="N160" s="18"/>
      <c r="O160" s="18"/>
      <c r="P160" s="18">
        <f t="shared" si="22"/>
        <v>9.9807792312786798</v>
      </c>
    </row>
    <row r="161" spans="1:16" x14ac:dyDescent="0.15">
      <c r="A161" s="18">
        <v>80</v>
      </c>
      <c r="B161" s="18">
        <v>159</v>
      </c>
      <c r="D161">
        <v>645.72979736328102</v>
      </c>
      <c r="E161">
        <v>564.44427490234398</v>
      </c>
      <c r="F161">
        <v>470.75906372070301</v>
      </c>
      <c r="G161">
        <v>466.34948730468801</v>
      </c>
      <c r="I161" s="19">
        <f t="shared" si="17"/>
        <v>174.97073364257801</v>
      </c>
      <c r="J161" s="19">
        <f t="shared" si="18"/>
        <v>98.094787597655966</v>
      </c>
      <c r="K161" s="19">
        <f t="shared" si="19"/>
        <v>106.30438232421884</v>
      </c>
      <c r="L161" s="20">
        <f t="shared" si="20"/>
        <v>1.083690427673234</v>
      </c>
      <c r="M161" s="20">
        <f t="shared" si="21"/>
        <v>1.7852774966240443</v>
      </c>
      <c r="N161" s="18"/>
      <c r="O161" s="18"/>
      <c r="P161" s="18">
        <f t="shared" si="22"/>
        <v>10.946315422613049</v>
      </c>
    </row>
    <row r="162" spans="1:16" x14ac:dyDescent="0.15">
      <c r="A162" s="18">
        <v>80.5</v>
      </c>
      <c r="B162" s="18">
        <v>160</v>
      </c>
      <c r="D162">
        <v>643.21160888671898</v>
      </c>
      <c r="E162">
        <v>563.879638671875</v>
      </c>
      <c r="F162">
        <v>471.73873901367199</v>
      </c>
      <c r="G162">
        <v>466.57946777343801</v>
      </c>
      <c r="I162" s="19">
        <f t="shared" si="17"/>
        <v>171.47286987304699</v>
      </c>
      <c r="J162" s="19">
        <f t="shared" si="18"/>
        <v>97.300170898436988</v>
      </c>
      <c r="K162" s="19">
        <f t="shared" si="19"/>
        <v>103.3627502441411</v>
      </c>
      <c r="L162" s="20">
        <f t="shared" si="20"/>
        <v>1.0623080030561538</v>
      </c>
      <c r="M162" s="20">
        <f t="shared" si="21"/>
        <v>1.7682799911879066</v>
      </c>
      <c r="N162" s="18"/>
      <c r="O162" s="18"/>
      <c r="P162" s="18">
        <f t="shared" si="22"/>
        <v>9.8900031108960285</v>
      </c>
    </row>
    <row r="163" spans="1:16" x14ac:dyDescent="0.15">
      <c r="A163" s="18">
        <v>81</v>
      </c>
      <c r="B163" s="18">
        <v>161</v>
      </c>
      <c r="D163">
        <v>640.54644775390602</v>
      </c>
      <c r="E163">
        <v>562.97857666015602</v>
      </c>
      <c r="F163">
        <v>470.38330078125</v>
      </c>
      <c r="G163">
        <v>465.53912353515602</v>
      </c>
      <c r="I163" s="19">
        <f t="shared" si="17"/>
        <v>170.16314697265602</v>
      </c>
      <c r="J163" s="19">
        <f t="shared" si="18"/>
        <v>97.439453125</v>
      </c>
      <c r="K163" s="19">
        <f t="shared" si="19"/>
        <v>101.95552978515603</v>
      </c>
      <c r="L163" s="20">
        <f t="shared" si="20"/>
        <v>1.0463475164865981</v>
      </c>
      <c r="M163" s="20">
        <f t="shared" si="21"/>
        <v>1.7567044237992935</v>
      </c>
      <c r="N163" s="18"/>
      <c r="O163" s="18"/>
      <c r="P163" s="18">
        <f t="shared" si="22"/>
        <v>9.1706378844136882</v>
      </c>
    </row>
    <row r="164" spans="1:16" x14ac:dyDescent="0.15">
      <c r="A164" s="18">
        <v>81.5</v>
      </c>
      <c r="B164" s="18">
        <v>162</v>
      </c>
      <c r="D164">
        <v>640.177734375</v>
      </c>
      <c r="E164">
        <v>562.39215087890602</v>
      </c>
      <c r="F164">
        <v>470.19961547851602</v>
      </c>
      <c r="G164">
        <v>465.07476806640602</v>
      </c>
      <c r="I164" s="19">
        <f t="shared" si="17"/>
        <v>169.97811889648398</v>
      </c>
      <c r="J164" s="19">
        <f t="shared" si="18"/>
        <v>97.3173828125</v>
      </c>
      <c r="K164" s="19">
        <f t="shared" si="19"/>
        <v>101.85595092773399</v>
      </c>
      <c r="L164" s="20">
        <f t="shared" si="20"/>
        <v>1.0466367670817698</v>
      </c>
      <c r="M164" s="20">
        <f t="shared" si="21"/>
        <v>1.7613785935754076</v>
      </c>
      <c r="N164" s="18"/>
      <c r="O164" s="18"/>
      <c r="P164" s="18">
        <f t="shared" si="22"/>
        <v>9.4611148076372427</v>
      </c>
    </row>
    <row r="165" spans="1:16" x14ac:dyDescent="0.15">
      <c r="A165" s="18">
        <v>82</v>
      </c>
      <c r="B165" s="18">
        <v>163</v>
      </c>
      <c r="D165">
        <v>641.19104003906295</v>
      </c>
      <c r="E165">
        <v>561.38934326171898</v>
      </c>
      <c r="F165">
        <v>470.93960571289102</v>
      </c>
      <c r="G165">
        <v>465.89300537109398</v>
      </c>
      <c r="I165" s="19">
        <f t="shared" si="17"/>
        <v>170.25143432617193</v>
      </c>
      <c r="J165" s="19">
        <f t="shared" si="18"/>
        <v>95.496337890625</v>
      </c>
      <c r="K165" s="19">
        <f t="shared" si="19"/>
        <v>103.40399780273444</v>
      </c>
      <c r="L165" s="20">
        <f t="shared" si="20"/>
        <v>1.0828058969252448</v>
      </c>
      <c r="M165" s="20">
        <f t="shared" si="21"/>
        <v>1.8019326425998252</v>
      </c>
      <c r="N165" s="18"/>
      <c r="O165" s="18"/>
      <c r="P165" s="18">
        <f t="shared" si="22"/>
        <v>11.98135175860725</v>
      </c>
    </row>
    <row r="166" spans="1:16" x14ac:dyDescent="0.15">
      <c r="A166" s="18">
        <v>82.5</v>
      </c>
      <c r="B166" s="18">
        <v>164</v>
      </c>
      <c r="D166">
        <v>641.64178466796898</v>
      </c>
      <c r="E166">
        <v>561.98345947265602</v>
      </c>
      <c r="F166">
        <v>471.00720214843801</v>
      </c>
      <c r="G166">
        <v>466.19586181640602</v>
      </c>
      <c r="I166" s="19">
        <f t="shared" si="17"/>
        <v>170.63458251953097</v>
      </c>
      <c r="J166" s="19">
        <f t="shared" si="18"/>
        <v>95.78759765625</v>
      </c>
      <c r="K166" s="19">
        <f t="shared" si="19"/>
        <v>103.58326416015596</v>
      </c>
      <c r="L166" s="20">
        <f t="shared" si="20"/>
        <v>1.081384925550404</v>
      </c>
      <c r="M166" s="20">
        <f t="shared" si="21"/>
        <v>1.8048965904059271</v>
      </c>
      <c r="N166" s="18"/>
      <c r="O166" s="18"/>
      <c r="P166" s="18">
        <f t="shared" si="22"/>
        <v>12.165546702426223</v>
      </c>
    </row>
    <row r="167" spans="1:16" x14ac:dyDescent="0.15">
      <c r="A167" s="18">
        <v>83</v>
      </c>
      <c r="B167" s="18">
        <v>165</v>
      </c>
      <c r="D167">
        <v>641.59649658203102</v>
      </c>
      <c r="E167">
        <v>559.59814453125</v>
      </c>
      <c r="F167">
        <v>470.06039428710898</v>
      </c>
      <c r="G167">
        <v>465.344482421875</v>
      </c>
      <c r="I167" s="19">
        <f t="shared" si="17"/>
        <v>171.53610229492205</v>
      </c>
      <c r="J167" s="19">
        <f t="shared" si="18"/>
        <v>94.253662109375</v>
      </c>
      <c r="K167" s="19">
        <f t="shared" si="19"/>
        <v>105.55853881835955</v>
      </c>
      <c r="L167" s="20">
        <f t="shared" si="20"/>
        <v>1.1199409811352052</v>
      </c>
      <c r="M167" s="20">
        <f t="shared" si="21"/>
        <v>1.847837565171671</v>
      </c>
      <c r="N167" s="18"/>
      <c r="O167" s="18"/>
      <c r="P167" s="18">
        <f t="shared" si="22"/>
        <v>14.834119481685285</v>
      </c>
    </row>
    <row r="168" spans="1:16" x14ac:dyDescent="0.15">
      <c r="A168" s="18">
        <v>83.5</v>
      </c>
      <c r="B168" s="18">
        <v>166</v>
      </c>
      <c r="D168">
        <v>642.42083740234398</v>
      </c>
      <c r="E168">
        <v>560.10296630859398</v>
      </c>
      <c r="F168">
        <v>470.62829589843801</v>
      </c>
      <c r="G168">
        <v>465.78817749023398</v>
      </c>
      <c r="I168" s="19">
        <f t="shared" si="17"/>
        <v>171.79254150390597</v>
      </c>
      <c r="J168" s="19">
        <f t="shared" si="18"/>
        <v>94.31478881836</v>
      </c>
      <c r="K168" s="19">
        <f t="shared" si="19"/>
        <v>105.77218933105397</v>
      </c>
      <c r="L168" s="20">
        <f t="shared" si="20"/>
        <v>1.1214804237621703</v>
      </c>
      <c r="M168" s="20">
        <f t="shared" si="21"/>
        <v>1.8537619269795784</v>
      </c>
      <c r="N168" s="18"/>
      <c r="O168" s="18"/>
      <c r="P168" s="18">
        <f t="shared" si="22"/>
        <v>15.202289760569496</v>
      </c>
    </row>
    <row r="169" spans="1:16" x14ac:dyDescent="0.15">
      <c r="A169" s="18">
        <v>84</v>
      </c>
      <c r="B169" s="18">
        <v>167</v>
      </c>
      <c r="D169">
        <v>642.94708251953102</v>
      </c>
      <c r="E169">
        <v>559.59814453125</v>
      </c>
      <c r="F169">
        <v>470.75970458984398</v>
      </c>
      <c r="G169">
        <v>466.29788208007801</v>
      </c>
      <c r="I169" s="19">
        <f t="shared" si="17"/>
        <v>172.18737792968705</v>
      </c>
      <c r="J169" s="19">
        <f t="shared" si="18"/>
        <v>93.300262451171989</v>
      </c>
      <c r="K169" s="19">
        <f t="shared" si="19"/>
        <v>106.87719421386666</v>
      </c>
      <c r="L169" s="20">
        <f t="shared" si="20"/>
        <v>1.1455186877936174</v>
      </c>
      <c r="M169" s="20">
        <f t="shared" si="21"/>
        <v>1.8821851101919682</v>
      </c>
      <c r="N169" s="18"/>
      <c r="O169" s="18"/>
      <c r="P169" s="18">
        <f t="shared" si="22"/>
        <v>16.968652388205637</v>
      </c>
    </row>
    <row r="170" spans="1:16" x14ac:dyDescent="0.15">
      <c r="A170" s="18">
        <v>84.5</v>
      </c>
      <c r="B170" s="18">
        <v>168</v>
      </c>
      <c r="D170">
        <v>644.630859375</v>
      </c>
      <c r="E170">
        <v>558.82873535156295</v>
      </c>
      <c r="F170">
        <v>471.09262084960898</v>
      </c>
      <c r="G170">
        <v>466.22183227539102</v>
      </c>
      <c r="I170" s="19">
        <f t="shared" si="17"/>
        <v>173.53823852539102</v>
      </c>
      <c r="J170" s="19">
        <f t="shared" si="18"/>
        <v>92.606903076171932</v>
      </c>
      <c r="K170" s="19">
        <f t="shared" si="19"/>
        <v>108.71340637207068</v>
      </c>
      <c r="L170" s="20">
        <f t="shared" si="20"/>
        <v>1.173923355180668</v>
      </c>
      <c r="M170" s="20">
        <f t="shared" si="21"/>
        <v>1.9149746967599612</v>
      </c>
      <c r="N170" s="18"/>
      <c r="O170" s="18"/>
      <c r="P170" s="18">
        <f t="shared" si="22"/>
        <v>19.006365752558722</v>
      </c>
    </row>
    <row r="171" spans="1:16" x14ac:dyDescent="0.15">
      <c r="A171" s="18">
        <v>85</v>
      </c>
      <c r="B171" s="18">
        <v>169</v>
      </c>
      <c r="D171">
        <v>643.03839111328102</v>
      </c>
      <c r="E171">
        <v>558.54443359375</v>
      </c>
      <c r="F171">
        <v>470.54849243164102</v>
      </c>
      <c r="G171">
        <v>466.06945800781301</v>
      </c>
      <c r="I171" s="19">
        <f t="shared" si="17"/>
        <v>172.48989868164</v>
      </c>
      <c r="J171" s="19">
        <f t="shared" si="18"/>
        <v>92.474975585936988</v>
      </c>
      <c r="K171" s="19">
        <f t="shared" si="19"/>
        <v>107.7574157714841</v>
      </c>
      <c r="L171" s="20">
        <f t="shared" si="20"/>
        <v>1.1652602781316244</v>
      </c>
      <c r="M171" s="20">
        <f t="shared" si="21"/>
        <v>1.9106965388918602</v>
      </c>
      <c r="N171" s="18"/>
      <c r="O171" s="18"/>
      <c r="P171" s="18">
        <f t="shared" si="22"/>
        <v>18.740499043792365</v>
      </c>
    </row>
    <row r="172" spans="1:16" x14ac:dyDescent="0.15">
      <c r="A172" s="18">
        <v>85.5</v>
      </c>
      <c r="B172" s="18">
        <v>170</v>
      </c>
      <c r="D172">
        <v>645.80853271484398</v>
      </c>
      <c r="E172">
        <v>560.09490966796898</v>
      </c>
      <c r="F172">
        <v>471.38861083984398</v>
      </c>
      <c r="G172">
        <v>466.69900512695301</v>
      </c>
      <c r="I172" s="19">
        <f t="shared" si="17"/>
        <v>174.419921875</v>
      </c>
      <c r="J172" s="19">
        <f t="shared" si="18"/>
        <v>93.395904541015966</v>
      </c>
      <c r="K172" s="19">
        <f t="shared" si="19"/>
        <v>109.04278869628882</v>
      </c>
      <c r="L172" s="20">
        <f t="shared" si="20"/>
        <v>1.1675328723691663</v>
      </c>
      <c r="M172" s="20">
        <f t="shared" si="21"/>
        <v>1.9173540523103447</v>
      </c>
      <c r="N172" s="18"/>
      <c r="O172" s="18"/>
      <c r="P172" s="18">
        <f t="shared" si="22"/>
        <v>19.154231130291077</v>
      </c>
    </row>
    <row r="173" spans="1:16" x14ac:dyDescent="0.15">
      <c r="A173" s="18">
        <v>86</v>
      </c>
      <c r="B173" s="18">
        <v>171</v>
      </c>
      <c r="D173">
        <v>646.37316894531295</v>
      </c>
      <c r="E173">
        <v>561.08966064453102</v>
      </c>
      <c r="F173">
        <v>471.118896484375</v>
      </c>
      <c r="G173">
        <v>466.322265625</v>
      </c>
      <c r="I173" s="19">
        <f t="shared" si="17"/>
        <v>175.25427246093795</v>
      </c>
      <c r="J173" s="19">
        <f t="shared" si="18"/>
        <v>94.767395019531023</v>
      </c>
      <c r="K173" s="19">
        <f t="shared" si="19"/>
        <v>108.91709594726625</v>
      </c>
      <c r="L173" s="20">
        <f t="shared" si="20"/>
        <v>1.1493098013807286</v>
      </c>
      <c r="M173" s="20">
        <f t="shared" si="21"/>
        <v>1.9035159005028497</v>
      </c>
      <c r="N173" s="18"/>
      <c r="O173" s="18"/>
      <c r="P173" s="18">
        <f t="shared" si="22"/>
        <v>18.294257284094293</v>
      </c>
    </row>
    <row r="174" spans="1:16" x14ac:dyDescent="0.15">
      <c r="A174" s="18">
        <v>86.5</v>
      </c>
      <c r="B174" s="18">
        <v>172</v>
      </c>
      <c r="D174">
        <v>644.54119873046898</v>
      </c>
      <c r="E174">
        <v>560.83685302734398</v>
      </c>
      <c r="F174">
        <v>470.54818725585898</v>
      </c>
      <c r="G174">
        <v>465.86328125</v>
      </c>
      <c r="I174" s="19">
        <f t="shared" si="17"/>
        <v>173.99301147461</v>
      </c>
      <c r="J174" s="19">
        <f t="shared" si="18"/>
        <v>94.973571777343977</v>
      </c>
      <c r="K174" s="19">
        <f t="shared" si="19"/>
        <v>107.51151123046922</v>
      </c>
      <c r="L174" s="20">
        <f t="shared" si="20"/>
        <v>1.1320150355355614</v>
      </c>
      <c r="M174" s="20">
        <f t="shared" si="21"/>
        <v>1.8906060538386249</v>
      </c>
      <c r="N174" s="18"/>
      <c r="O174" s="18"/>
      <c r="P174" s="18">
        <f t="shared" si="22"/>
        <v>17.491973088626008</v>
      </c>
    </row>
    <row r="175" spans="1:16" x14ac:dyDescent="0.15">
      <c r="A175" s="18">
        <v>87</v>
      </c>
      <c r="B175" s="18">
        <v>173</v>
      </c>
      <c r="D175">
        <v>641.00848388671898</v>
      </c>
      <c r="E175">
        <v>559.97253417968795</v>
      </c>
      <c r="F175">
        <v>470.52032470703102</v>
      </c>
      <c r="G175">
        <v>465.73498535156301</v>
      </c>
      <c r="I175" s="19">
        <f t="shared" si="17"/>
        <v>170.48815917968795</v>
      </c>
      <c r="J175" s="19">
        <f t="shared" si="18"/>
        <v>94.237548828124943</v>
      </c>
      <c r="K175" s="19">
        <f t="shared" si="19"/>
        <v>104.52187500000049</v>
      </c>
      <c r="L175" s="20">
        <f t="shared" si="20"/>
        <v>1.1091319362585779</v>
      </c>
      <c r="M175" s="20">
        <f t="shared" si="21"/>
        <v>1.872107873742584</v>
      </c>
      <c r="N175" s="18"/>
      <c r="O175" s="18"/>
      <c r="P175" s="18">
        <f t="shared" si="22"/>
        <v>16.342401143894417</v>
      </c>
    </row>
    <row r="176" spans="1:16" x14ac:dyDescent="0.15">
      <c r="A176" s="18">
        <v>87.5</v>
      </c>
      <c r="B176" s="18">
        <v>174</v>
      </c>
      <c r="D176">
        <v>638.19384765625</v>
      </c>
      <c r="E176">
        <v>559.32312011718795</v>
      </c>
      <c r="F176">
        <v>470.00439453125</v>
      </c>
      <c r="G176">
        <v>465.25064086914102</v>
      </c>
      <c r="I176" s="19">
        <f t="shared" si="17"/>
        <v>168.189453125</v>
      </c>
      <c r="J176" s="19">
        <f t="shared" si="18"/>
        <v>94.072479248046932</v>
      </c>
      <c r="K176" s="19">
        <f t="shared" si="19"/>
        <v>102.33871765136715</v>
      </c>
      <c r="L176" s="20">
        <f t="shared" si="20"/>
        <v>1.0878709530076707</v>
      </c>
      <c r="M176" s="20">
        <f t="shared" si="21"/>
        <v>1.8552318096726195</v>
      </c>
      <c r="N176" s="18"/>
      <c r="O176" s="18"/>
      <c r="P176" s="18">
        <f t="shared" si="22"/>
        <v>15.293635822570925</v>
      </c>
    </row>
    <row r="177" spans="1:16" x14ac:dyDescent="0.15">
      <c r="A177" s="18">
        <v>88</v>
      </c>
      <c r="B177" s="18">
        <v>175</v>
      </c>
      <c r="D177">
        <v>638.47821044921898</v>
      </c>
      <c r="E177">
        <v>560.33160400390602</v>
      </c>
      <c r="F177">
        <v>471.18399047851602</v>
      </c>
      <c r="G177">
        <v>466.58697509765602</v>
      </c>
      <c r="I177" s="19">
        <f t="shared" si="17"/>
        <v>167.29421997070295</v>
      </c>
      <c r="J177" s="19">
        <f t="shared" si="18"/>
        <v>93.74462890625</v>
      </c>
      <c r="K177" s="19">
        <f t="shared" si="19"/>
        <v>101.67297973632796</v>
      </c>
      <c r="L177" s="20">
        <f t="shared" si="20"/>
        <v>1.0845739209017167</v>
      </c>
      <c r="M177" s="20">
        <f t="shared" si="21"/>
        <v>1.8563196967476079</v>
      </c>
      <c r="N177" s="18"/>
      <c r="O177" s="18"/>
      <c r="P177" s="18">
        <f t="shared" si="22"/>
        <v>15.361242714381348</v>
      </c>
    </row>
    <row r="178" spans="1:16" x14ac:dyDescent="0.15">
      <c r="A178" s="18">
        <v>88.5</v>
      </c>
      <c r="B178" s="18">
        <v>176</v>
      </c>
      <c r="D178">
        <v>637.81140136718795</v>
      </c>
      <c r="E178">
        <v>560.17889404296898</v>
      </c>
      <c r="F178">
        <v>470.17333984375</v>
      </c>
      <c r="G178">
        <v>465.53973388671898</v>
      </c>
      <c r="I178" s="19">
        <f t="shared" si="17"/>
        <v>167.63806152343795</v>
      </c>
      <c r="J178" s="19">
        <f t="shared" si="18"/>
        <v>94.63916015625</v>
      </c>
      <c r="K178" s="19">
        <f t="shared" si="19"/>
        <v>101.39064941406296</v>
      </c>
      <c r="L178" s="20">
        <f t="shared" si="20"/>
        <v>1.0713392769617376</v>
      </c>
      <c r="M178" s="20">
        <f t="shared" si="21"/>
        <v>1.8474699719885714</v>
      </c>
      <c r="N178" s="18"/>
      <c r="O178" s="18"/>
      <c r="P178" s="18">
        <f t="shared" si="22"/>
        <v>14.811275352794127</v>
      </c>
    </row>
    <row r="179" spans="1:16" x14ac:dyDescent="0.15">
      <c r="A179" s="18">
        <v>89</v>
      </c>
      <c r="B179" s="18">
        <v>177</v>
      </c>
      <c r="D179">
        <v>637.91925048828102</v>
      </c>
      <c r="E179">
        <v>560.00244140625</v>
      </c>
      <c r="F179">
        <v>469.767822265625</v>
      </c>
      <c r="G179">
        <v>465.23684692382801</v>
      </c>
      <c r="I179" s="19">
        <f t="shared" si="17"/>
        <v>168.15142822265602</v>
      </c>
      <c r="J179" s="19">
        <f t="shared" si="18"/>
        <v>94.765594482421989</v>
      </c>
      <c r="K179" s="19">
        <f t="shared" si="19"/>
        <v>101.81551208496063</v>
      </c>
      <c r="L179" s="20">
        <f t="shared" si="20"/>
        <v>1.0743932187735743</v>
      </c>
      <c r="M179" s="20">
        <f t="shared" si="21"/>
        <v>1.8549088329813506</v>
      </c>
      <c r="N179" s="18"/>
      <c r="O179" s="18"/>
      <c r="P179" s="18">
        <f t="shared" si="22"/>
        <v>15.273564391697331</v>
      </c>
    </row>
    <row r="180" spans="1:16" x14ac:dyDescent="0.15">
      <c r="A180" s="18">
        <v>89.5</v>
      </c>
      <c r="B180" s="18">
        <v>178</v>
      </c>
      <c r="D180">
        <v>637.706787109375</v>
      </c>
      <c r="E180">
        <v>559.19226074218795</v>
      </c>
      <c r="F180">
        <v>470.822265625</v>
      </c>
      <c r="G180">
        <v>466.27722167968801</v>
      </c>
      <c r="I180" s="19">
        <f t="shared" si="17"/>
        <v>166.884521484375</v>
      </c>
      <c r="J180" s="19">
        <f t="shared" si="18"/>
        <v>92.915039062499943</v>
      </c>
      <c r="K180" s="19">
        <f t="shared" si="19"/>
        <v>101.84399414062504</v>
      </c>
      <c r="L180" s="20">
        <f t="shared" si="20"/>
        <v>1.0960980608544864</v>
      </c>
      <c r="M180" s="20">
        <f t="shared" si="21"/>
        <v>1.8809985942432053</v>
      </c>
      <c r="N180" s="18"/>
      <c r="O180" s="18"/>
      <c r="P180" s="18">
        <f t="shared" si="22"/>
        <v>16.894916191477481</v>
      </c>
    </row>
    <row r="181" spans="1:16" x14ac:dyDescent="0.15">
      <c r="A181" s="18">
        <v>90</v>
      </c>
      <c r="B181" s="18">
        <v>179</v>
      </c>
      <c r="D181">
        <v>638.79443359375</v>
      </c>
      <c r="E181">
        <v>559.18377685546898</v>
      </c>
      <c r="F181">
        <v>471.32821655273398</v>
      </c>
      <c r="G181">
        <v>466.95495605468801</v>
      </c>
      <c r="I181" s="19">
        <f t="shared" si="17"/>
        <v>167.46621704101602</v>
      </c>
      <c r="J181" s="19">
        <f t="shared" si="18"/>
        <v>92.228820800780966</v>
      </c>
      <c r="K181" s="19">
        <f t="shared" si="19"/>
        <v>102.90604248046935</v>
      </c>
      <c r="L181" s="20">
        <f t="shared" si="20"/>
        <v>1.115768819193208</v>
      </c>
      <c r="M181" s="20">
        <f t="shared" si="21"/>
        <v>1.9050542717628696</v>
      </c>
      <c r="N181" s="18"/>
      <c r="O181" s="18"/>
      <c r="P181" s="18">
        <f t="shared" si="22"/>
        <v>18.389859577504701</v>
      </c>
    </row>
    <row r="182" spans="1:16" x14ac:dyDescent="0.15">
      <c r="A182" s="18">
        <v>90.5</v>
      </c>
      <c r="B182" s="18">
        <v>180</v>
      </c>
      <c r="D182">
        <v>638.91314697265602</v>
      </c>
      <c r="E182">
        <v>558.27581787109398</v>
      </c>
      <c r="F182">
        <v>470.87295532226602</v>
      </c>
      <c r="G182">
        <v>466.42428588867199</v>
      </c>
      <c r="I182" s="19">
        <f t="shared" si="17"/>
        <v>168.04019165039</v>
      </c>
      <c r="J182" s="19">
        <f t="shared" si="18"/>
        <v>91.851531982421989</v>
      </c>
      <c r="K182" s="19">
        <f t="shared" si="19"/>
        <v>103.74411926269461</v>
      </c>
      <c r="L182" s="20">
        <f t="shared" si="20"/>
        <v>1.1294761995101894</v>
      </c>
      <c r="M182" s="20">
        <f t="shared" si="21"/>
        <v>1.9231465712607934</v>
      </c>
      <c r="N182" s="18"/>
      <c r="O182" s="18"/>
      <c r="P182" s="18">
        <f t="shared" si="22"/>
        <v>19.514208016676083</v>
      </c>
    </row>
    <row r="183" spans="1:16" x14ac:dyDescent="0.15">
      <c r="A183" s="18">
        <v>91</v>
      </c>
      <c r="B183" s="18">
        <v>181</v>
      </c>
      <c r="D183">
        <v>638.45880126953102</v>
      </c>
      <c r="E183">
        <v>557.061767578125</v>
      </c>
      <c r="F183">
        <v>470.33447265625</v>
      </c>
      <c r="G183">
        <v>465.747802734375</v>
      </c>
      <c r="I183" s="19">
        <f t="shared" si="17"/>
        <v>168.12432861328102</v>
      </c>
      <c r="J183" s="19">
        <f t="shared" si="18"/>
        <v>91.31396484375</v>
      </c>
      <c r="K183" s="19">
        <f t="shared" si="19"/>
        <v>104.20455322265602</v>
      </c>
      <c r="L183" s="20">
        <f t="shared" si="20"/>
        <v>1.1411677655325063</v>
      </c>
      <c r="M183" s="20">
        <f t="shared" si="21"/>
        <v>1.9392230564640531</v>
      </c>
      <c r="N183" s="18"/>
      <c r="O183" s="18"/>
      <c r="P183" s="18">
        <f t="shared" si="22"/>
        <v>20.513283399422271</v>
      </c>
    </row>
    <row r="184" spans="1:16" x14ac:dyDescent="0.15">
      <c r="A184" s="18">
        <v>91.5</v>
      </c>
      <c r="B184" s="18">
        <v>182</v>
      </c>
      <c r="D184">
        <v>639.16436767578102</v>
      </c>
      <c r="E184">
        <v>556.19104003906295</v>
      </c>
      <c r="F184">
        <v>469.68460083007801</v>
      </c>
      <c r="G184">
        <v>465.34512329101602</v>
      </c>
      <c r="I184" s="19">
        <f t="shared" si="17"/>
        <v>169.47976684570301</v>
      </c>
      <c r="J184" s="19">
        <f t="shared" si="18"/>
        <v>90.845916748046932</v>
      </c>
      <c r="K184" s="19">
        <f t="shared" si="19"/>
        <v>105.88762512207016</v>
      </c>
      <c r="L184" s="20">
        <f t="shared" si="20"/>
        <v>1.1655738519953525</v>
      </c>
      <c r="M184" s="20">
        <f t="shared" si="21"/>
        <v>1.9680140621078417</v>
      </c>
      <c r="N184" s="18"/>
      <c r="O184" s="18"/>
      <c r="P184" s="18">
        <f t="shared" si="22"/>
        <v>22.302504402616638</v>
      </c>
    </row>
    <row r="185" spans="1:16" x14ac:dyDescent="0.15">
      <c r="A185" s="18">
        <v>92</v>
      </c>
      <c r="B185" s="18">
        <v>183</v>
      </c>
      <c r="D185">
        <v>644.953125</v>
      </c>
      <c r="E185">
        <v>558.61993408203102</v>
      </c>
      <c r="F185">
        <v>471.32601928710898</v>
      </c>
      <c r="G185">
        <v>466.30038452148398</v>
      </c>
      <c r="I185" s="19">
        <f t="shared" si="17"/>
        <v>173.62710571289102</v>
      </c>
      <c r="J185" s="19">
        <f t="shared" si="18"/>
        <v>92.319549560547046</v>
      </c>
      <c r="K185" s="19">
        <f t="shared" si="19"/>
        <v>109.0034210205081</v>
      </c>
      <c r="L185" s="20">
        <f t="shared" si="20"/>
        <v>1.1807187268501464</v>
      </c>
      <c r="M185" s="20">
        <f t="shared" si="21"/>
        <v>1.9875438561435783</v>
      </c>
      <c r="N185" s="18"/>
      <c r="O185" s="18"/>
      <c r="P185" s="18">
        <f t="shared" si="22"/>
        <v>23.516186137430882</v>
      </c>
    </row>
    <row r="186" spans="1:16" x14ac:dyDescent="0.15">
      <c r="A186" s="18">
        <v>92.5</v>
      </c>
      <c r="B186" s="18">
        <v>184</v>
      </c>
      <c r="D186">
        <v>646.60382080078102</v>
      </c>
      <c r="E186">
        <v>558.95556640625</v>
      </c>
      <c r="F186">
        <v>470.99594116210898</v>
      </c>
      <c r="G186">
        <v>465.94619750976602</v>
      </c>
      <c r="I186" s="19">
        <f t="shared" si="17"/>
        <v>175.60787963867205</v>
      </c>
      <c r="J186" s="19">
        <f t="shared" si="18"/>
        <v>93.009368896483977</v>
      </c>
      <c r="K186" s="19">
        <f t="shared" si="19"/>
        <v>110.50132141113326</v>
      </c>
      <c r="L186" s="20">
        <f t="shared" si="20"/>
        <v>1.1880665649297888</v>
      </c>
      <c r="M186" s="20">
        <f t="shared" si="21"/>
        <v>1.9992766134041631</v>
      </c>
      <c r="N186" s="18"/>
      <c r="O186" s="18"/>
      <c r="P186" s="18">
        <f t="shared" si="22"/>
        <v>24.245319950113402</v>
      </c>
    </row>
    <row r="187" spans="1:16" x14ac:dyDescent="0.15">
      <c r="A187" s="18">
        <v>93</v>
      </c>
      <c r="B187" s="18">
        <v>185</v>
      </c>
      <c r="D187">
        <v>643.63128662109398</v>
      </c>
      <c r="E187">
        <v>557.69830322265602</v>
      </c>
      <c r="F187">
        <v>471.582275390625</v>
      </c>
      <c r="G187">
        <v>466.74468994140602</v>
      </c>
      <c r="I187" s="19">
        <f t="shared" si="17"/>
        <v>172.04901123046898</v>
      </c>
      <c r="J187" s="19">
        <f t="shared" si="18"/>
        <v>90.95361328125</v>
      </c>
      <c r="K187" s="19">
        <f t="shared" si="19"/>
        <v>108.38148193359399</v>
      </c>
      <c r="L187" s="20">
        <f t="shared" si="20"/>
        <v>1.1916127135977865</v>
      </c>
      <c r="M187" s="20">
        <f t="shared" si="21"/>
        <v>2.0072076812531034</v>
      </c>
      <c r="N187" s="18"/>
      <c r="O187" s="18"/>
      <c r="P187" s="18">
        <f t="shared" si="22"/>
        <v>24.738197251748925</v>
      </c>
    </row>
    <row r="188" spans="1:16" x14ac:dyDescent="0.15">
      <c r="A188" s="18">
        <v>93.5</v>
      </c>
      <c r="B188" s="18">
        <v>186</v>
      </c>
      <c r="D188">
        <v>643.11346435546898</v>
      </c>
      <c r="E188">
        <v>556.82916259765602</v>
      </c>
      <c r="F188">
        <v>470.97341918945301</v>
      </c>
      <c r="G188">
        <v>466.33636474609398</v>
      </c>
      <c r="I188" s="19">
        <f t="shared" si="17"/>
        <v>172.14004516601597</v>
      </c>
      <c r="J188" s="19">
        <f t="shared" si="18"/>
        <v>90.492797851562045</v>
      </c>
      <c r="K188" s="19">
        <f t="shared" si="19"/>
        <v>108.79508666992254</v>
      </c>
      <c r="L188" s="20">
        <f t="shared" si="20"/>
        <v>1.202251331077002</v>
      </c>
      <c r="M188" s="20">
        <f t="shared" si="21"/>
        <v>2.0222312179132613</v>
      </c>
      <c r="N188" s="18"/>
      <c r="O188" s="18"/>
      <c r="P188" s="18">
        <f t="shared" si="22"/>
        <v>25.671837002551246</v>
      </c>
    </row>
    <row r="189" spans="1:16" x14ac:dyDescent="0.15">
      <c r="A189" s="18">
        <v>94</v>
      </c>
      <c r="B189" s="18">
        <v>187</v>
      </c>
      <c r="D189">
        <v>643.64013671875</v>
      </c>
      <c r="E189">
        <v>556.59857177734398</v>
      </c>
      <c r="F189">
        <v>470.16738891601602</v>
      </c>
      <c r="G189">
        <v>465.20086669921898</v>
      </c>
      <c r="I189" s="19">
        <f t="shared" si="17"/>
        <v>173.47274780273398</v>
      </c>
      <c r="J189" s="19">
        <f t="shared" si="18"/>
        <v>91.397705078125</v>
      </c>
      <c r="K189" s="19">
        <f t="shared" si="19"/>
        <v>109.49435424804648</v>
      </c>
      <c r="L189" s="20">
        <f t="shared" si="20"/>
        <v>1.1979989448799924</v>
      </c>
      <c r="M189" s="20">
        <f t="shared" si="21"/>
        <v>2.0223637508971946</v>
      </c>
      <c r="N189" s="18"/>
      <c r="O189" s="18"/>
      <c r="P189" s="18">
        <f t="shared" si="22"/>
        <v>25.680073283055073</v>
      </c>
    </row>
    <row r="190" spans="1:16" x14ac:dyDescent="0.15">
      <c r="A190" s="18"/>
      <c r="B190" s="18"/>
      <c r="D190">
        <v>642.99029541015602</v>
      </c>
      <c r="E190">
        <v>555.739501953125</v>
      </c>
      <c r="F190">
        <v>470.091064453125</v>
      </c>
      <c r="G190">
        <v>465.12170410156301</v>
      </c>
      <c r="I190" s="19"/>
      <c r="J190" s="19"/>
      <c r="K190" s="19"/>
      <c r="L190" s="20"/>
      <c r="M190" s="20"/>
      <c r="P190" s="18"/>
    </row>
    <row r="191" spans="1:16" x14ac:dyDescent="0.15">
      <c r="A191" s="18"/>
      <c r="B191" s="18"/>
      <c r="D191">
        <v>641.36468505859398</v>
      </c>
      <c r="E191">
        <v>554.25524902343795</v>
      </c>
      <c r="F191">
        <v>469.90768432617199</v>
      </c>
      <c r="G191">
        <v>465.2822265625</v>
      </c>
      <c r="I191" s="19"/>
      <c r="J191" s="19"/>
      <c r="K191" s="19"/>
      <c r="L191" s="20"/>
      <c r="M191" s="20"/>
      <c r="P191" s="18"/>
    </row>
    <row r="192" spans="1:16" x14ac:dyDescent="0.15">
      <c r="A192" s="18"/>
      <c r="B192" s="18"/>
      <c r="I192" s="19"/>
      <c r="J192" s="19"/>
      <c r="K192" s="19"/>
      <c r="L192" s="20"/>
      <c r="M192" s="20"/>
      <c r="P192" s="18"/>
    </row>
    <row r="193" spans="9:12" x14ac:dyDescent="0.15">
      <c r="I193" s="7"/>
      <c r="J193" s="7"/>
      <c r="K193" s="7"/>
      <c r="L193" s="7"/>
    </row>
    <row r="194" spans="9:12" x14ac:dyDescent="0.15">
      <c r="I194" s="7"/>
      <c r="J194" s="7"/>
      <c r="K194" s="7"/>
      <c r="L194" s="7"/>
    </row>
    <row r="195" spans="9:12" x14ac:dyDescent="0.15">
      <c r="I195" s="7"/>
      <c r="J195" s="7"/>
      <c r="K195" s="7"/>
      <c r="L195" s="7"/>
    </row>
    <row r="196" spans="9:12" x14ac:dyDescent="0.15">
      <c r="I196" s="7"/>
      <c r="J196" s="7"/>
      <c r="K196" s="7"/>
      <c r="L196" s="7"/>
    </row>
    <row r="197" spans="9:12" x14ac:dyDescent="0.15">
      <c r="I197" s="7"/>
      <c r="J197" s="7"/>
      <c r="K197" s="7"/>
      <c r="L197" s="7"/>
    </row>
    <row r="198" spans="9:12" x14ac:dyDescent="0.15">
      <c r="I198" s="7"/>
      <c r="J198" s="7"/>
      <c r="K198" s="7"/>
      <c r="L198" s="7"/>
    </row>
    <row r="199" spans="9:12" x14ac:dyDescent="0.15">
      <c r="I199" s="7"/>
      <c r="J199" s="7"/>
      <c r="K199" s="7"/>
      <c r="L199" s="7"/>
    </row>
    <row r="200" spans="9:12" x14ac:dyDescent="0.15">
      <c r="I200" s="7"/>
      <c r="J200" s="7"/>
      <c r="K200" s="7"/>
      <c r="L200" s="7"/>
    </row>
    <row r="201" spans="9:12" x14ac:dyDescent="0.15">
      <c r="I201" s="7"/>
      <c r="J201" s="7"/>
      <c r="K201" s="7"/>
      <c r="L201" s="7"/>
    </row>
    <row r="202" spans="9:12" x14ac:dyDescent="0.15">
      <c r="I202" s="7"/>
      <c r="J202" s="7"/>
      <c r="K202" s="7"/>
      <c r="L202" s="7"/>
    </row>
    <row r="203" spans="9:12" x14ac:dyDescent="0.15">
      <c r="I203" s="7"/>
      <c r="J203" s="7"/>
      <c r="K203" s="7"/>
      <c r="L203" s="7"/>
    </row>
    <row r="204" spans="9:12" x14ac:dyDescent="0.15">
      <c r="I204" s="7"/>
      <c r="J204" s="7"/>
      <c r="K204" s="7"/>
      <c r="L204" s="7"/>
    </row>
    <row r="205" spans="9:12" x14ac:dyDescent="0.15">
      <c r="I205" s="7"/>
      <c r="J205" s="7"/>
      <c r="K205" s="7"/>
      <c r="L205" s="7"/>
    </row>
    <row r="206" spans="9:12" x14ac:dyDescent="0.15">
      <c r="I206" s="7"/>
      <c r="J206" s="7"/>
      <c r="K206" s="7"/>
      <c r="L206" s="7"/>
    </row>
    <row r="207" spans="9:12" x14ac:dyDescent="0.15">
      <c r="I207" s="7"/>
      <c r="J207" s="7"/>
      <c r="K207" s="7"/>
      <c r="L207" s="7"/>
    </row>
    <row r="208" spans="9:12" x14ac:dyDescent="0.15">
      <c r="I208" s="7"/>
      <c r="J208" s="7"/>
      <c r="K208" s="7"/>
      <c r="L208" s="7"/>
    </row>
    <row r="209" spans="9:12" x14ac:dyDescent="0.15">
      <c r="I209" s="7"/>
      <c r="J209" s="7"/>
      <c r="K209" s="7"/>
      <c r="L209" s="7"/>
    </row>
    <row r="210" spans="9:12" x14ac:dyDescent="0.15">
      <c r="I210" s="7"/>
      <c r="J210" s="7"/>
      <c r="K210" s="7"/>
      <c r="L210" s="7"/>
    </row>
    <row r="211" spans="9:12" x14ac:dyDescent="0.15">
      <c r="I211" s="7"/>
      <c r="J211" s="7"/>
      <c r="K211" s="7"/>
      <c r="L211" s="7"/>
    </row>
    <row r="212" spans="9:12" x14ac:dyDescent="0.15">
      <c r="I212" s="7"/>
      <c r="J212" s="7"/>
      <c r="K212" s="7"/>
      <c r="L212" s="7"/>
    </row>
    <row r="213" spans="9:12" x14ac:dyDescent="0.15">
      <c r="I213" s="7"/>
      <c r="J213" s="7"/>
      <c r="K213" s="7"/>
      <c r="L213" s="7"/>
    </row>
    <row r="214" spans="9:12" x14ac:dyDescent="0.15">
      <c r="I214" s="7"/>
      <c r="J214" s="7"/>
      <c r="K214" s="7"/>
      <c r="L214" s="7"/>
    </row>
    <row r="215" spans="9:12" x14ac:dyDescent="0.15">
      <c r="I215" s="7"/>
      <c r="J215" s="7"/>
      <c r="K215" s="7"/>
      <c r="L215" s="7"/>
    </row>
    <row r="216" spans="9:12" x14ac:dyDescent="0.15">
      <c r="I216" s="7"/>
      <c r="J216" s="7"/>
      <c r="K216" s="7"/>
      <c r="L216" s="7"/>
    </row>
    <row r="217" spans="9:12" x14ac:dyDescent="0.15">
      <c r="I217" s="7"/>
      <c r="J217" s="7"/>
      <c r="K217" s="7"/>
      <c r="L217" s="7"/>
    </row>
    <row r="218" spans="9:12" x14ac:dyDescent="0.15">
      <c r="I218" s="7"/>
      <c r="J218" s="7"/>
      <c r="K218" s="7"/>
      <c r="L218" s="7"/>
    </row>
    <row r="219" spans="9:12" x14ac:dyDescent="0.15">
      <c r="I219" s="7"/>
      <c r="J219" s="7"/>
      <c r="K219" s="7"/>
      <c r="L219" s="7"/>
    </row>
    <row r="220" spans="9:12" x14ac:dyDescent="0.15">
      <c r="I220" s="7"/>
      <c r="J220" s="7"/>
      <c r="K220" s="7"/>
      <c r="L220" s="7"/>
    </row>
    <row r="221" spans="9:12" x14ac:dyDescent="0.15">
      <c r="I221" s="7"/>
      <c r="J221" s="7"/>
      <c r="K221" s="7"/>
      <c r="L221" s="7"/>
    </row>
    <row r="222" spans="9:12" x14ac:dyDescent="0.15">
      <c r="I222" s="7"/>
      <c r="J222" s="7"/>
      <c r="K222" s="7"/>
      <c r="L222" s="7"/>
    </row>
    <row r="223" spans="9:12" x14ac:dyDescent="0.15">
      <c r="I223" s="7"/>
      <c r="J223" s="7"/>
      <c r="K223" s="7"/>
      <c r="L223" s="7"/>
    </row>
    <row r="224" spans="9:12" x14ac:dyDescent="0.15">
      <c r="I224" s="7"/>
      <c r="J224" s="7"/>
      <c r="K224" s="7"/>
      <c r="L224" s="7"/>
    </row>
    <row r="225" spans="9:12" x14ac:dyDescent="0.15">
      <c r="I225" s="7"/>
      <c r="J225" s="7"/>
      <c r="K225" s="7"/>
      <c r="L225" s="7"/>
    </row>
    <row r="226" spans="9:12" x14ac:dyDescent="0.15">
      <c r="I226" s="7"/>
      <c r="J226" s="7"/>
      <c r="K226" s="7"/>
      <c r="L226" s="7"/>
    </row>
    <row r="227" spans="9:12" x14ac:dyDescent="0.15">
      <c r="I227" s="7"/>
      <c r="J227" s="7"/>
      <c r="K227" s="7"/>
      <c r="L227" s="7"/>
    </row>
    <row r="228" spans="9:12" x14ac:dyDescent="0.15">
      <c r="I228" s="7"/>
      <c r="J228" s="7"/>
      <c r="K228" s="7"/>
      <c r="L228" s="7"/>
    </row>
    <row r="229" spans="9:12" x14ac:dyDescent="0.15">
      <c r="I229" s="7"/>
      <c r="J229" s="7"/>
      <c r="K229" s="7"/>
      <c r="L229" s="7"/>
    </row>
    <row r="230" spans="9:12" x14ac:dyDescent="0.15">
      <c r="I230" s="7"/>
      <c r="J230" s="7"/>
      <c r="K230" s="7"/>
      <c r="L230" s="7"/>
    </row>
    <row r="231" spans="9:12" x14ac:dyDescent="0.15">
      <c r="I231" s="7"/>
      <c r="J231" s="7"/>
      <c r="K231" s="7"/>
      <c r="L231" s="7"/>
    </row>
    <row r="232" spans="9:12" x14ac:dyDescent="0.15">
      <c r="I232" s="7"/>
      <c r="J232" s="7"/>
      <c r="K232" s="7"/>
      <c r="L232" s="7"/>
    </row>
    <row r="233" spans="9:12" x14ac:dyDescent="0.15">
      <c r="I233" s="7"/>
      <c r="J233" s="7"/>
      <c r="K233" s="7"/>
      <c r="L233" s="7"/>
    </row>
    <row r="234" spans="9:12" x14ac:dyDescent="0.15">
      <c r="I234" s="7"/>
      <c r="J234" s="7"/>
      <c r="K234" s="7"/>
      <c r="L234" s="7"/>
    </row>
    <row r="235" spans="9:12" x14ac:dyDescent="0.15">
      <c r="I235" s="7"/>
      <c r="J235" s="7"/>
      <c r="K235" s="7"/>
      <c r="L235" s="7"/>
    </row>
    <row r="236" spans="9:12" x14ac:dyDescent="0.15">
      <c r="I236" s="7"/>
      <c r="J236" s="7"/>
      <c r="K236" s="7"/>
      <c r="L236" s="7"/>
    </row>
    <row r="237" spans="9:12" x14ac:dyDescent="0.15">
      <c r="I237" s="7"/>
      <c r="J237" s="7"/>
      <c r="K237" s="7"/>
      <c r="L237" s="7"/>
    </row>
    <row r="238" spans="9:12" x14ac:dyDescent="0.15">
      <c r="I238" s="7"/>
      <c r="J238" s="7"/>
      <c r="K238" s="7"/>
      <c r="L238" s="7"/>
    </row>
    <row r="239" spans="9:12" x14ac:dyDescent="0.15">
      <c r="I239" s="7"/>
      <c r="J239" s="7"/>
      <c r="K239" s="7"/>
      <c r="L239" s="7"/>
    </row>
    <row r="240" spans="9:12" x14ac:dyDescent="0.15">
      <c r="I240" s="7"/>
      <c r="J240" s="7"/>
      <c r="K240" s="7"/>
      <c r="L240" s="7"/>
    </row>
    <row r="241" spans="9:12" x14ac:dyDescent="0.15">
      <c r="I241" s="7"/>
      <c r="J241" s="7"/>
      <c r="K241" s="7"/>
      <c r="L241" s="7"/>
    </row>
    <row r="242" spans="9:12" x14ac:dyDescent="0.15">
      <c r="I242" s="7"/>
      <c r="J242" s="7"/>
      <c r="K242" s="7"/>
      <c r="L242" s="7"/>
    </row>
    <row r="243" spans="9:12" x14ac:dyDescent="0.15">
      <c r="I243" s="7"/>
      <c r="J243" s="7"/>
      <c r="K243" s="7"/>
      <c r="L243" s="7"/>
    </row>
    <row r="244" spans="9:12" x14ac:dyDescent="0.15">
      <c r="I244" s="7"/>
      <c r="J244" s="7"/>
      <c r="K244" s="7"/>
      <c r="L244" s="7"/>
    </row>
    <row r="245" spans="9:12" x14ac:dyDescent="0.15">
      <c r="I245" s="7"/>
      <c r="J245" s="7"/>
      <c r="K245" s="7"/>
      <c r="L245" s="7"/>
    </row>
    <row r="246" spans="9:12" x14ac:dyDescent="0.15">
      <c r="I246" s="7"/>
      <c r="J246" s="7"/>
      <c r="K246" s="7"/>
      <c r="L246" s="7"/>
    </row>
    <row r="247" spans="9:12" x14ac:dyDescent="0.15">
      <c r="I247" s="7"/>
      <c r="J247" s="7"/>
      <c r="K247" s="7"/>
      <c r="L247" s="7"/>
    </row>
    <row r="248" spans="9:12" x14ac:dyDescent="0.15">
      <c r="I248" s="7"/>
      <c r="J248" s="7"/>
      <c r="K248" s="7"/>
      <c r="L248" s="7"/>
    </row>
    <row r="249" spans="9:12" x14ac:dyDescent="0.15">
      <c r="I249" s="7"/>
      <c r="J249" s="7"/>
      <c r="K249" s="7"/>
      <c r="L249" s="7"/>
    </row>
    <row r="250" spans="9:12" x14ac:dyDescent="0.15">
      <c r="I250" s="7"/>
      <c r="J250" s="7"/>
      <c r="K250" s="7"/>
      <c r="L250" s="7"/>
    </row>
    <row r="251" spans="9:12" x14ac:dyDescent="0.15">
      <c r="I251" s="7"/>
      <c r="J251" s="7"/>
      <c r="K251" s="7"/>
      <c r="L251" s="7"/>
    </row>
    <row r="252" spans="9:12" x14ac:dyDescent="0.15">
      <c r="I252" s="7"/>
      <c r="J252" s="7"/>
      <c r="K252" s="7"/>
      <c r="L252" s="7"/>
    </row>
    <row r="253" spans="9:12" x14ac:dyDescent="0.15">
      <c r="I253" s="7"/>
      <c r="J253" s="7"/>
      <c r="K253" s="7"/>
      <c r="L253" s="7"/>
    </row>
    <row r="254" spans="9:12" x14ac:dyDescent="0.15">
      <c r="I254" s="7"/>
      <c r="J254" s="7"/>
      <c r="K254" s="7"/>
      <c r="L254" s="7"/>
    </row>
    <row r="255" spans="9:12" x14ac:dyDescent="0.15">
      <c r="I255" s="7"/>
      <c r="J255" s="7"/>
      <c r="K255" s="7"/>
      <c r="L255" s="7"/>
    </row>
    <row r="256" spans="9:12" x14ac:dyDescent="0.15">
      <c r="I256" s="7"/>
      <c r="J256" s="7"/>
      <c r="K256" s="7"/>
      <c r="L256" s="7"/>
    </row>
    <row r="257" spans="9:12" x14ac:dyDescent="0.15">
      <c r="I257" s="7"/>
      <c r="J257" s="7"/>
      <c r="K257" s="7"/>
      <c r="L257" s="7"/>
    </row>
    <row r="258" spans="9:12" x14ac:dyDescent="0.15">
      <c r="I258" s="7"/>
      <c r="J258" s="7"/>
      <c r="K258" s="7"/>
      <c r="L258" s="7"/>
    </row>
    <row r="259" spans="9:12" x14ac:dyDescent="0.15">
      <c r="I259" s="7"/>
      <c r="J259" s="7"/>
      <c r="K259" s="7"/>
      <c r="L259" s="7"/>
    </row>
    <row r="260" spans="9:12" x14ac:dyDescent="0.15">
      <c r="I260" s="7"/>
      <c r="J260" s="7"/>
      <c r="K260" s="7"/>
      <c r="L260" s="7"/>
    </row>
    <row r="261" spans="9:12" x14ac:dyDescent="0.15">
      <c r="I261" s="7"/>
      <c r="J261" s="7"/>
      <c r="K261" s="7"/>
      <c r="L261" s="7"/>
    </row>
    <row r="262" spans="9:12" x14ac:dyDescent="0.15">
      <c r="I262" s="7"/>
      <c r="J262" s="7"/>
      <c r="K262" s="7"/>
      <c r="L262" s="7"/>
    </row>
    <row r="263" spans="9:12" x14ac:dyDescent="0.15">
      <c r="I263" s="7"/>
      <c r="J263" s="7"/>
      <c r="K263" s="7"/>
      <c r="L263" s="7"/>
    </row>
    <row r="264" spans="9:12" x14ac:dyDescent="0.15">
      <c r="I264" s="7"/>
      <c r="J264" s="7"/>
      <c r="K264" s="7"/>
      <c r="L264" s="7"/>
    </row>
    <row r="265" spans="9:12" x14ac:dyDescent="0.15">
      <c r="I265" s="7"/>
      <c r="J265" s="7"/>
      <c r="K265" s="7"/>
      <c r="L265" s="7"/>
    </row>
    <row r="266" spans="9:12" x14ac:dyDescent="0.15">
      <c r="I266" s="7"/>
      <c r="J266" s="7"/>
      <c r="K266" s="7"/>
      <c r="L266" s="7"/>
    </row>
    <row r="267" spans="9:12" x14ac:dyDescent="0.15">
      <c r="I267" s="7"/>
      <c r="J267" s="7"/>
      <c r="K267" s="7"/>
      <c r="L267" s="7"/>
    </row>
    <row r="268" spans="9:12" x14ac:dyDescent="0.15">
      <c r="I268" s="7"/>
      <c r="J268" s="7"/>
      <c r="K268" s="7"/>
      <c r="L268" s="7"/>
    </row>
    <row r="269" spans="9:12" x14ac:dyDescent="0.15">
      <c r="I269" s="7"/>
      <c r="J269" s="7"/>
      <c r="K269" s="7"/>
      <c r="L269" s="7"/>
    </row>
    <row r="270" spans="9:12" x14ac:dyDescent="0.15">
      <c r="I270" s="7"/>
      <c r="J270" s="7"/>
      <c r="K270" s="7"/>
      <c r="L270" s="7"/>
    </row>
    <row r="271" spans="9:12" x14ac:dyDescent="0.15">
      <c r="I271" s="7"/>
      <c r="J271" s="7"/>
      <c r="K271" s="7"/>
      <c r="L271" s="7"/>
    </row>
    <row r="272" spans="9:12" x14ac:dyDescent="0.15">
      <c r="I272" s="7"/>
      <c r="J272" s="7"/>
      <c r="K272" s="7"/>
      <c r="L272" s="7"/>
    </row>
    <row r="273" spans="9:12" x14ac:dyDescent="0.15">
      <c r="I273" s="7"/>
      <c r="J273" s="7"/>
      <c r="K273" s="7"/>
      <c r="L273" s="7"/>
    </row>
    <row r="274" spans="9:12" x14ac:dyDescent="0.15">
      <c r="I274" s="7"/>
      <c r="J274" s="7"/>
      <c r="K274" s="7"/>
      <c r="L274" s="7"/>
    </row>
    <row r="275" spans="9:12" x14ac:dyDescent="0.15">
      <c r="I275" s="7"/>
      <c r="J275" s="7"/>
      <c r="K275" s="7"/>
      <c r="L275" s="7"/>
    </row>
    <row r="276" spans="9:12" x14ac:dyDescent="0.15">
      <c r="I276" s="7"/>
      <c r="J276" s="7"/>
      <c r="K276" s="7"/>
      <c r="L276" s="7"/>
    </row>
    <row r="277" spans="9:12" x14ac:dyDescent="0.15">
      <c r="I277" s="7"/>
      <c r="J277" s="7"/>
      <c r="K277" s="7"/>
      <c r="L277" s="7"/>
    </row>
    <row r="278" spans="9:12" x14ac:dyDescent="0.15">
      <c r="I278" s="7"/>
      <c r="J278" s="7"/>
      <c r="K278" s="7"/>
      <c r="L278" s="7"/>
    </row>
    <row r="279" spans="9:12" x14ac:dyDescent="0.15">
      <c r="I279" s="7"/>
      <c r="J279" s="7"/>
      <c r="K279" s="7"/>
      <c r="L279" s="7"/>
    </row>
    <row r="280" spans="9:12" x14ac:dyDescent="0.15">
      <c r="I280" s="7"/>
      <c r="J280" s="7"/>
      <c r="K280" s="7"/>
      <c r="L280" s="7"/>
    </row>
    <row r="281" spans="9:12" x14ac:dyDescent="0.15">
      <c r="I281" s="7"/>
      <c r="J281" s="7"/>
      <c r="K281" s="7"/>
      <c r="L281" s="7"/>
    </row>
    <row r="282" spans="9:12" x14ac:dyDescent="0.15">
      <c r="I282" s="7"/>
      <c r="J282" s="7"/>
      <c r="K282" s="7"/>
      <c r="L282" s="7"/>
    </row>
    <row r="283" spans="9:12" x14ac:dyDescent="0.15">
      <c r="I283" s="7"/>
      <c r="J283" s="7"/>
      <c r="K283" s="7"/>
      <c r="L283" s="7"/>
    </row>
    <row r="284" spans="9:12" x14ac:dyDescent="0.15">
      <c r="I284" s="7"/>
      <c r="J284" s="7"/>
      <c r="K284" s="7"/>
      <c r="L284" s="7"/>
    </row>
    <row r="285" spans="9:12" x14ac:dyDescent="0.15">
      <c r="I285" s="7"/>
      <c r="J285" s="7"/>
      <c r="K285" s="7"/>
      <c r="L285" s="7"/>
    </row>
    <row r="286" spans="9:12" x14ac:dyDescent="0.15">
      <c r="I286" s="7"/>
      <c r="J286" s="7"/>
      <c r="K286" s="7"/>
      <c r="L286" s="7"/>
    </row>
    <row r="287" spans="9:12" x14ac:dyDescent="0.15">
      <c r="I287" s="7"/>
      <c r="J287" s="7"/>
      <c r="K287" s="7"/>
      <c r="L287" s="7"/>
    </row>
    <row r="288" spans="9:12" x14ac:dyDescent="0.15">
      <c r="I288" s="7"/>
      <c r="J288" s="7"/>
      <c r="K288" s="7"/>
      <c r="L288" s="7"/>
    </row>
    <row r="289" spans="9:12" x14ac:dyDescent="0.15">
      <c r="I289" s="7"/>
      <c r="J289" s="7"/>
      <c r="K289" s="7"/>
      <c r="L289" s="7"/>
    </row>
    <row r="290" spans="9:12" x14ac:dyDescent="0.15">
      <c r="I290" s="7"/>
      <c r="J290" s="7"/>
      <c r="K290" s="7"/>
      <c r="L290" s="7"/>
    </row>
    <row r="291" spans="9:12" x14ac:dyDescent="0.15">
      <c r="I291" s="7"/>
      <c r="J291" s="7"/>
      <c r="K291" s="7"/>
      <c r="L291" s="7"/>
    </row>
    <row r="292" spans="9:12" x14ac:dyDescent="0.15">
      <c r="I292" s="7"/>
      <c r="J292" s="7"/>
      <c r="K292" s="7"/>
      <c r="L292" s="7"/>
    </row>
    <row r="293" spans="9:12" x14ac:dyDescent="0.15">
      <c r="I293" s="7"/>
      <c r="J293" s="7"/>
      <c r="K293" s="7"/>
      <c r="L293" s="7"/>
    </row>
    <row r="294" spans="9:12" x14ac:dyDescent="0.15">
      <c r="I294" s="7"/>
      <c r="J294" s="7"/>
      <c r="K294" s="7"/>
      <c r="L294" s="7"/>
    </row>
    <row r="295" spans="9:12" x14ac:dyDescent="0.15">
      <c r="I295" s="7"/>
      <c r="J295" s="7"/>
      <c r="K295" s="7"/>
      <c r="L295" s="7"/>
    </row>
    <row r="296" spans="9:12" x14ac:dyDescent="0.15">
      <c r="I296" s="7"/>
      <c r="J296" s="7"/>
      <c r="K296" s="7"/>
      <c r="L296" s="7"/>
    </row>
    <row r="297" spans="9:12" x14ac:dyDescent="0.15">
      <c r="I297" s="7"/>
      <c r="J297" s="7"/>
      <c r="K297" s="7"/>
      <c r="L297" s="7"/>
    </row>
    <row r="298" spans="9:12" x14ac:dyDescent="0.15">
      <c r="I298" s="7"/>
      <c r="J298" s="7"/>
      <c r="K298" s="7"/>
      <c r="L298" s="7"/>
    </row>
    <row r="299" spans="9:12" x14ac:dyDescent="0.15">
      <c r="I299" s="7"/>
      <c r="J299" s="7"/>
      <c r="K299" s="7"/>
      <c r="L299" s="7"/>
    </row>
    <row r="300" spans="9:12" x14ac:dyDescent="0.15">
      <c r="I300" s="7"/>
      <c r="J300" s="7"/>
      <c r="K300" s="7"/>
      <c r="L300" s="7"/>
    </row>
    <row r="301" spans="9:12" x14ac:dyDescent="0.15">
      <c r="I301" s="7"/>
      <c r="J301" s="7"/>
      <c r="K301" s="7"/>
      <c r="L301" s="7"/>
    </row>
    <row r="302" spans="9:12" x14ac:dyDescent="0.15">
      <c r="I302" s="7"/>
      <c r="J302" s="7"/>
      <c r="K302" s="7"/>
      <c r="L302" s="7"/>
    </row>
    <row r="303" spans="9:12" x14ac:dyDescent="0.15">
      <c r="I303" s="7"/>
      <c r="J303" s="7"/>
      <c r="K303" s="7"/>
      <c r="L303" s="7"/>
    </row>
    <row r="304" spans="9:12" x14ac:dyDescent="0.15">
      <c r="I304" s="7"/>
      <c r="J304" s="7"/>
      <c r="K304" s="7"/>
      <c r="L304" s="7"/>
    </row>
    <row r="305" spans="9:12" x14ac:dyDescent="0.15">
      <c r="I305" s="7"/>
      <c r="J305" s="7"/>
      <c r="K305" s="7"/>
      <c r="L305" s="7"/>
    </row>
    <row r="306" spans="9:12" x14ac:dyDescent="0.15">
      <c r="I306" s="7"/>
      <c r="J306" s="7"/>
      <c r="K306" s="7"/>
      <c r="L306" s="7"/>
    </row>
    <row r="307" spans="9:12" x14ac:dyDescent="0.15">
      <c r="I307" s="7"/>
      <c r="J307" s="7"/>
      <c r="K307" s="7"/>
      <c r="L307" s="7"/>
    </row>
    <row r="308" spans="9:12" x14ac:dyDescent="0.15">
      <c r="I308" s="7"/>
      <c r="J308" s="7"/>
      <c r="K308" s="7"/>
      <c r="L308" s="7"/>
    </row>
    <row r="309" spans="9:12" x14ac:dyDescent="0.15">
      <c r="I309" s="7"/>
      <c r="J309" s="7"/>
      <c r="K309" s="7"/>
      <c r="L309" s="7"/>
    </row>
    <row r="310" spans="9:12" x14ac:dyDescent="0.15">
      <c r="I310" s="7"/>
      <c r="J310" s="7"/>
      <c r="K310" s="7"/>
      <c r="L310" s="7"/>
    </row>
    <row r="311" spans="9:12" x14ac:dyDescent="0.15">
      <c r="I311" s="7"/>
      <c r="J311" s="7"/>
      <c r="K311" s="7"/>
      <c r="L311" s="7"/>
    </row>
    <row r="312" spans="9:12" x14ac:dyDescent="0.15">
      <c r="I312" s="7"/>
      <c r="J312" s="7"/>
      <c r="K312" s="7"/>
      <c r="L312" s="7"/>
    </row>
    <row r="313" spans="9:12" x14ac:dyDescent="0.15">
      <c r="I313" s="7"/>
      <c r="J313" s="7"/>
      <c r="K313" s="7"/>
      <c r="L313" s="7"/>
    </row>
    <row r="314" spans="9:12" x14ac:dyDescent="0.15">
      <c r="I314" s="7"/>
      <c r="J314" s="7"/>
      <c r="K314" s="7"/>
      <c r="L314" s="7"/>
    </row>
    <row r="315" spans="9:12" x14ac:dyDescent="0.15">
      <c r="I315" s="7"/>
      <c r="J315" s="7"/>
      <c r="K315" s="7"/>
      <c r="L315" s="7"/>
    </row>
    <row r="316" spans="9:12" x14ac:dyDescent="0.15">
      <c r="I316" s="7"/>
      <c r="J316" s="7"/>
      <c r="K316" s="7"/>
      <c r="L316" s="7"/>
    </row>
    <row r="317" spans="9:12" x14ac:dyDescent="0.15">
      <c r="I317" s="7"/>
      <c r="J317" s="7"/>
      <c r="K317" s="7"/>
      <c r="L317" s="7"/>
    </row>
    <row r="318" spans="9:12" x14ac:dyDescent="0.15">
      <c r="I318" s="7"/>
      <c r="J318" s="7"/>
      <c r="K318" s="7"/>
      <c r="L318" s="7"/>
    </row>
    <row r="319" spans="9:12" x14ac:dyDescent="0.15">
      <c r="I319" s="7"/>
      <c r="J319" s="7"/>
      <c r="K319" s="7"/>
      <c r="L319" s="7"/>
    </row>
    <row r="320" spans="9:12" x14ac:dyDescent="0.15">
      <c r="I320" s="7"/>
      <c r="J320" s="7"/>
      <c r="K320" s="7"/>
      <c r="L320" s="7"/>
    </row>
    <row r="321" spans="9:12" x14ac:dyDescent="0.15">
      <c r="I321" s="7"/>
      <c r="J321" s="7"/>
      <c r="K321" s="7"/>
      <c r="L321" s="7"/>
    </row>
    <row r="322" spans="9:12" x14ac:dyDescent="0.15">
      <c r="I322" s="7"/>
      <c r="J322" s="7"/>
      <c r="K322" s="7"/>
      <c r="L322" s="7"/>
    </row>
    <row r="323" spans="9:12" x14ac:dyDescent="0.15">
      <c r="I323" s="7"/>
      <c r="J323" s="7"/>
      <c r="K323" s="7"/>
      <c r="L323" s="7"/>
    </row>
    <row r="324" spans="9:12" x14ac:dyDescent="0.15">
      <c r="I324" s="7"/>
      <c r="J324" s="7"/>
      <c r="K324" s="7"/>
      <c r="L324" s="7"/>
    </row>
    <row r="325" spans="9:12" x14ac:dyDescent="0.15">
      <c r="I325" s="7"/>
      <c r="J325" s="7"/>
      <c r="K325" s="7"/>
      <c r="L325" s="7"/>
    </row>
    <row r="326" spans="9:12" x14ac:dyDescent="0.15">
      <c r="I326" s="7"/>
      <c r="J326" s="7"/>
      <c r="K326" s="7"/>
      <c r="L326" s="7"/>
    </row>
    <row r="327" spans="9:12" x14ac:dyDescent="0.15">
      <c r="I327" s="7"/>
      <c r="J327" s="7"/>
      <c r="K327" s="7"/>
      <c r="L327" s="7"/>
    </row>
    <row r="328" spans="9:12" x14ac:dyDescent="0.15">
      <c r="I328" s="7"/>
      <c r="J328" s="7"/>
      <c r="K328" s="7"/>
      <c r="L328" s="7"/>
    </row>
    <row r="329" spans="9:12" x14ac:dyDescent="0.15">
      <c r="I329" s="7"/>
      <c r="J329" s="7"/>
      <c r="K329" s="7"/>
      <c r="L329" s="7"/>
    </row>
    <row r="330" spans="9:12" x14ac:dyDescent="0.15">
      <c r="I330" s="7"/>
      <c r="J330" s="7"/>
      <c r="K330" s="7"/>
      <c r="L330" s="7"/>
    </row>
    <row r="331" spans="9:12" x14ac:dyDescent="0.15">
      <c r="I331" s="7"/>
      <c r="J331" s="7"/>
      <c r="K331" s="7"/>
      <c r="L331" s="7"/>
    </row>
    <row r="332" spans="9:12" x14ac:dyDescent="0.15">
      <c r="I332" s="7"/>
      <c r="J332" s="7"/>
      <c r="K332" s="7"/>
      <c r="L332" s="7"/>
    </row>
    <row r="333" spans="9:12" x14ac:dyDescent="0.15">
      <c r="I333" s="7"/>
      <c r="J333" s="7"/>
      <c r="K333" s="7"/>
      <c r="L333" s="7"/>
    </row>
    <row r="334" spans="9:12" x14ac:dyDescent="0.15">
      <c r="I334" s="7"/>
      <c r="J334" s="7"/>
      <c r="K334" s="7"/>
      <c r="L334" s="7"/>
    </row>
    <row r="335" spans="9:12" x14ac:dyDescent="0.15">
      <c r="I335" s="7"/>
      <c r="J335" s="7"/>
      <c r="K335" s="7"/>
      <c r="L335" s="7"/>
    </row>
    <row r="336" spans="9:12" x14ac:dyDescent="0.15">
      <c r="I336" s="7"/>
      <c r="J336" s="7"/>
      <c r="K336" s="7"/>
      <c r="L336" s="7"/>
    </row>
    <row r="337" spans="9:12" x14ac:dyDescent="0.15">
      <c r="I337" s="7"/>
      <c r="J337" s="7"/>
      <c r="K337" s="7"/>
      <c r="L337" s="7"/>
    </row>
    <row r="338" spans="9:12" x14ac:dyDescent="0.15">
      <c r="I338" s="7"/>
      <c r="J338" s="7"/>
      <c r="K338" s="7"/>
      <c r="L338" s="7"/>
    </row>
    <row r="339" spans="9:12" x14ac:dyDescent="0.15">
      <c r="I339" s="7"/>
      <c r="J339" s="7"/>
      <c r="K339" s="7"/>
      <c r="L339" s="7"/>
    </row>
    <row r="340" spans="9:12" x14ac:dyDescent="0.15">
      <c r="I340" s="7"/>
      <c r="J340" s="7"/>
      <c r="K340" s="7"/>
      <c r="L340" s="7"/>
    </row>
    <row r="341" spans="9:12" x14ac:dyDescent="0.15">
      <c r="I341" s="7"/>
      <c r="J341" s="7"/>
      <c r="K341" s="7"/>
      <c r="L341" s="7"/>
    </row>
    <row r="342" spans="9:12" x14ac:dyDescent="0.15">
      <c r="I342" s="7"/>
      <c r="J342" s="7"/>
      <c r="K342" s="7"/>
      <c r="L342" s="7"/>
    </row>
    <row r="343" spans="9:12" x14ac:dyDescent="0.15">
      <c r="I343" s="7"/>
      <c r="J343" s="7"/>
      <c r="K343" s="7"/>
      <c r="L343" s="7"/>
    </row>
    <row r="344" spans="9:12" x14ac:dyDescent="0.15">
      <c r="I344" s="7"/>
      <c r="J344" s="7"/>
      <c r="K344" s="7"/>
      <c r="L344" s="7"/>
    </row>
    <row r="345" spans="9:12" x14ac:dyDescent="0.15">
      <c r="I345" s="7"/>
      <c r="J345" s="7"/>
      <c r="K345" s="7"/>
      <c r="L345" s="7"/>
    </row>
    <row r="346" spans="9:12" x14ac:dyDescent="0.15">
      <c r="I346" s="7"/>
      <c r="J346" s="7"/>
      <c r="K346" s="7"/>
      <c r="L346" s="7"/>
    </row>
    <row r="347" spans="9:12" x14ac:dyDescent="0.15">
      <c r="I347" s="7"/>
      <c r="J347" s="7"/>
      <c r="K347" s="7"/>
      <c r="L347" s="7"/>
    </row>
    <row r="348" spans="9:12" x14ac:dyDescent="0.15">
      <c r="I348" s="7"/>
      <c r="J348" s="7"/>
      <c r="K348" s="7"/>
      <c r="L348" s="7"/>
    </row>
    <row r="349" spans="9:12" x14ac:dyDescent="0.15">
      <c r="I349" s="7"/>
      <c r="J349" s="7"/>
      <c r="K349" s="7"/>
      <c r="L349" s="7"/>
    </row>
    <row r="350" spans="9:12" x14ac:dyDescent="0.15">
      <c r="I350" s="7"/>
      <c r="J350" s="7"/>
      <c r="K350" s="7"/>
      <c r="L350" s="7"/>
    </row>
    <row r="351" spans="9:12" x14ac:dyDescent="0.15">
      <c r="I351" s="7"/>
      <c r="J351" s="7"/>
      <c r="K351" s="7"/>
      <c r="L351" s="7"/>
    </row>
    <row r="352" spans="9:12" x14ac:dyDescent="0.15">
      <c r="I352" s="7"/>
      <c r="J352" s="7"/>
      <c r="K352" s="7"/>
      <c r="L352" s="7"/>
    </row>
    <row r="353" spans="9:12" x14ac:dyDescent="0.15">
      <c r="I353" s="7"/>
      <c r="J353" s="7"/>
      <c r="K353" s="7"/>
      <c r="L353" s="7"/>
    </row>
    <row r="354" spans="9:12" x14ac:dyDescent="0.15">
      <c r="I354" s="7"/>
      <c r="J354" s="7"/>
      <c r="K354" s="7"/>
      <c r="L354" s="7"/>
    </row>
    <row r="355" spans="9:12" x14ac:dyDescent="0.15">
      <c r="I355" s="7"/>
      <c r="J355" s="7"/>
      <c r="K355" s="7"/>
      <c r="L355" s="7"/>
    </row>
    <row r="356" spans="9:12" x14ac:dyDescent="0.15">
      <c r="I356" s="7"/>
      <c r="J356" s="7"/>
      <c r="K356" s="7"/>
      <c r="L356" s="7"/>
    </row>
    <row r="357" spans="9:12" x14ac:dyDescent="0.15">
      <c r="I357" s="7"/>
      <c r="J357" s="7"/>
      <c r="K357" s="7"/>
      <c r="L357" s="7"/>
    </row>
    <row r="358" spans="9:12" x14ac:dyDescent="0.15">
      <c r="I358" s="7"/>
      <c r="J358" s="7"/>
      <c r="K358" s="7"/>
      <c r="L358" s="7"/>
    </row>
    <row r="359" spans="9:12" x14ac:dyDescent="0.15">
      <c r="I359" s="7"/>
      <c r="J359" s="7"/>
      <c r="K359" s="7"/>
      <c r="L359" s="7"/>
    </row>
    <row r="360" spans="9:12" x14ac:dyDescent="0.15">
      <c r="I360" s="7"/>
      <c r="J360" s="7"/>
      <c r="K360" s="7"/>
      <c r="L360" s="7"/>
    </row>
    <row r="361" spans="9:12" x14ac:dyDescent="0.15">
      <c r="I361" s="7"/>
      <c r="J361" s="7"/>
      <c r="K361" s="7"/>
      <c r="L361" s="7"/>
    </row>
    <row r="362" spans="9:12" x14ac:dyDescent="0.15">
      <c r="I362" s="7"/>
      <c r="J362" s="7"/>
      <c r="K362" s="7"/>
      <c r="L362" s="7"/>
    </row>
    <row r="363" spans="9:12" x14ac:dyDescent="0.15">
      <c r="I363" s="7"/>
      <c r="J363" s="7"/>
      <c r="K363" s="7"/>
      <c r="L363" s="7"/>
    </row>
    <row r="364" spans="9:12" x14ac:dyDescent="0.15">
      <c r="I364" s="7"/>
      <c r="J364" s="7"/>
      <c r="K364" s="7"/>
      <c r="L364" s="7"/>
    </row>
    <row r="365" spans="9:12" x14ac:dyDescent="0.15">
      <c r="I365" s="7"/>
      <c r="J365" s="7"/>
      <c r="K365" s="7"/>
      <c r="L365" s="7"/>
    </row>
    <row r="366" spans="9:12" x14ac:dyDescent="0.15">
      <c r="I366" s="7"/>
      <c r="J366" s="7"/>
      <c r="K366" s="7"/>
      <c r="L366" s="7"/>
    </row>
    <row r="367" spans="9:12" x14ac:dyDescent="0.15">
      <c r="I367" s="7"/>
      <c r="J367" s="7"/>
      <c r="K367" s="7"/>
      <c r="L367" s="7"/>
    </row>
    <row r="368" spans="9:12" x14ac:dyDescent="0.15">
      <c r="I368" s="7"/>
      <c r="J368" s="7"/>
      <c r="K368" s="7"/>
      <c r="L368" s="7"/>
    </row>
    <row r="369" spans="9:12" x14ac:dyDescent="0.15">
      <c r="I369" s="7"/>
      <c r="J369" s="7"/>
      <c r="K369" s="7"/>
      <c r="L369" s="7"/>
    </row>
    <row r="370" spans="9:12" x14ac:dyDescent="0.15">
      <c r="I370" s="7"/>
      <c r="J370" s="7"/>
      <c r="K370" s="7"/>
      <c r="L370" s="7"/>
    </row>
    <row r="371" spans="9:12" x14ac:dyDescent="0.15">
      <c r="I371" s="7"/>
      <c r="J371" s="7"/>
      <c r="K371" s="7"/>
      <c r="L371" s="7"/>
    </row>
    <row r="372" spans="9:12" x14ac:dyDescent="0.15">
      <c r="I372" s="7"/>
      <c r="J372" s="7"/>
      <c r="K372" s="7"/>
      <c r="L372" s="7"/>
    </row>
    <row r="373" spans="9:12" x14ac:dyDescent="0.15">
      <c r="I373" s="7"/>
      <c r="J373" s="7"/>
      <c r="K373" s="7"/>
      <c r="L373" s="7"/>
    </row>
    <row r="374" spans="9:12" x14ac:dyDescent="0.15">
      <c r="I374" s="7"/>
      <c r="J374" s="7"/>
      <c r="K374" s="7"/>
      <c r="L374" s="7"/>
    </row>
    <row r="375" spans="9:12" x14ac:dyDescent="0.15">
      <c r="I375" s="7"/>
      <c r="J375" s="7"/>
      <c r="K375" s="7"/>
      <c r="L375" s="7"/>
    </row>
    <row r="376" spans="9:12" x14ac:dyDescent="0.15">
      <c r="I376" s="7"/>
      <c r="J376" s="7"/>
      <c r="K376" s="7"/>
      <c r="L376" s="7"/>
    </row>
    <row r="377" spans="9:12" x14ac:dyDescent="0.15">
      <c r="I377" s="7"/>
      <c r="J377" s="7"/>
      <c r="K377" s="7"/>
      <c r="L377" s="7"/>
    </row>
    <row r="378" spans="9:12" x14ac:dyDescent="0.15">
      <c r="I378" s="7"/>
      <c r="J378" s="7"/>
      <c r="K378" s="7"/>
      <c r="L378" s="7"/>
    </row>
    <row r="379" spans="9:12" x14ac:dyDescent="0.15">
      <c r="I379" s="7"/>
      <c r="J379" s="7"/>
      <c r="K379" s="7"/>
      <c r="L379" s="7"/>
    </row>
    <row r="380" spans="9:12" x14ac:dyDescent="0.15">
      <c r="I380" s="7"/>
      <c r="J380" s="7"/>
      <c r="K380" s="7"/>
      <c r="L380" s="7"/>
    </row>
    <row r="381" spans="9:12" x14ac:dyDescent="0.15">
      <c r="I381" s="7"/>
      <c r="J381" s="7"/>
      <c r="K381" s="7"/>
      <c r="L381" s="7"/>
    </row>
    <row r="382" spans="9:12" x14ac:dyDescent="0.15">
      <c r="I382" s="7"/>
      <c r="J382" s="7"/>
      <c r="K382" s="7"/>
      <c r="L382" s="7"/>
    </row>
    <row r="383" spans="9:12" x14ac:dyDescent="0.15">
      <c r="I383" s="7"/>
      <c r="J383" s="7"/>
      <c r="K383" s="7"/>
      <c r="L383" s="7"/>
    </row>
    <row r="384" spans="9:12" x14ac:dyDescent="0.15">
      <c r="I384" s="7"/>
      <c r="J384" s="7"/>
      <c r="K384" s="7"/>
      <c r="L384" s="7"/>
    </row>
    <row r="385" spans="9:12" x14ac:dyDescent="0.15">
      <c r="I385" s="7"/>
      <c r="J385" s="7"/>
      <c r="K385" s="7"/>
      <c r="L385" s="7"/>
    </row>
    <row r="386" spans="9:12" x14ac:dyDescent="0.15">
      <c r="I386" s="7"/>
      <c r="J386" s="7"/>
      <c r="K386" s="7"/>
      <c r="L386" s="7"/>
    </row>
    <row r="387" spans="9:12" x14ac:dyDescent="0.15">
      <c r="I387" s="7"/>
      <c r="J387" s="7"/>
      <c r="K387" s="7"/>
      <c r="L387" s="7"/>
    </row>
    <row r="388" spans="9:12" x14ac:dyDescent="0.15">
      <c r="I388" s="7"/>
      <c r="J388" s="7"/>
      <c r="K388" s="7"/>
      <c r="L388" s="7"/>
    </row>
    <row r="389" spans="9:12" x14ac:dyDescent="0.15">
      <c r="I389" s="7"/>
      <c r="J389" s="7"/>
      <c r="K389" s="7"/>
      <c r="L389" s="7"/>
    </row>
    <row r="390" spans="9:12" x14ac:dyDescent="0.15">
      <c r="I390" s="7"/>
      <c r="J390" s="7"/>
      <c r="K390" s="7"/>
      <c r="L390" s="7"/>
    </row>
    <row r="391" spans="9:12" x14ac:dyDescent="0.15">
      <c r="I391" s="7"/>
      <c r="J391" s="7"/>
      <c r="K391" s="7"/>
      <c r="L391" s="7"/>
    </row>
    <row r="392" spans="9:12" x14ac:dyDescent="0.15">
      <c r="I392" s="7"/>
      <c r="J392" s="7"/>
      <c r="K392" s="7"/>
      <c r="L392" s="7"/>
    </row>
    <row r="393" spans="9:12" x14ac:dyDescent="0.15">
      <c r="I393" s="7"/>
      <c r="J393" s="7"/>
      <c r="K393" s="7"/>
      <c r="L393" s="7"/>
    </row>
    <row r="394" spans="9:12" x14ac:dyDescent="0.15">
      <c r="I394" s="7"/>
      <c r="J394" s="7"/>
      <c r="K394" s="7"/>
      <c r="L394" s="7"/>
    </row>
    <row r="395" spans="9:12" x14ac:dyDescent="0.15">
      <c r="I395" s="7"/>
      <c r="J395" s="7"/>
      <c r="K395" s="7"/>
      <c r="L395" s="7"/>
    </row>
    <row r="396" spans="9:12" x14ac:dyDescent="0.15">
      <c r="I396" s="7"/>
      <c r="J396" s="7"/>
      <c r="K396" s="7"/>
      <c r="L396" s="7"/>
    </row>
    <row r="397" spans="9:12" x14ac:dyDescent="0.15">
      <c r="I397" s="7"/>
      <c r="J397" s="7"/>
      <c r="K397" s="7"/>
      <c r="L397" s="7"/>
    </row>
    <row r="398" spans="9:12" x14ac:dyDescent="0.15">
      <c r="I398" s="7"/>
      <c r="J398" s="7"/>
      <c r="K398" s="7"/>
      <c r="L398" s="7"/>
    </row>
    <row r="399" spans="9:12" x14ac:dyDescent="0.15">
      <c r="I399" s="7"/>
      <c r="J399" s="7"/>
      <c r="K399" s="7"/>
      <c r="L399" s="7"/>
    </row>
    <row r="400" spans="9:12" x14ac:dyDescent="0.15">
      <c r="I400" s="7"/>
      <c r="J400" s="7"/>
      <c r="K400" s="7"/>
      <c r="L400" s="7"/>
    </row>
    <row r="401" spans="9:12" x14ac:dyDescent="0.15">
      <c r="I401" s="7"/>
      <c r="J401" s="7"/>
      <c r="K401" s="7"/>
      <c r="L401" s="7"/>
    </row>
    <row r="402" spans="9:12" x14ac:dyDescent="0.15">
      <c r="I402" s="7"/>
      <c r="J402" s="7"/>
      <c r="K402" s="7"/>
      <c r="L402" s="7"/>
    </row>
    <row r="403" spans="9:12" x14ac:dyDescent="0.15">
      <c r="I403" s="7"/>
      <c r="J403" s="7"/>
      <c r="K403" s="7"/>
      <c r="L403" s="7"/>
    </row>
    <row r="404" spans="9:12" x14ac:dyDescent="0.15">
      <c r="I404" s="7"/>
      <c r="J404" s="7"/>
      <c r="K404" s="7"/>
      <c r="L404" s="7"/>
    </row>
    <row r="405" spans="9:12" x14ac:dyDescent="0.15">
      <c r="I405" s="7"/>
      <c r="J405" s="7"/>
      <c r="K405" s="7"/>
      <c r="L405" s="7"/>
    </row>
    <row r="406" spans="9:12" x14ac:dyDescent="0.15">
      <c r="I406" s="7"/>
      <c r="J406" s="7"/>
      <c r="K406" s="7"/>
      <c r="L406" s="7"/>
    </row>
    <row r="407" spans="9:12" x14ac:dyDescent="0.15">
      <c r="I407" s="7"/>
      <c r="J407" s="7"/>
      <c r="K407" s="7"/>
      <c r="L407" s="7"/>
    </row>
    <row r="408" spans="9:12" x14ac:dyDescent="0.15">
      <c r="I408" s="7"/>
      <c r="J408" s="7"/>
      <c r="K408" s="7"/>
      <c r="L408" s="7"/>
    </row>
    <row r="409" spans="9:12" x14ac:dyDescent="0.15">
      <c r="I409" s="7"/>
      <c r="J409" s="7"/>
      <c r="K409" s="7"/>
      <c r="L409" s="7"/>
    </row>
    <row r="410" spans="9:12" x14ac:dyDescent="0.15">
      <c r="I410" s="7"/>
      <c r="J410" s="7"/>
      <c r="K410" s="7"/>
      <c r="L410" s="7"/>
    </row>
    <row r="411" spans="9:12" x14ac:dyDescent="0.15">
      <c r="I411" s="7"/>
      <c r="J411" s="7"/>
      <c r="K411" s="7"/>
      <c r="L411" s="7"/>
    </row>
    <row r="412" spans="9:12" x14ac:dyDescent="0.15">
      <c r="I412" s="7"/>
      <c r="J412" s="7"/>
      <c r="K412" s="7"/>
      <c r="L412" s="7"/>
    </row>
    <row r="413" spans="9:12" x14ac:dyDescent="0.15">
      <c r="I413" s="7"/>
      <c r="J413" s="7"/>
      <c r="K413" s="7"/>
      <c r="L413" s="7"/>
    </row>
    <row r="414" spans="9:12" x14ac:dyDescent="0.15">
      <c r="I414" s="7"/>
      <c r="J414" s="7"/>
      <c r="K414" s="7"/>
      <c r="L414" s="7"/>
    </row>
    <row r="415" spans="9:12" x14ac:dyDescent="0.15">
      <c r="I415" s="7"/>
      <c r="J415" s="7"/>
      <c r="K415" s="7"/>
      <c r="L415" s="7"/>
    </row>
    <row r="416" spans="9:12" x14ac:dyDescent="0.15">
      <c r="I416" s="7"/>
      <c r="J416" s="7"/>
      <c r="K416" s="7"/>
      <c r="L416" s="7"/>
    </row>
    <row r="417" spans="9:12" x14ac:dyDescent="0.15">
      <c r="I417" s="7"/>
      <c r="J417" s="7"/>
      <c r="K417" s="7"/>
      <c r="L417" s="7"/>
    </row>
    <row r="418" spans="9:12" x14ac:dyDescent="0.15">
      <c r="I418" s="7"/>
      <c r="J418" s="7"/>
      <c r="K418" s="7"/>
      <c r="L418" s="7"/>
    </row>
    <row r="419" spans="9:12" x14ac:dyDescent="0.15">
      <c r="I419" s="7"/>
      <c r="J419" s="7"/>
      <c r="K419" s="7"/>
      <c r="L419" s="7"/>
    </row>
    <row r="420" spans="9:12" x14ac:dyDescent="0.15">
      <c r="I420" s="7"/>
      <c r="J420" s="7"/>
      <c r="K420" s="7"/>
      <c r="L420" s="7"/>
    </row>
    <row r="421" spans="9:12" x14ac:dyDescent="0.15">
      <c r="I421" s="7"/>
      <c r="J421" s="7"/>
      <c r="K421" s="7"/>
      <c r="L421" s="7"/>
    </row>
    <row r="422" spans="9:12" x14ac:dyDescent="0.15">
      <c r="I422" s="7"/>
      <c r="J422" s="7"/>
      <c r="K422" s="7"/>
      <c r="L422" s="7"/>
    </row>
    <row r="423" spans="9:12" x14ac:dyDescent="0.15">
      <c r="I423" s="7"/>
      <c r="J423" s="7"/>
      <c r="K423" s="7"/>
      <c r="L423" s="7"/>
    </row>
    <row r="424" spans="9:12" x14ac:dyDescent="0.15">
      <c r="I424" s="7"/>
      <c r="J424" s="7"/>
      <c r="K424" s="7"/>
      <c r="L424" s="7"/>
    </row>
    <row r="425" spans="9:12" x14ac:dyDescent="0.15">
      <c r="I425" s="7"/>
      <c r="J425" s="7"/>
      <c r="K425" s="7"/>
      <c r="L425" s="7"/>
    </row>
    <row r="426" spans="9:12" x14ac:dyDescent="0.15">
      <c r="I426" s="7"/>
      <c r="J426" s="7"/>
      <c r="K426" s="7"/>
      <c r="L426" s="7"/>
    </row>
    <row r="427" spans="9:12" x14ac:dyDescent="0.15">
      <c r="I427" s="7"/>
      <c r="J427" s="7"/>
      <c r="K427" s="7"/>
      <c r="L427" s="7"/>
    </row>
    <row r="428" spans="9:12" x14ac:dyDescent="0.15">
      <c r="I428" s="7"/>
      <c r="J428" s="7"/>
      <c r="K428" s="7"/>
      <c r="L428" s="7"/>
    </row>
    <row r="429" spans="9:12" x14ac:dyDescent="0.15">
      <c r="I429" s="7"/>
      <c r="J429" s="7"/>
      <c r="K429" s="7"/>
      <c r="L429" s="7"/>
    </row>
    <row r="430" spans="9:12" x14ac:dyDescent="0.15">
      <c r="I430" s="7"/>
      <c r="J430" s="7"/>
      <c r="K430" s="7"/>
      <c r="L430" s="7"/>
    </row>
    <row r="431" spans="9:12" x14ac:dyDescent="0.15">
      <c r="I431" s="7"/>
      <c r="J431" s="7"/>
      <c r="K431" s="7"/>
      <c r="L431" s="7"/>
    </row>
    <row r="432" spans="9:12" x14ac:dyDescent="0.15">
      <c r="I432" s="7"/>
      <c r="J432" s="7"/>
      <c r="K432" s="7"/>
      <c r="L432" s="7"/>
    </row>
    <row r="433" spans="9:12" x14ac:dyDescent="0.15">
      <c r="I433" s="7"/>
      <c r="J433" s="7"/>
      <c r="K433" s="7"/>
      <c r="L433" s="7"/>
    </row>
    <row r="434" spans="9:12" x14ac:dyDescent="0.15">
      <c r="I434" s="7"/>
      <c r="J434" s="7"/>
      <c r="K434" s="7"/>
      <c r="L434" s="7"/>
    </row>
    <row r="435" spans="9:12" x14ac:dyDescent="0.15">
      <c r="I435" s="7"/>
      <c r="J435" s="7"/>
      <c r="K435" s="7"/>
      <c r="L435" s="7"/>
    </row>
    <row r="436" spans="9:12" x14ac:dyDescent="0.15">
      <c r="I436" s="7"/>
      <c r="J436" s="7"/>
      <c r="K436" s="7"/>
      <c r="L436" s="7"/>
    </row>
    <row r="437" spans="9:12" x14ac:dyDescent="0.15">
      <c r="I437" s="7"/>
      <c r="J437" s="7"/>
      <c r="K437" s="7"/>
      <c r="L437" s="7"/>
    </row>
    <row r="438" spans="9:12" x14ac:dyDescent="0.15">
      <c r="I438" s="7"/>
      <c r="J438" s="7"/>
      <c r="K438" s="7"/>
      <c r="L438" s="7"/>
    </row>
    <row r="439" spans="9:12" x14ac:dyDescent="0.15">
      <c r="I439" s="7"/>
      <c r="J439" s="7"/>
      <c r="K439" s="7"/>
      <c r="L439" s="7"/>
    </row>
    <row r="440" spans="9:12" x14ac:dyDescent="0.15">
      <c r="I440" s="7"/>
      <c r="J440" s="7"/>
      <c r="K440" s="7"/>
      <c r="L440" s="7"/>
    </row>
    <row r="441" spans="9:12" x14ac:dyDescent="0.15">
      <c r="I441" s="7"/>
      <c r="J441" s="7"/>
      <c r="K441" s="7"/>
      <c r="L441" s="7"/>
    </row>
    <row r="442" spans="9:12" x14ac:dyDescent="0.15">
      <c r="I442" s="7"/>
      <c r="J442" s="7"/>
      <c r="K442" s="7"/>
      <c r="L442" s="7"/>
    </row>
    <row r="443" spans="9:12" x14ac:dyDescent="0.15">
      <c r="I443" s="7"/>
      <c r="J443" s="7"/>
      <c r="K443" s="7"/>
      <c r="L443" s="7"/>
    </row>
    <row r="444" spans="9:12" x14ac:dyDescent="0.15">
      <c r="I444" s="7"/>
      <c r="J444" s="7"/>
      <c r="K444" s="7"/>
      <c r="L444" s="7"/>
    </row>
    <row r="445" spans="9:12" x14ac:dyDescent="0.15">
      <c r="I445" s="7"/>
      <c r="J445" s="7"/>
      <c r="K445" s="7"/>
      <c r="L445" s="7"/>
    </row>
    <row r="446" spans="9:12" x14ac:dyDescent="0.15">
      <c r="I446" s="7"/>
      <c r="J446" s="7"/>
      <c r="K446" s="7"/>
      <c r="L446" s="7"/>
    </row>
    <row r="447" spans="9:12" x14ac:dyDescent="0.15">
      <c r="I447" s="7"/>
      <c r="J447" s="7"/>
      <c r="K447" s="7"/>
      <c r="L447" s="7"/>
    </row>
    <row r="448" spans="9:12" x14ac:dyDescent="0.15">
      <c r="I448" s="7"/>
      <c r="J448" s="7"/>
      <c r="K448" s="7"/>
      <c r="L448" s="7"/>
    </row>
    <row r="449" spans="9:12" x14ac:dyDescent="0.15">
      <c r="I449" s="7"/>
      <c r="J449" s="7"/>
      <c r="K449" s="7"/>
      <c r="L449" s="7"/>
    </row>
    <row r="450" spans="9:12" x14ac:dyDescent="0.15">
      <c r="I450" s="7"/>
      <c r="J450" s="7"/>
      <c r="K450" s="7"/>
      <c r="L450" s="7"/>
    </row>
    <row r="451" spans="9:12" x14ac:dyDescent="0.15">
      <c r="I451" s="7"/>
      <c r="J451" s="7"/>
      <c r="K451" s="7"/>
      <c r="L451" s="7"/>
    </row>
    <row r="452" spans="9:12" x14ac:dyDescent="0.15">
      <c r="I452" s="7"/>
      <c r="J452" s="7"/>
      <c r="K452" s="7"/>
      <c r="L452" s="7"/>
    </row>
    <row r="453" spans="9:12" x14ac:dyDescent="0.15">
      <c r="I453" s="7"/>
      <c r="J453" s="7"/>
      <c r="K453" s="7"/>
      <c r="L453" s="7"/>
    </row>
    <row r="454" spans="9:12" x14ac:dyDescent="0.15">
      <c r="I454" s="7"/>
      <c r="J454" s="7"/>
      <c r="K454" s="7"/>
      <c r="L454" s="7"/>
    </row>
    <row r="455" spans="9:12" x14ac:dyDescent="0.15">
      <c r="I455" s="7"/>
      <c r="J455" s="7"/>
      <c r="K455" s="7"/>
      <c r="L455" s="7"/>
    </row>
    <row r="456" spans="9:12" x14ac:dyDescent="0.15">
      <c r="I456" s="7"/>
      <c r="J456" s="7"/>
      <c r="K456" s="7"/>
      <c r="L456" s="7"/>
    </row>
    <row r="457" spans="9:12" x14ac:dyDescent="0.15">
      <c r="I457" s="7"/>
      <c r="J457" s="7"/>
      <c r="K457" s="7"/>
      <c r="L457" s="7"/>
    </row>
    <row r="458" spans="9:12" x14ac:dyDescent="0.15">
      <c r="I458" s="7"/>
      <c r="J458" s="7"/>
      <c r="K458" s="7"/>
      <c r="L458" s="7"/>
    </row>
    <row r="459" spans="9:12" x14ac:dyDescent="0.15">
      <c r="I459" s="7"/>
      <c r="J459" s="7"/>
      <c r="K459" s="7"/>
      <c r="L459" s="7"/>
    </row>
    <row r="460" spans="9:12" x14ac:dyDescent="0.15">
      <c r="I460" s="7"/>
      <c r="J460" s="7"/>
      <c r="K460" s="7"/>
      <c r="L460" s="7"/>
    </row>
    <row r="461" spans="9:12" x14ac:dyDescent="0.15">
      <c r="I461" s="7"/>
      <c r="J461" s="7"/>
      <c r="K461" s="7"/>
      <c r="L461" s="7"/>
    </row>
    <row r="462" spans="9:12" x14ac:dyDescent="0.15">
      <c r="I462" s="7"/>
      <c r="J462" s="7"/>
      <c r="K462" s="7"/>
      <c r="L462" s="7"/>
    </row>
    <row r="463" spans="9:12" x14ac:dyDescent="0.15">
      <c r="I463" s="7"/>
      <c r="J463" s="7"/>
      <c r="K463" s="7"/>
      <c r="L463" s="7"/>
    </row>
    <row r="464" spans="9:12" x14ac:dyDescent="0.15">
      <c r="I464" s="7"/>
      <c r="J464" s="7"/>
      <c r="K464" s="7"/>
      <c r="L464" s="7"/>
    </row>
    <row r="465" spans="9:12" x14ac:dyDescent="0.15">
      <c r="I465" s="7"/>
      <c r="J465" s="7"/>
      <c r="K465" s="7"/>
      <c r="L465" s="7"/>
    </row>
    <row r="466" spans="9:12" x14ac:dyDescent="0.15">
      <c r="I466" s="7"/>
      <c r="J466" s="7"/>
      <c r="K466" s="7"/>
      <c r="L466" s="7"/>
    </row>
    <row r="467" spans="9:12" x14ac:dyDescent="0.15">
      <c r="I467" s="7"/>
      <c r="J467" s="7"/>
      <c r="K467" s="7"/>
      <c r="L467" s="7"/>
    </row>
    <row r="468" spans="9:12" x14ac:dyDescent="0.15">
      <c r="I468" s="7"/>
      <c r="J468" s="7"/>
      <c r="K468" s="7"/>
      <c r="L468" s="7"/>
    </row>
    <row r="469" spans="9:12" x14ac:dyDescent="0.15">
      <c r="I469" s="7"/>
      <c r="J469" s="7"/>
      <c r="K469" s="7"/>
      <c r="L469" s="7"/>
    </row>
    <row r="470" spans="9:12" x14ac:dyDescent="0.15">
      <c r="I470" s="7"/>
      <c r="J470" s="7"/>
      <c r="K470" s="7"/>
      <c r="L470" s="7"/>
    </row>
    <row r="471" spans="9:12" x14ac:dyDescent="0.15">
      <c r="I471" s="7"/>
      <c r="J471" s="7"/>
      <c r="K471" s="7"/>
      <c r="L471" s="7"/>
    </row>
    <row r="472" spans="9:12" x14ac:dyDescent="0.15">
      <c r="I472" s="7"/>
      <c r="J472" s="7"/>
      <c r="K472" s="7"/>
      <c r="L472" s="7"/>
    </row>
    <row r="473" spans="9:12" x14ac:dyDescent="0.15">
      <c r="I473" s="7"/>
      <c r="J473" s="7"/>
      <c r="K473" s="7"/>
      <c r="L473" s="7"/>
    </row>
    <row r="474" spans="9:12" x14ac:dyDescent="0.15">
      <c r="I474" s="7"/>
      <c r="J474" s="7"/>
      <c r="K474" s="7"/>
      <c r="L474" s="7"/>
    </row>
    <row r="475" spans="9:12" x14ac:dyDescent="0.15">
      <c r="I475" s="7"/>
      <c r="J475" s="7"/>
      <c r="K475" s="7"/>
      <c r="L475" s="7"/>
    </row>
    <row r="476" spans="9:12" x14ac:dyDescent="0.15">
      <c r="I476" s="7"/>
      <c r="J476" s="7"/>
      <c r="K476" s="7"/>
      <c r="L476" s="7"/>
    </row>
    <row r="477" spans="9:12" x14ac:dyDescent="0.15">
      <c r="I477" s="7"/>
      <c r="J477" s="7"/>
      <c r="K477" s="7"/>
      <c r="L477" s="7"/>
    </row>
    <row r="478" spans="9:12" x14ac:dyDescent="0.15">
      <c r="I478" s="7"/>
      <c r="J478" s="7"/>
      <c r="K478" s="7"/>
      <c r="L478" s="7"/>
    </row>
    <row r="479" spans="9:12" x14ac:dyDescent="0.15">
      <c r="I479" s="7"/>
      <c r="J479" s="7"/>
      <c r="K479" s="7"/>
      <c r="L479" s="7"/>
    </row>
    <row r="480" spans="9:12" x14ac:dyDescent="0.15">
      <c r="I480" s="7"/>
      <c r="J480" s="7"/>
      <c r="K480" s="7"/>
      <c r="L480" s="7"/>
    </row>
    <row r="481" spans="9:12" x14ac:dyDescent="0.15">
      <c r="I481" s="7"/>
      <c r="J481" s="7"/>
      <c r="K481" s="7"/>
      <c r="L481" s="7"/>
    </row>
    <row r="482" spans="9:12" x14ac:dyDescent="0.15">
      <c r="I482" s="7"/>
      <c r="J482" s="7"/>
      <c r="K482" s="7"/>
      <c r="L482" s="7"/>
    </row>
    <row r="483" spans="9:12" x14ac:dyDescent="0.15">
      <c r="I483" s="7"/>
      <c r="J483" s="7"/>
      <c r="K483" s="7"/>
      <c r="L483" s="7"/>
    </row>
    <row r="484" spans="9:12" x14ac:dyDescent="0.15">
      <c r="I484" s="7"/>
      <c r="J484" s="7"/>
      <c r="K484" s="7"/>
      <c r="L484" s="7"/>
    </row>
    <row r="485" spans="9:12" x14ac:dyDescent="0.15">
      <c r="I485" s="7"/>
      <c r="J485" s="7"/>
      <c r="K485" s="7"/>
      <c r="L485" s="7"/>
    </row>
    <row r="486" spans="9:12" x14ac:dyDescent="0.15">
      <c r="I486" s="7"/>
      <c r="J486" s="7"/>
      <c r="K486" s="7"/>
      <c r="L486" s="7"/>
    </row>
    <row r="487" spans="9:12" x14ac:dyDescent="0.15">
      <c r="I487" s="7"/>
      <c r="J487" s="7"/>
      <c r="K487" s="7"/>
      <c r="L487" s="7"/>
    </row>
    <row r="488" spans="9:12" x14ac:dyDescent="0.15">
      <c r="I488" s="7"/>
      <c r="J488" s="7"/>
      <c r="K488" s="7"/>
      <c r="L488" s="7"/>
    </row>
    <row r="489" spans="9:12" x14ac:dyDescent="0.15">
      <c r="I489" s="7"/>
      <c r="J489" s="7"/>
      <c r="K489" s="7"/>
      <c r="L489" s="7"/>
    </row>
    <row r="490" spans="9:12" x14ac:dyDescent="0.15">
      <c r="I490" s="7"/>
      <c r="J490" s="7"/>
      <c r="K490" s="7"/>
      <c r="L490" s="7"/>
    </row>
    <row r="491" spans="9:12" x14ac:dyDescent="0.15">
      <c r="I491" s="7"/>
      <c r="J491" s="7"/>
      <c r="K491" s="7"/>
      <c r="L491" s="7"/>
    </row>
    <row r="492" spans="9:12" x14ac:dyDescent="0.15">
      <c r="I492" s="7"/>
      <c r="J492" s="7"/>
      <c r="K492" s="7"/>
      <c r="L492" s="7"/>
    </row>
    <row r="493" spans="9:12" x14ac:dyDescent="0.15">
      <c r="I493" s="7"/>
      <c r="J493" s="7"/>
      <c r="K493" s="7"/>
      <c r="L493" s="7"/>
    </row>
    <row r="494" spans="9:12" x14ac:dyDescent="0.15">
      <c r="I494" s="7"/>
      <c r="J494" s="7"/>
      <c r="K494" s="7"/>
      <c r="L494" s="7"/>
    </row>
    <row r="495" spans="9:12" x14ac:dyDescent="0.15">
      <c r="I495" s="7"/>
      <c r="J495" s="7"/>
      <c r="K495" s="7"/>
      <c r="L495" s="7"/>
    </row>
    <row r="496" spans="9:12" x14ac:dyDescent="0.15">
      <c r="I496" s="7"/>
      <c r="J496" s="7"/>
      <c r="K496" s="7"/>
      <c r="L496" s="7"/>
    </row>
    <row r="497" spans="9:12" x14ac:dyDescent="0.15">
      <c r="I497" s="7"/>
      <c r="J497" s="7"/>
      <c r="K497" s="7"/>
      <c r="L497" s="7"/>
    </row>
    <row r="498" spans="9:12" x14ac:dyDescent="0.15">
      <c r="I498" s="7"/>
      <c r="J498" s="7"/>
      <c r="K498" s="7"/>
      <c r="L498" s="7"/>
    </row>
    <row r="499" spans="9:12" x14ac:dyDescent="0.15">
      <c r="I499" s="7"/>
      <c r="J499" s="7"/>
      <c r="K499" s="7"/>
      <c r="L499" s="7"/>
    </row>
    <row r="500" spans="9:12" x14ac:dyDescent="0.15">
      <c r="I500" s="7"/>
      <c r="J500" s="7"/>
      <c r="K500" s="7"/>
      <c r="L500" s="7"/>
    </row>
    <row r="501" spans="9:12" x14ac:dyDescent="0.15">
      <c r="I501" s="7"/>
      <c r="J501" s="7"/>
      <c r="K501" s="7"/>
      <c r="L501" s="7"/>
    </row>
    <row r="502" spans="9:12" x14ac:dyDescent="0.15">
      <c r="I502" s="7"/>
      <c r="J502" s="7"/>
      <c r="K502" s="7"/>
      <c r="L502" s="7"/>
    </row>
    <row r="503" spans="9:12" x14ac:dyDescent="0.15">
      <c r="I503" s="7"/>
      <c r="J503" s="7"/>
      <c r="K503" s="7"/>
      <c r="L503" s="7"/>
    </row>
    <row r="504" spans="9:12" x14ac:dyDescent="0.15">
      <c r="I504" s="7"/>
      <c r="J504" s="7"/>
      <c r="K504" s="7"/>
      <c r="L504" s="7"/>
    </row>
    <row r="505" spans="9:12" x14ac:dyDescent="0.15">
      <c r="I505" s="7"/>
      <c r="J505" s="7"/>
      <c r="K505" s="7"/>
      <c r="L505" s="7"/>
    </row>
    <row r="506" spans="9:12" x14ac:dyDescent="0.15">
      <c r="I506" s="7"/>
      <c r="J506" s="7"/>
      <c r="K506" s="7"/>
      <c r="L506" s="7"/>
    </row>
    <row r="507" spans="9:12" x14ac:dyDescent="0.15">
      <c r="I507" s="7"/>
      <c r="J507" s="7"/>
      <c r="K507" s="7"/>
      <c r="L507" s="7"/>
    </row>
    <row r="508" spans="9:12" x14ac:dyDescent="0.15">
      <c r="I508" s="7"/>
      <c r="J508" s="7"/>
      <c r="K508" s="7"/>
      <c r="L508" s="7"/>
    </row>
    <row r="509" spans="9:12" x14ac:dyDescent="0.15">
      <c r="I509" s="7"/>
      <c r="J509" s="7"/>
      <c r="K509" s="7"/>
      <c r="L509" s="7"/>
    </row>
    <row r="510" spans="9:12" x14ac:dyDescent="0.15">
      <c r="I510" s="7"/>
      <c r="J510" s="7"/>
      <c r="K510" s="7"/>
      <c r="L510" s="7"/>
    </row>
    <row r="511" spans="9:12" x14ac:dyDescent="0.15">
      <c r="I511" s="7"/>
      <c r="J511" s="7"/>
      <c r="K511" s="7"/>
      <c r="L511" s="7"/>
    </row>
    <row r="512" spans="9:12" x14ac:dyDescent="0.15">
      <c r="I512" s="7"/>
      <c r="J512" s="7"/>
      <c r="K512" s="7"/>
      <c r="L512" s="7"/>
    </row>
    <row r="513" spans="9:12" x14ac:dyDescent="0.15">
      <c r="I513" s="7"/>
      <c r="J513" s="7"/>
      <c r="K513" s="7"/>
      <c r="L513" s="7"/>
    </row>
    <row r="514" spans="9:12" x14ac:dyDescent="0.15">
      <c r="I514" s="7"/>
      <c r="J514" s="7"/>
      <c r="K514" s="7"/>
      <c r="L514" s="7"/>
    </row>
    <row r="515" spans="9:12" x14ac:dyDescent="0.15">
      <c r="I515" s="7"/>
      <c r="J515" s="7"/>
      <c r="K515" s="7"/>
      <c r="L515" s="7"/>
    </row>
    <row r="516" spans="9:12" x14ac:dyDescent="0.15">
      <c r="I516" s="7"/>
      <c r="J516" s="7"/>
      <c r="K516" s="7"/>
      <c r="L516" s="7"/>
    </row>
    <row r="517" spans="9:12" x14ac:dyDescent="0.15">
      <c r="I517" s="7"/>
      <c r="J517" s="7"/>
      <c r="K517" s="7"/>
      <c r="L517" s="7"/>
    </row>
    <row r="518" spans="9:12" x14ac:dyDescent="0.15">
      <c r="I518" s="7"/>
      <c r="J518" s="7"/>
      <c r="K518" s="7"/>
      <c r="L518" s="7"/>
    </row>
    <row r="519" spans="9:12" x14ac:dyDescent="0.15">
      <c r="I519" s="7"/>
      <c r="J519" s="7"/>
      <c r="K519" s="7"/>
      <c r="L519" s="7"/>
    </row>
    <row r="520" spans="9:12" x14ac:dyDescent="0.15">
      <c r="I520" s="7"/>
      <c r="J520" s="7"/>
      <c r="K520" s="7"/>
      <c r="L520" s="7"/>
    </row>
    <row r="521" spans="9:12" x14ac:dyDescent="0.15">
      <c r="I521" s="7"/>
      <c r="J521" s="7"/>
      <c r="K521" s="7"/>
      <c r="L521" s="7"/>
    </row>
    <row r="522" spans="9:12" x14ac:dyDescent="0.15">
      <c r="I522" s="7"/>
      <c r="J522" s="7"/>
      <c r="K522" s="7"/>
      <c r="L522" s="7"/>
    </row>
    <row r="523" spans="9:12" x14ac:dyDescent="0.15">
      <c r="I523" s="7"/>
      <c r="J523" s="7"/>
      <c r="K523" s="7"/>
      <c r="L523" s="7"/>
    </row>
    <row r="524" spans="9:12" x14ac:dyDescent="0.15">
      <c r="I524" s="7"/>
      <c r="J524" s="7"/>
      <c r="K524" s="7"/>
      <c r="L524" s="7"/>
    </row>
    <row r="525" spans="9:12" x14ac:dyDescent="0.15">
      <c r="I525" s="7"/>
      <c r="J525" s="7"/>
      <c r="K525" s="7"/>
      <c r="L525" s="7"/>
    </row>
    <row r="526" spans="9:12" x14ac:dyDescent="0.15">
      <c r="I526" s="7"/>
      <c r="J526" s="7"/>
      <c r="K526" s="7"/>
      <c r="L526" s="7"/>
    </row>
    <row r="527" spans="9:12" x14ac:dyDescent="0.15">
      <c r="I527" s="7"/>
      <c r="J527" s="7"/>
      <c r="K527" s="7"/>
      <c r="L527" s="7"/>
    </row>
    <row r="528" spans="9:12" x14ac:dyDescent="0.15">
      <c r="I528" s="7"/>
      <c r="J528" s="7"/>
      <c r="K528" s="7"/>
      <c r="L528" s="7"/>
    </row>
    <row r="529" spans="9:12" x14ac:dyDescent="0.15">
      <c r="I529" s="7"/>
      <c r="J529" s="7"/>
      <c r="K529" s="7"/>
      <c r="L529" s="7"/>
    </row>
    <row r="530" spans="9:12" x14ac:dyDescent="0.15">
      <c r="I530" s="7"/>
      <c r="J530" s="7"/>
      <c r="K530" s="7"/>
      <c r="L530" s="7"/>
    </row>
    <row r="531" spans="9:12" x14ac:dyDescent="0.15">
      <c r="I531" s="7"/>
      <c r="J531" s="7"/>
      <c r="K531" s="7"/>
      <c r="L531" s="7"/>
    </row>
    <row r="532" spans="9:12" x14ac:dyDescent="0.15">
      <c r="I532" s="7"/>
      <c r="J532" s="7"/>
      <c r="K532" s="7"/>
      <c r="L532" s="7"/>
    </row>
    <row r="533" spans="9:12" x14ac:dyDescent="0.15">
      <c r="I533" s="7"/>
      <c r="J533" s="7"/>
      <c r="K533" s="7"/>
      <c r="L533" s="7"/>
    </row>
    <row r="534" spans="9:12" x14ac:dyDescent="0.15">
      <c r="I534" s="7"/>
      <c r="J534" s="7"/>
      <c r="K534" s="7"/>
      <c r="L534" s="7"/>
    </row>
    <row r="535" spans="9:12" x14ac:dyDescent="0.15">
      <c r="I535" s="7"/>
      <c r="J535" s="7"/>
      <c r="K535" s="7"/>
      <c r="L535" s="7"/>
    </row>
    <row r="536" spans="9:12" x14ac:dyDescent="0.15">
      <c r="I536" s="7"/>
      <c r="J536" s="7"/>
      <c r="K536" s="7"/>
      <c r="L536" s="7"/>
    </row>
    <row r="537" spans="9:12" x14ac:dyDescent="0.15">
      <c r="I537" s="7"/>
      <c r="J537" s="7"/>
      <c r="K537" s="7"/>
      <c r="L537" s="7"/>
    </row>
    <row r="538" spans="9:12" x14ac:dyDescent="0.15">
      <c r="I538" s="7"/>
      <c r="J538" s="7"/>
      <c r="K538" s="7"/>
      <c r="L538" s="7"/>
    </row>
    <row r="539" spans="9:12" x14ac:dyDescent="0.15">
      <c r="I539" s="7"/>
      <c r="J539" s="7"/>
      <c r="K539" s="7"/>
      <c r="L539" s="7"/>
    </row>
    <row r="540" spans="9:12" x14ac:dyDescent="0.15">
      <c r="I540" s="7"/>
      <c r="J540" s="7"/>
      <c r="K540" s="7"/>
      <c r="L540" s="7"/>
    </row>
    <row r="541" spans="9:12" x14ac:dyDescent="0.15">
      <c r="I541" s="7"/>
      <c r="J541" s="7"/>
      <c r="K541" s="7"/>
      <c r="L541" s="7"/>
    </row>
    <row r="542" spans="9:12" x14ac:dyDescent="0.15">
      <c r="I542" s="7"/>
      <c r="J542" s="7"/>
      <c r="K542" s="7"/>
      <c r="L542" s="7"/>
    </row>
    <row r="543" spans="9:12" x14ac:dyDescent="0.15">
      <c r="I543" s="7"/>
      <c r="J543" s="7"/>
      <c r="K543" s="7"/>
      <c r="L543" s="7"/>
    </row>
    <row r="544" spans="9:12" x14ac:dyDescent="0.15">
      <c r="I544" s="7"/>
      <c r="J544" s="7"/>
      <c r="K544" s="7"/>
      <c r="L544" s="7"/>
    </row>
    <row r="545" spans="9:12" x14ac:dyDescent="0.15">
      <c r="I545" s="7"/>
      <c r="J545" s="7"/>
      <c r="K545" s="7"/>
      <c r="L545" s="7"/>
    </row>
    <row r="546" spans="9:12" x14ac:dyDescent="0.15">
      <c r="I546" s="7"/>
      <c r="J546" s="7"/>
      <c r="K546" s="7"/>
      <c r="L546" s="7"/>
    </row>
    <row r="547" spans="9:12" x14ac:dyDescent="0.15">
      <c r="I547" s="7"/>
      <c r="J547" s="7"/>
      <c r="K547" s="7"/>
      <c r="L547" s="7"/>
    </row>
    <row r="548" spans="9:12" x14ac:dyDescent="0.15">
      <c r="I548" s="7"/>
      <c r="J548" s="7"/>
      <c r="K548" s="7"/>
      <c r="L548" s="7"/>
    </row>
    <row r="549" spans="9:12" x14ac:dyDescent="0.15">
      <c r="I549" s="7"/>
      <c r="J549" s="7"/>
      <c r="K549" s="7"/>
      <c r="L549" s="7"/>
    </row>
    <row r="550" spans="9:12" x14ac:dyDescent="0.15">
      <c r="I550" s="7"/>
      <c r="J550" s="7"/>
      <c r="K550" s="7"/>
      <c r="L550" s="7"/>
    </row>
    <row r="551" spans="9:12" x14ac:dyDescent="0.15">
      <c r="I551" s="7"/>
      <c r="J551" s="7"/>
      <c r="K551" s="7"/>
      <c r="L551" s="7"/>
    </row>
    <row r="552" spans="9:12" x14ac:dyDescent="0.15">
      <c r="I552" s="7"/>
      <c r="J552" s="7"/>
      <c r="K552" s="7"/>
      <c r="L552" s="7"/>
    </row>
    <row r="553" spans="9:12" x14ac:dyDescent="0.15">
      <c r="I553" s="7"/>
      <c r="J553" s="7"/>
      <c r="K553" s="7"/>
      <c r="L553" s="7"/>
    </row>
    <row r="554" spans="9:12" x14ac:dyDescent="0.15">
      <c r="I554" s="7"/>
      <c r="J554" s="7"/>
      <c r="K554" s="7"/>
      <c r="L554" s="7"/>
    </row>
    <row r="555" spans="9:12" x14ac:dyDescent="0.15">
      <c r="I555" s="7"/>
      <c r="J555" s="7"/>
      <c r="K555" s="7"/>
      <c r="L555" s="7"/>
    </row>
    <row r="556" spans="9:12" x14ac:dyDescent="0.15">
      <c r="I556" s="7"/>
      <c r="J556" s="7"/>
      <c r="K556" s="7"/>
      <c r="L556" s="7"/>
    </row>
    <row r="557" spans="9:12" x14ac:dyDescent="0.15">
      <c r="I557" s="7"/>
      <c r="J557" s="7"/>
      <c r="K557" s="7"/>
      <c r="L557" s="7"/>
    </row>
    <row r="558" spans="9:12" x14ac:dyDescent="0.15">
      <c r="I558" s="7"/>
      <c r="J558" s="7"/>
      <c r="K558" s="7"/>
      <c r="L558" s="7"/>
    </row>
    <row r="559" spans="9:12" x14ac:dyDescent="0.15">
      <c r="I559" s="7"/>
      <c r="J559" s="7"/>
      <c r="K559" s="7"/>
      <c r="L559" s="7"/>
    </row>
    <row r="560" spans="9:12" x14ac:dyDescent="0.15">
      <c r="I560" s="7"/>
      <c r="J560" s="7"/>
      <c r="K560" s="7"/>
      <c r="L560" s="7"/>
    </row>
    <row r="561" spans="9:12" x14ac:dyDescent="0.15">
      <c r="I561" s="7"/>
      <c r="J561" s="7"/>
      <c r="K561" s="7"/>
      <c r="L561" s="7"/>
    </row>
    <row r="562" spans="9:12" x14ac:dyDescent="0.15">
      <c r="I562" s="7"/>
      <c r="J562" s="7"/>
      <c r="K562" s="7"/>
      <c r="L562" s="7"/>
    </row>
    <row r="563" spans="9:12" x14ac:dyDescent="0.15">
      <c r="I563" s="7"/>
      <c r="J563" s="7"/>
      <c r="K563" s="7"/>
      <c r="L563" s="7"/>
    </row>
    <row r="564" spans="9:12" x14ac:dyDescent="0.15">
      <c r="I564" s="7"/>
      <c r="J564" s="7"/>
      <c r="K564" s="7"/>
      <c r="L564" s="7"/>
    </row>
    <row r="565" spans="9:12" x14ac:dyDescent="0.15">
      <c r="I565" s="7"/>
      <c r="J565" s="7"/>
      <c r="K565" s="7"/>
      <c r="L565" s="7"/>
    </row>
    <row r="566" spans="9:12" x14ac:dyDescent="0.15">
      <c r="I566" s="7"/>
      <c r="J566" s="7"/>
      <c r="K566" s="7"/>
      <c r="L566" s="7"/>
    </row>
    <row r="567" spans="9:12" x14ac:dyDescent="0.15">
      <c r="I567" s="7"/>
      <c r="J567" s="7"/>
      <c r="K567" s="7"/>
      <c r="L567" s="7"/>
    </row>
    <row r="568" spans="9:12" x14ac:dyDescent="0.15">
      <c r="I568" s="7"/>
      <c r="J568" s="7"/>
      <c r="K568" s="7"/>
      <c r="L568" s="7"/>
    </row>
    <row r="569" spans="9:12" x14ac:dyDescent="0.15">
      <c r="I569" s="7"/>
      <c r="J569" s="7"/>
      <c r="K569" s="7"/>
      <c r="L569" s="7"/>
    </row>
    <row r="570" spans="9:12" x14ac:dyDescent="0.15">
      <c r="I570" s="7"/>
      <c r="J570" s="7"/>
      <c r="K570" s="7"/>
      <c r="L570" s="7"/>
    </row>
    <row r="571" spans="9:12" x14ac:dyDescent="0.15">
      <c r="I571" s="7"/>
      <c r="J571" s="7"/>
      <c r="K571" s="7"/>
      <c r="L571" s="7"/>
    </row>
    <row r="572" spans="9:12" x14ac:dyDescent="0.15">
      <c r="I572" s="7"/>
      <c r="J572" s="7"/>
      <c r="K572" s="7"/>
      <c r="L572" s="7"/>
    </row>
    <row r="573" spans="9:12" x14ac:dyDescent="0.15">
      <c r="I573" s="7"/>
      <c r="J573" s="7"/>
      <c r="K573" s="7"/>
      <c r="L573" s="7"/>
    </row>
    <row r="574" spans="9:12" x14ac:dyDescent="0.15">
      <c r="I574" s="7"/>
      <c r="J574" s="7"/>
      <c r="K574" s="7"/>
      <c r="L574" s="7"/>
    </row>
    <row r="575" spans="9:12" x14ac:dyDescent="0.15">
      <c r="I575" s="7"/>
      <c r="J575" s="7"/>
      <c r="K575" s="7"/>
      <c r="L575" s="7"/>
    </row>
    <row r="576" spans="9:12" x14ac:dyDescent="0.15">
      <c r="I576" s="7"/>
      <c r="J576" s="7"/>
      <c r="K576" s="7"/>
      <c r="L576" s="7"/>
    </row>
    <row r="577" spans="9:12" x14ac:dyDescent="0.15">
      <c r="I577" s="7"/>
      <c r="J577" s="7"/>
      <c r="K577" s="7"/>
      <c r="L577" s="7"/>
    </row>
    <row r="578" spans="9:12" x14ac:dyDescent="0.15">
      <c r="I578" s="7"/>
      <c r="J578" s="7"/>
      <c r="K578" s="7"/>
      <c r="L578" s="7"/>
    </row>
    <row r="579" spans="9:12" x14ac:dyDescent="0.15">
      <c r="I579" s="7"/>
      <c r="J579" s="7"/>
      <c r="K579" s="7"/>
      <c r="L579" s="7"/>
    </row>
    <row r="580" spans="9:12" x14ac:dyDescent="0.15">
      <c r="I580" s="7"/>
      <c r="J580" s="7"/>
      <c r="K580" s="7"/>
      <c r="L580" s="7"/>
    </row>
    <row r="581" spans="9:12" x14ac:dyDescent="0.15">
      <c r="I581" s="7"/>
      <c r="J581" s="7"/>
      <c r="K581" s="7"/>
      <c r="L581" s="7"/>
    </row>
    <row r="582" spans="9:12" x14ac:dyDescent="0.15">
      <c r="I582" s="7"/>
      <c r="J582" s="7"/>
      <c r="K582" s="7"/>
      <c r="L582" s="7"/>
    </row>
    <row r="583" spans="9:12" x14ac:dyDescent="0.15">
      <c r="I583" s="7"/>
      <c r="J583" s="7"/>
      <c r="K583" s="7"/>
      <c r="L583" s="7"/>
    </row>
    <row r="584" spans="9:12" x14ac:dyDescent="0.15">
      <c r="I584" s="7"/>
      <c r="J584" s="7"/>
      <c r="K584" s="7"/>
      <c r="L584" s="7"/>
    </row>
    <row r="585" spans="9:12" x14ac:dyDescent="0.15">
      <c r="I585" s="7"/>
      <c r="J585" s="7"/>
      <c r="K585" s="7"/>
      <c r="L585" s="7"/>
    </row>
    <row r="586" spans="9:12" x14ac:dyDescent="0.15">
      <c r="I586" s="7"/>
      <c r="J586" s="7"/>
      <c r="K586" s="7"/>
      <c r="L586" s="7"/>
    </row>
    <row r="587" spans="9:12" x14ac:dyDescent="0.15">
      <c r="I587" s="7"/>
      <c r="J587" s="7"/>
      <c r="K587" s="7"/>
      <c r="L587" s="7"/>
    </row>
    <row r="588" spans="9:12" x14ac:dyDescent="0.15">
      <c r="I588" s="7"/>
      <c r="J588" s="7"/>
      <c r="K588" s="7"/>
      <c r="L588" s="7"/>
    </row>
    <row r="589" spans="9:12" x14ac:dyDescent="0.15">
      <c r="I589" s="7"/>
      <c r="J589" s="7"/>
      <c r="K589" s="7"/>
      <c r="L589" s="7"/>
    </row>
    <row r="590" spans="9:12" x14ac:dyDescent="0.15">
      <c r="I590" s="7"/>
      <c r="J590" s="7"/>
      <c r="K590" s="7"/>
      <c r="L590" s="7"/>
    </row>
    <row r="591" spans="9:12" x14ac:dyDescent="0.15">
      <c r="I591" s="7"/>
      <c r="J591" s="7"/>
      <c r="K591" s="7"/>
      <c r="L591" s="7"/>
    </row>
    <row r="592" spans="9:12" x14ac:dyDescent="0.15">
      <c r="I592" s="7"/>
      <c r="J592" s="7"/>
      <c r="K592" s="7"/>
      <c r="L592" s="7"/>
    </row>
    <row r="593" spans="9:12" x14ac:dyDescent="0.15">
      <c r="I593" s="7"/>
      <c r="J593" s="7"/>
      <c r="K593" s="7"/>
      <c r="L593" s="7"/>
    </row>
    <row r="594" spans="9:12" x14ac:dyDescent="0.15">
      <c r="I594" s="7"/>
      <c r="J594" s="7"/>
      <c r="K594" s="7"/>
      <c r="L594" s="7"/>
    </row>
    <row r="595" spans="9:12" x14ac:dyDescent="0.15">
      <c r="I595" s="7"/>
      <c r="J595" s="7"/>
      <c r="K595" s="7"/>
      <c r="L595" s="7"/>
    </row>
    <row r="596" spans="9:12" x14ac:dyDescent="0.15">
      <c r="I596" s="7"/>
      <c r="J596" s="7"/>
      <c r="K596" s="7"/>
      <c r="L596" s="7"/>
    </row>
    <row r="597" spans="9:12" x14ac:dyDescent="0.15">
      <c r="I597" s="7"/>
      <c r="J597" s="7"/>
      <c r="K597" s="7"/>
      <c r="L597" s="7"/>
    </row>
    <row r="598" spans="9:12" x14ac:dyDescent="0.15">
      <c r="I598" s="7"/>
      <c r="J598" s="7"/>
      <c r="K598" s="7"/>
      <c r="L598" s="7"/>
    </row>
    <row r="599" spans="9:12" x14ac:dyDescent="0.15">
      <c r="I599" s="7"/>
      <c r="J599" s="7"/>
      <c r="K599" s="7"/>
      <c r="L599" s="7"/>
    </row>
    <row r="600" spans="9:12" x14ac:dyDescent="0.15">
      <c r="I600" s="7"/>
      <c r="J600" s="7"/>
      <c r="K600" s="7"/>
      <c r="L600" s="7"/>
    </row>
    <row r="601" spans="9:12" x14ac:dyDescent="0.15">
      <c r="I601" s="7"/>
      <c r="J601" s="7"/>
      <c r="K601" s="7"/>
      <c r="L601" s="7"/>
    </row>
    <row r="602" spans="9:12" x14ac:dyDescent="0.15">
      <c r="I602" s="7"/>
      <c r="J602" s="7"/>
      <c r="K602" s="7"/>
      <c r="L602" s="7"/>
    </row>
    <row r="603" spans="9:12" x14ac:dyDescent="0.15">
      <c r="I603" s="7"/>
      <c r="J603" s="7"/>
      <c r="K603" s="7"/>
      <c r="L603" s="7"/>
    </row>
    <row r="604" spans="9:12" x14ac:dyDescent="0.15">
      <c r="I604" s="7"/>
      <c r="J604" s="7"/>
      <c r="K604" s="7"/>
      <c r="L604" s="7"/>
    </row>
    <row r="605" spans="9:12" x14ac:dyDescent="0.15">
      <c r="I605" s="7"/>
      <c r="J605" s="7"/>
      <c r="K605" s="7"/>
      <c r="L605" s="7"/>
    </row>
    <row r="606" spans="9:12" x14ac:dyDescent="0.15">
      <c r="I606" s="7"/>
      <c r="J606" s="7"/>
      <c r="K606" s="7"/>
      <c r="L606" s="7"/>
    </row>
    <row r="607" spans="9:12" x14ac:dyDescent="0.15">
      <c r="I607" s="7"/>
      <c r="J607" s="7"/>
      <c r="K607" s="7"/>
      <c r="L607" s="7"/>
    </row>
    <row r="608" spans="9:12" x14ac:dyDescent="0.15">
      <c r="I608" s="7"/>
      <c r="J608" s="7"/>
      <c r="K608" s="7"/>
      <c r="L608" s="7"/>
    </row>
    <row r="609" spans="9:12" x14ac:dyDescent="0.15">
      <c r="I609" s="7"/>
      <c r="J609" s="7"/>
      <c r="K609" s="7"/>
      <c r="L609" s="7"/>
    </row>
    <row r="610" spans="9:12" x14ac:dyDescent="0.15">
      <c r="I610" s="7"/>
      <c r="J610" s="7"/>
      <c r="K610" s="7"/>
      <c r="L610" s="7"/>
    </row>
    <row r="611" spans="9:12" x14ac:dyDescent="0.15">
      <c r="I611" s="7"/>
      <c r="J611" s="7"/>
      <c r="K611" s="7"/>
      <c r="L611" s="7"/>
    </row>
    <row r="612" spans="9:12" x14ac:dyDescent="0.15">
      <c r="I612" s="7"/>
      <c r="J612" s="7"/>
      <c r="K612" s="7"/>
      <c r="L612" s="7"/>
    </row>
    <row r="613" spans="9:12" x14ac:dyDescent="0.15">
      <c r="I613" s="7"/>
      <c r="J613" s="7"/>
      <c r="K613" s="7"/>
      <c r="L613" s="7"/>
    </row>
    <row r="614" spans="9:12" x14ac:dyDescent="0.15">
      <c r="I614" s="7"/>
      <c r="J614" s="7"/>
      <c r="K614" s="7"/>
      <c r="L614" s="7"/>
    </row>
    <row r="615" spans="9:12" x14ac:dyDescent="0.15">
      <c r="I615" s="7"/>
      <c r="J615" s="7"/>
      <c r="K615" s="7"/>
      <c r="L615" s="7"/>
    </row>
    <row r="616" spans="9:12" x14ac:dyDescent="0.15">
      <c r="I616" s="7"/>
      <c r="J616" s="7"/>
      <c r="K616" s="7"/>
      <c r="L616" s="7"/>
    </row>
    <row r="617" spans="9:12" x14ac:dyDescent="0.15">
      <c r="I617" s="7"/>
      <c r="J617" s="7"/>
      <c r="K617" s="7"/>
      <c r="L617" s="7"/>
    </row>
    <row r="618" spans="9:12" x14ac:dyDescent="0.15">
      <c r="I618" s="7"/>
      <c r="J618" s="7"/>
      <c r="K618" s="7"/>
      <c r="L618" s="7"/>
    </row>
    <row r="619" spans="9:12" x14ac:dyDescent="0.15">
      <c r="I619" s="7"/>
      <c r="J619" s="7"/>
      <c r="K619" s="7"/>
      <c r="L619" s="7"/>
    </row>
    <row r="620" spans="9:12" x14ac:dyDescent="0.15">
      <c r="I620" s="7"/>
      <c r="J620" s="7"/>
      <c r="K620" s="7"/>
      <c r="L620" s="7"/>
    </row>
    <row r="621" spans="9:12" x14ac:dyDescent="0.15">
      <c r="I621" s="7"/>
      <c r="J621" s="7"/>
      <c r="K621" s="7"/>
      <c r="L621" s="7"/>
    </row>
    <row r="622" spans="9:12" x14ac:dyDescent="0.15">
      <c r="I622" s="7"/>
      <c r="J622" s="7"/>
      <c r="K622" s="7"/>
      <c r="L622" s="7"/>
    </row>
    <row r="623" spans="9:12" x14ac:dyDescent="0.15">
      <c r="I623" s="7"/>
      <c r="J623" s="7"/>
      <c r="K623" s="7"/>
      <c r="L623" s="7"/>
    </row>
    <row r="624" spans="9:12" x14ac:dyDescent="0.15">
      <c r="I624" s="7"/>
      <c r="J624" s="7"/>
      <c r="K624" s="7"/>
      <c r="L624" s="7"/>
    </row>
    <row r="625" spans="9:12" x14ac:dyDescent="0.15">
      <c r="I625" s="7"/>
      <c r="J625" s="7"/>
      <c r="K625" s="7"/>
      <c r="L625" s="7"/>
    </row>
    <row r="626" spans="9:12" x14ac:dyDescent="0.15">
      <c r="I626" s="7"/>
      <c r="J626" s="7"/>
      <c r="K626" s="7"/>
      <c r="L626" s="7"/>
    </row>
    <row r="627" spans="9:12" x14ac:dyDescent="0.15">
      <c r="I627" s="7"/>
      <c r="J627" s="7"/>
      <c r="K627" s="7"/>
      <c r="L627" s="7"/>
    </row>
    <row r="628" spans="9:12" x14ac:dyDescent="0.15">
      <c r="I628" s="7"/>
      <c r="J628" s="7"/>
      <c r="K628" s="7"/>
      <c r="L628" s="7"/>
    </row>
    <row r="629" spans="9:12" x14ac:dyDescent="0.15">
      <c r="I629" s="7"/>
      <c r="J629" s="7"/>
      <c r="K629" s="7"/>
      <c r="L629" s="7"/>
    </row>
    <row r="630" spans="9:12" x14ac:dyDescent="0.15">
      <c r="I630" s="7"/>
      <c r="J630" s="7"/>
      <c r="K630" s="7"/>
      <c r="L630" s="7"/>
    </row>
    <row r="631" spans="9:12" x14ac:dyDescent="0.15">
      <c r="I631" s="7"/>
      <c r="J631" s="7"/>
      <c r="K631" s="7"/>
      <c r="L631" s="7"/>
    </row>
    <row r="632" spans="9:12" x14ac:dyDescent="0.15">
      <c r="I632" s="7"/>
      <c r="J632" s="7"/>
      <c r="K632" s="7"/>
      <c r="L632" s="7"/>
    </row>
    <row r="633" spans="9:12" x14ac:dyDescent="0.15">
      <c r="I633" s="7"/>
      <c r="J633" s="7"/>
      <c r="K633" s="7"/>
      <c r="L633" s="7"/>
    </row>
    <row r="634" spans="9:12" x14ac:dyDescent="0.15">
      <c r="I634" s="7"/>
      <c r="J634" s="7"/>
      <c r="K634" s="7"/>
      <c r="L634" s="7"/>
    </row>
    <row r="635" spans="9:12" x14ac:dyDescent="0.15">
      <c r="I635" s="7"/>
      <c r="J635" s="7"/>
      <c r="K635" s="7"/>
      <c r="L635" s="7"/>
    </row>
    <row r="636" spans="9:12" x14ac:dyDescent="0.15">
      <c r="I636" s="7"/>
      <c r="J636" s="7"/>
      <c r="K636" s="7"/>
      <c r="L636" s="7"/>
    </row>
    <row r="637" spans="9:12" x14ac:dyDescent="0.15">
      <c r="I637" s="7"/>
      <c r="J637" s="7"/>
      <c r="K637" s="7"/>
      <c r="L637" s="7"/>
    </row>
    <row r="638" spans="9:12" x14ac:dyDescent="0.15">
      <c r="I638" s="7"/>
      <c r="J638" s="7"/>
      <c r="K638" s="7"/>
      <c r="L638" s="7"/>
    </row>
    <row r="639" spans="9:12" x14ac:dyDescent="0.15">
      <c r="I639" s="7"/>
      <c r="J639" s="7"/>
      <c r="K639" s="7"/>
      <c r="L639" s="7"/>
    </row>
    <row r="640" spans="9:12" x14ac:dyDescent="0.15">
      <c r="I640" s="7"/>
      <c r="J640" s="7"/>
      <c r="K640" s="7"/>
      <c r="L640" s="7"/>
    </row>
    <row r="641" spans="9:12" x14ac:dyDescent="0.15">
      <c r="I641" s="7"/>
      <c r="J641" s="7"/>
      <c r="K641" s="7"/>
      <c r="L641" s="7"/>
    </row>
    <row r="642" spans="9:12" x14ac:dyDescent="0.15">
      <c r="I642" s="7"/>
      <c r="J642" s="7"/>
      <c r="K642" s="7"/>
      <c r="L642" s="7"/>
    </row>
    <row r="643" spans="9:12" x14ac:dyDescent="0.15">
      <c r="I643" s="7"/>
      <c r="J643" s="7"/>
      <c r="K643" s="7"/>
      <c r="L643" s="7"/>
    </row>
    <row r="644" spans="9:12" x14ac:dyDescent="0.15">
      <c r="I644" s="7"/>
      <c r="J644" s="7"/>
      <c r="K644" s="7"/>
      <c r="L644" s="7"/>
    </row>
    <row r="645" spans="9:12" x14ac:dyDescent="0.15">
      <c r="I645" s="7"/>
      <c r="J645" s="7"/>
      <c r="K645" s="7"/>
      <c r="L645" s="7"/>
    </row>
    <row r="646" spans="9:12" x14ac:dyDescent="0.15">
      <c r="I646" s="7"/>
      <c r="J646" s="7"/>
      <c r="K646" s="7"/>
      <c r="L646" s="7"/>
    </row>
    <row r="647" spans="9:12" x14ac:dyDescent="0.15">
      <c r="I647" s="7"/>
      <c r="J647" s="7"/>
      <c r="K647" s="7"/>
      <c r="L647" s="7"/>
    </row>
    <row r="648" spans="9:12" x14ac:dyDescent="0.15">
      <c r="I648" s="7"/>
      <c r="J648" s="7"/>
      <c r="K648" s="7"/>
      <c r="L648" s="7"/>
    </row>
    <row r="649" spans="9:12" x14ac:dyDescent="0.15">
      <c r="I649" s="7"/>
      <c r="J649" s="7"/>
      <c r="K649" s="7"/>
      <c r="L649" s="7"/>
    </row>
    <row r="650" spans="9:12" x14ac:dyDescent="0.15">
      <c r="I650" s="7"/>
      <c r="J650" s="7"/>
      <c r="K650" s="7"/>
      <c r="L650" s="7"/>
    </row>
    <row r="651" spans="9:12" x14ac:dyDescent="0.15">
      <c r="I651" s="7"/>
      <c r="J651" s="7"/>
      <c r="K651" s="7"/>
      <c r="L651" s="7"/>
    </row>
    <row r="652" spans="9:12" x14ac:dyDescent="0.15">
      <c r="I652" s="7"/>
      <c r="J652" s="7"/>
      <c r="K652" s="7"/>
      <c r="L652" s="7"/>
    </row>
    <row r="653" spans="9:12" x14ac:dyDescent="0.15">
      <c r="I653" s="7"/>
      <c r="J653" s="7"/>
      <c r="K653" s="7"/>
      <c r="L653" s="7"/>
    </row>
    <row r="654" spans="9:12" x14ac:dyDescent="0.15">
      <c r="I654" s="7"/>
      <c r="J654" s="7"/>
      <c r="K654" s="7"/>
      <c r="L654" s="7"/>
    </row>
    <row r="655" spans="9:12" x14ac:dyDescent="0.15">
      <c r="I655" s="7"/>
      <c r="J655" s="7"/>
      <c r="K655" s="7"/>
      <c r="L655" s="7"/>
    </row>
    <row r="656" spans="9:12" x14ac:dyDescent="0.15">
      <c r="I656" s="7"/>
      <c r="J656" s="7"/>
      <c r="K656" s="7"/>
      <c r="L656" s="7"/>
    </row>
    <row r="657" spans="9:12" x14ac:dyDescent="0.15">
      <c r="I657" s="7"/>
      <c r="J657" s="7"/>
      <c r="K657" s="7"/>
      <c r="L657" s="7"/>
    </row>
    <row r="658" spans="9:12" x14ac:dyDescent="0.15">
      <c r="I658" s="7"/>
      <c r="J658" s="7"/>
      <c r="K658" s="7"/>
      <c r="L658" s="7"/>
    </row>
    <row r="659" spans="9:12" x14ac:dyDescent="0.15">
      <c r="I659" s="7"/>
      <c r="J659" s="7"/>
      <c r="K659" s="7"/>
      <c r="L659" s="7"/>
    </row>
    <row r="660" spans="9:12" x14ac:dyDescent="0.15">
      <c r="I660" s="7"/>
      <c r="J660" s="7"/>
      <c r="K660" s="7"/>
      <c r="L660" s="7"/>
    </row>
    <row r="661" spans="9:12" x14ac:dyDescent="0.15">
      <c r="I661" s="7"/>
      <c r="J661" s="7"/>
      <c r="K661" s="7"/>
      <c r="L661" s="7"/>
    </row>
    <row r="662" spans="9:12" x14ac:dyDescent="0.15">
      <c r="I662" s="7"/>
      <c r="J662" s="7"/>
      <c r="K662" s="7"/>
      <c r="L662" s="7"/>
    </row>
    <row r="663" spans="9:12" x14ac:dyDescent="0.15">
      <c r="I663" s="7"/>
      <c r="J663" s="7"/>
      <c r="K663" s="7"/>
      <c r="L663" s="7"/>
    </row>
    <row r="664" spans="9:12" x14ac:dyDescent="0.15">
      <c r="I664" s="7"/>
      <c r="J664" s="7"/>
      <c r="K664" s="7"/>
      <c r="L664" s="7"/>
    </row>
    <row r="665" spans="9:12" x14ac:dyDescent="0.15">
      <c r="I665" s="7"/>
      <c r="J665" s="7"/>
      <c r="K665" s="7"/>
      <c r="L665" s="7"/>
    </row>
    <row r="666" spans="9:12" x14ac:dyDescent="0.15">
      <c r="I666" s="7"/>
      <c r="J666" s="7"/>
      <c r="K666" s="7"/>
      <c r="L666" s="7"/>
    </row>
    <row r="667" spans="9:12" x14ac:dyDescent="0.15">
      <c r="I667" s="7"/>
      <c r="J667" s="7"/>
      <c r="K667" s="7"/>
      <c r="L667" s="7"/>
    </row>
    <row r="668" spans="9:12" x14ac:dyDescent="0.15">
      <c r="I668" s="7"/>
      <c r="J668" s="7"/>
      <c r="K668" s="7"/>
      <c r="L668" s="7"/>
    </row>
    <row r="669" spans="9:12" x14ac:dyDescent="0.15">
      <c r="I669" s="7"/>
      <c r="J669" s="7"/>
      <c r="K669" s="7"/>
      <c r="L669" s="7"/>
    </row>
    <row r="670" spans="9:12" x14ac:dyDescent="0.15">
      <c r="I670" s="7"/>
      <c r="J670" s="7"/>
      <c r="K670" s="7"/>
      <c r="L670" s="7"/>
    </row>
    <row r="671" spans="9:12" x14ac:dyDescent="0.15">
      <c r="I671" s="7"/>
      <c r="J671" s="7"/>
      <c r="K671" s="7"/>
      <c r="L671" s="7"/>
    </row>
    <row r="672" spans="9:12" x14ac:dyDescent="0.15">
      <c r="I672" s="7"/>
      <c r="J672" s="7"/>
      <c r="K672" s="7"/>
      <c r="L672" s="7"/>
    </row>
    <row r="673" spans="9:12" x14ac:dyDescent="0.15">
      <c r="I673" s="7"/>
      <c r="J673" s="7"/>
      <c r="K673" s="7"/>
      <c r="L673" s="7"/>
    </row>
    <row r="674" spans="9:12" x14ac:dyDescent="0.15">
      <c r="I674" s="7"/>
      <c r="J674" s="7"/>
      <c r="K674" s="7"/>
      <c r="L674" s="7"/>
    </row>
    <row r="675" spans="9:12" x14ac:dyDescent="0.15">
      <c r="I675" s="7"/>
      <c r="J675" s="7"/>
      <c r="K675" s="7"/>
      <c r="L675" s="7"/>
    </row>
    <row r="676" spans="9:12" x14ac:dyDescent="0.15">
      <c r="I676" s="7"/>
      <c r="J676" s="7"/>
      <c r="K676" s="7"/>
      <c r="L676" s="7"/>
    </row>
    <row r="677" spans="9:12" x14ac:dyDescent="0.15">
      <c r="I677" s="7"/>
      <c r="J677" s="7"/>
      <c r="K677" s="7"/>
      <c r="L677" s="7"/>
    </row>
    <row r="678" spans="9:12" x14ac:dyDescent="0.15">
      <c r="I678" s="7"/>
      <c r="J678" s="7"/>
      <c r="K678" s="7"/>
      <c r="L678" s="7"/>
    </row>
    <row r="679" spans="9:12" x14ac:dyDescent="0.15">
      <c r="I679" s="7"/>
      <c r="J679" s="7"/>
      <c r="K679" s="7"/>
      <c r="L679" s="7"/>
    </row>
    <row r="680" spans="9:12" x14ac:dyDescent="0.15">
      <c r="I680" s="7"/>
      <c r="J680" s="7"/>
      <c r="K680" s="7"/>
      <c r="L680" s="7"/>
    </row>
    <row r="681" spans="9:12" x14ac:dyDescent="0.15">
      <c r="I681" s="7"/>
      <c r="J681" s="7"/>
      <c r="K681" s="7"/>
      <c r="L681" s="7"/>
    </row>
    <row r="682" spans="9:12" x14ac:dyDescent="0.15">
      <c r="I682" s="7"/>
      <c r="J682" s="7"/>
      <c r="K682" s="7"/>
      <c r="L682" s="7"/>
    </row>
    <row r="683" spans="9:12" x14ac:dyDescent="0.15">
      <c r="I683" s="7"/>
      <c r="J683" s="7"/>
      <c r="K683" s="7"/>
      <c r="L683" s="7"/>
    </row>
    <row r="684" spans="9:12" x14ac:dyDescent="0.15">
      <c r="I684" s="7"/>
      <c r="J684" s="7"/>
      <c r="K684" s="7"/>
      <c r="L684" s="7"/>
    </row>
    <row r="685" spans="9:12" x14ac:dyDescent="0.15">
      <c r="I685" s="7"/>
      <c r="J685" s="7"/>
      <c r="K685" s="7"/>
      <c r="L685" s="7"/>
    </row>
    <row r="686" spans="9:12" x14ac:dyDescent="0.15">
      <c r="I686" s="7"/>
      <c r="J686" s="7"/>
      <c r="K686" s="7"/>
      <c r="L686" s="7"/>
    </row>
    <row r="687" spans="9:12" x14ac:dyDescent="0.15">
      <c r="I687" s="7"/>
      <c r="J687" s="7"/>
      <c r="K687" s="7"/>
      <c r="L687" s="7"/>
    </row>
    <row r="688" spans="9:12" x14ac:dyDescent="0.15">
      <c r="I688" s="7"/>
      <c r="J688" s="7"/>
      <c r="K688" s="7"/>
      <c r="L688" s="7"/>
    </row>
    <row r="689" spans="9:12" x14ac:dyDescent="0.15">
      <c r="I689" s="7"/>
      <c r="J689" s="7"/>
      <c r="K689" s="7"/>
      <c r="L689" s="7"/>
    </row>
    <row r="690" spans="9:12" x14ac:dyDescent="0.15">
      <c r="I690" s="7"/>
      <c r="J690" s="7"/>
      <c r="K690" s="7"/>
      <c r="L690" s="7"/>
    </row>
    <row r="691" spans="9:12" x14ac:dyDescent="0.15">
      <c r="I691" s="7"/>
      <c r="J691" s="7"/>
      <c r="K691" s="7"/>
      <c r="L691" s="7"/>
    </row>
    <row r="692" spans="9:12" x14ac:dyDescent="0.15">
      <c r="I692" s="7"/>
      <c r="J692" s="7"/>
      <c r="K692" s="7"/>
      <c r="L692" s="7"/>
    </row>
    <row r="693" spans="9:12" x14ac:dyDescent="0.15">
      <c r="I693" s="7"/>
      <c r="J693" s="7"/>
      <c r="K693" s="7"/>
      <c r="L693" s="7"/>
    </row>
    <row r="694" spans="9:12" x14ac:dyDescent="0.15">
      <c r="I694" s="7"/>
      <c r="J694" s="7"/>
      <c r="K694" s="7"/>
      <c r="L694" s="7"/>
    </row>
    <row r="695" spans="9:12" x14ac:dyDescent="0.15">
      <c r="I695" s="7"/>
      <c r="J695" s="7"/>
      <c r="K695" s="7"/>
      <c r="L695" s="7"/>
    </row>
    <row r="696" spans="9:12" x14ac:dyDescent="0.15">
      <c r="I696" s="7"/>
      <c r="J696" s="7"/>
      <c r="K696" s="7"/>
      <c r="L696" s="7"/>
    </row>
    <row r="697" spans="9:12" x14ac:dyDescent="0.15">
      <c r="I697" s="7"/>
      <c r="J697" s="7"/>
      <c r="K697" s="7"/>
      <c r="L697" s="7"/>
    </row>
    <row r="698" spans="9:12" x14ac:dyDescent="0.15">
      <c r="I698" s="7"/>
      <c r="J698" s="7"/>
      <c r="K698" s="7"/>
      <c r="L698" s="7"/>
    </row>
    <row r="699" spans="9:12" x14ac:dyDescent="0.15">
      <c r="I699" s="7"/>
      <c r="J699" s="7"/>
      <c r="K699" s="7"/>
      <c r="L699" s="7"/>
    </row>
    <row r="700" spans="9:12" x14ac:dyDescent="0.15">
      <c r="I700" s="7"/>
      <c r="J700" s="7"/>
      <c r="K700" s="7"/>
      <c r="L700" s="7"/>
    </row>
    <row r="701" spans="9:12" x14ac:dyDescent="0.15">
      <c r="I701" s="7"/>
      <c r="J701" s="7"/>
      <c r="K701" s="7"/>
      <c r="L701" s="7"/>
    </row>
    <row r="702" spans="9:12" x14ac:dyDescent="0.15">
      <c r="I702" s="7"/>
      <c r="J702" s="7"/>
      <c r="K702" s="7"/>
      <c r="L702" s="7"/>
    </row>
    <row r="703" spans="9:12" x14ac:dyDescent="0.15">
      <c r="I703" s="7"/>
      <c r="J703" s="7"/>
      <c r="K703" s="7"/>
      <c r="L703" s="7"/>
    </row>
    <row r="704" spans="9:12" x14ac:dyDescent="0.15">
      <c r="I704" s="7"/>
      <c r="J704" s="7"/>
      <c r="K704" s="7"/>
      <c r="L704" s="7"/>
    </row>
    <row r="705" spans="9:12" x14ac:dyDescent="0.15">
      <c r="I705" s="7"/>
      <c r="J705" s="7"/>
      <c r="K705" s="7"/>
      <c r="L705" s="7"/>
    </row>
    <row r="706" spans="9:12" x14ac:dyDescent="0.15">
      <c r="I706" s="7"/>
      <c r="J706" s="7"/>
      <c r="K706" s="7"/>
      <c r="L706" s="7"/>
    </row>
    <row r="707" spans="9:12" x14ac:dyDescent="0.15">
      <c r="I707" s="7"/>
      <c r="J707" s="7"/>
      <c r="K707" s="7"/>
      <c r="L707" s="7"/>
    </row>
    <row r="708" spans="9:12" x14ac:dyDescent="0.15">
      <c r="I708" s="7"/>
      <c r="J708" s="7"/>
      <c r="K708" s="7"/>
      <c r="L708" s="7"/>
    </row>
    <row r="709" spans="9:12" x14ac:dyDescent="0.15">
      <c r="I709" s="7"/>
      <c r="J709" s="7"/>
      <c r="K709" s="7"/>
      <c r="L709" s="7"/>
    </row>
    <row r="710" spans="9:12" x14ac:dyDescent="0.15">
      <c r="I710" s="7"/>
      <c r="J710" s="7"/>
      <c r="K710" s="7"/>
      <c r="L710" s="7"/>
    </row>
    <row r="711" spans="9:12" x14ac:dyDescent="0.15">
      <c r="I711" s="7"/>
      <c r="J711" s="7"/>
      <c r="K711" s="7"/>
      <c r="L711" s="7"/>
    </row>
    <row r="712" spans="9:12" x14ac:dyDescent="0.15">
      <c r="I712" s="7"/>
      <c r="J712" s="7"/>
      <c r="K712" s="7"/>
      <c r="L712" s="7"/>
    </row>
    <row r="713" spans="9:12" x14ac:dyDescent="0.15">
      <c r="I713" s="7"/>
      <c r="J713" s="7"/>
      <c r="K713" s="7"/>
      <c r="L713" s="7"/>
    </row>
    <row r="714" spans="9:12" x14ac:dyDescent="0.15">
      <c r="I714" s="7"/>
      <c r="J714" s="7"/>
      <c r="K714" s="7"/>
      <c r="L714" s="7"/>
    </row>
    <row r="715" spans="9:12" x14ac:dyDescent="0.15">
      <c r="I715" s="7"/>
      <c r="J715" s="7"/>
      <c r="K715" s="7"/>
      <c r="L715" s="7"/>
    </row>
    <row r="716" spans="9:12" x14ac:dyDescent="0.15">
      <c r="I716" s="7"/>
      <c r="J716" s="7"/>
      <c r="K716" s="7"/>
      <c r="L716" s="7"/>
    </row>
    <row r="717" spans="9:12" x14ac:dyDescent="0.15">
      <c r="I717" s="7"/>
      <c r="J717" s="7"/>
      <c r="K717" s="7"/>
      <c r="L717" s="7"/>
    </row>
    <row r="718" spans="9:12" x14ac:dyDescent="0.15">
      <c r="I718" s="7"/>
      <c r="J718" s="7"/>
      <c r="K718" s="7"/>
      <c r="L718" s="7"/>
    </row>
    <row r="719" spans="9:12" x14ac:dyDescent="0.15">
      <c r="I719" s="7"/>
      <c r="J719" s="7"/>
      <c r="K719" s="7"/>
      <c r="L719" s="7"/>
    </row>
    <row r="720" spans="9:12" x14ac:dyDescent="0.15">
      <c r="I720" s="7"/>
      <c r="J720" s="7"/>
      <c r="K720" s="7"/>
      <c r="L720" s="7"/>
    </row>
    <row r="721" spans="9:12" x14ac:dyDescent="0.15">
      <c r="I721" s="7"/>
      <c r="J721" s="7"/>
      <c r="K721" s="7"/>
      <c r="L721" s="7"/>
    </row>
    <row r="722" spans="9:12" x14ac:dyDescent="0.15">
      <c r="I722" s="7"/>
      <c r="J722" s="7"/>
      <c r="K722" s="7"/>
      <c r="L722" s="7"/>
    </row>
    <row r="723" spans="9:12" x14ac:dyDescent="0.15">
      <c r="I723" s="7"/>
      <c r="J723" s="7"/>
      <c r="K723" s="7"/>
      <c r="L723" s="7"/>
    </row>
    <row r="724" spans="9:12" x14ac:dyDescent="0.15">
      <c r="I724" s="7"/>
      <c r="J724" s="7"/>
      <c r="K724" s="7"/>
      <c r="L724" s="7"/>
    </row>
    <row r="725" spans="9:12" x14ac:dyDescent="0.15">
      <c r="I725" s="7"/>
      <c r="J725" s="7"/>
      <c r="K725" s="7"/>
      <c r="L725" s="7"/>
    </row>
    <row r="726" spans="9:12" x14ac:dyDescent="0.15">
      <c r="I726" s="7"/>
      <c r="J726" s="7"/>
      <c r="K726" s="7"/>
      <c r="L726" s="7"/>
    </row>
    <row r="727" spans="9:12" x14ac:dyDescent="0.15">
      <c r="I727" s="7"/>
      <c r="J727" s="7"/>
      <c r="K727" s="7"/>
      <c r="L727" s="7"/>
    </row>
    <row r="728" spans="9:12" x14ac:dyDescent="0.15">
      <c r="I728" s="7"/>
      <c r="J728" s="7"/>
      <c r="K728" s="7"/>
      <c r="L728" s="7"/>
    </row>
    <row r="729" spans="9:12" x14ac:dyDescent="0.15">
      <c r="I729" s="7"/>
      <c r="J729" s="7"/>
      <c r="K729" s="7"/>
      <c r="L729" s="7"/>
    </row>
    <row r="730" spans="9:12" x14ac:dyDescent="0.15">
      <c r="I730" s="7"/>
      <c r="J730" s="7"/>
      <c r="K730" s="7"/>
      <c r="L730" s="7"/>
    </row>
    <row r="731" spans="9:12" x14ac:dyDescent="0.15">
      <c r="I731" s="7"/>
      <c r="J731" s="7"/>
      <c r="K731" s="7"/>
      <c r="L731" s="7"/>
    </row>
    <row r="732" spans="9:12" x14ac:dyDescent="0.15">
      <c r="I732" s="7"/>
      <c r="J732" s="7"/>
      <c r="K732" s="7"/>
      <c r="L732" s="7"/>
    </row>
    <row r="733" spans="9:12" x14ac:dyDescent="0.15">
      <c r="I733" s="7"/>
      <c r="J733" s="7"/>
      <c r="K733" s="7"/>
      <c r="L733" s="7"/>
    </row>
    <row r="734" spans="9:12" x14ac:dyDescent="0.15">
      <c r="I734" s="7"/>
      <c r="J734" s="7"/>
      <c r="K734" s="7"/>
      <c r="L734" s="7"/>
    </row>
    <row r="735" spans="9:12" x14ac:dyDescent="0.15">
      <c r="I735" s="7"/>
      <c r="J735" s="7"/>
      <c r="K735" s="7"/>
      <c r="L735" s="7"/>
    </row>
    <row r="736" spans="9:12" x14ac:dyDescent="0.15">
      <c r="I736" s="7"/>
      <c r="J736" s="7"/>
      <c r="K736" s="7"/>
      <c r="L736" s="7"/>
    </row>
    <row r="737" spans="9:12" x14ac:dyDescent="0.15">
      <c r="I737" s="7"/>
      <c r="J737" s="7"/>
      <c r="K737" s="7"/>
      <c r="L737" s="7"/>
    </row>
    <row r="738" spans="9:12" x14ac:dyDescent="0.15">
      <c r="I738" s="7"/>
      <c r="J738" s="7"/>
      <c r="K738" s="7"/>
      <c r="L738" s="7"/>
    </row>
    <row r="739" spans="9:12" x14ac:dyDescent="0.15">
      <c r="I739" s="7"/>
      <c r="J739" s="7"/>
      <c r="K739" s="7"/>
      <c r="L739" s="7"/>
    </row>
    <row r="740" spans="9:12" x14ac:dyDescent="0.15">
      <c r="I740" s="7"/>
      <c r="J740" s="7"/>
      <c r="K740" s="7"/>
      <c r="L740" s="7"/>
    </row>
    <row r="741" spans="9:12" x14ac:dyDescent="0.15">
      <c r="I741" s="7"/>
      <c r="J741" s="7"/>
      <c r="K741" s="7"/>
      <c r="L741" s="7"/>
    </row>
    <row r="742" spans="9:12" x14ac:dyDescent="0.15">
      <c r="I742" s="7"/>
      <c r="J742" s="7"/>
      <c r="K742" s="7"/>
      <c r="L742" s="7"/>
    </row>
    <row r="743" spans="9:12" x14ac:dyDescent="0.15">
      <c r="I743" s="7"/>
      <c r="J743" s="7"/>
      <c r="K743" s="7"/>
      <c r="L743" s="7"/>
    </row>
    <row r="744" spans="9:12" x14ac:dyDescent="0.15">
      <c r="I744" s="7"/>
      <c r="J744" s="7"/>
      <c r="K744" s="7"/>
      <c r="L744" s="7"/>
    </row>
    <row r="745" spans="9:12" x14ac:dyDescent="0.15">
      <c r="I745" s="7"/>
      <c r="J745" s="7"/>
      <c r="K745" s="7"/>
      <c r="L745" s="7"/>
    </row>
    <row r="746" spans="9:12" x14ac:dyDescent="0.15">
      <c r="I746" s="7"/>
      <c r="J746" s="7"/>
      <c r="K746" s="7"/>
      <c r="L746" s="7"/>
    </row>
    <row r="747" spans="9:12" x14ac:dyDescent="0.15">
      <c r="I747" s="7"/>
      <c r="J747" s="7"/>
      <c r="K747" s="7"/>
      <c r="L747" s="7"/>
    </row>
    <row r="748" spans="9:12" x14ac:dyDescent="0.15">
      <c r="I748" s="7"/>
      <c r="J748" s="7"/>
      <c r="K748" s="7"/>
      <c r="L748" s="7"/>
    </row>
    <row r="749" spans="9:12" x14ac:dyDescent="0.15">
      <c r="I749" s="7"/>
      <c r="J749" s="7"/>
      <c r="K749" s="7"/>
      <c r="L749" s="7"/>
    </row>
    <row r="750" spans="9:12" x14ac:dyDescent="0.15">
      <c r="I750" s="7"/>
      <c r="J750" s="7"/>
      <c r="K750" s="7"/>
      <c r="L750" s="7"/>
    </row>
    <row r="751" spans="9:12" x14ac:dyDescent="0.15">
      <c r="I751" s="7"/>
      <c r="J751" s="7"/>
      <c r="K751" s="7"/>
      <c r="L751" s="7"/>
    </row>
    <row r="752" spans="9:12" x14ac:dyDescent="0.15">
      <c r="I752" s="7"/>
      <c r="J752" s="7"/>
      <c r="K752" s="7"/>
      <c r="L752" s="7"/>
    </row>
    <row r="753" spans="9:12" x14ac:dyDescent="0.15">
      <c r="I753" s="7"/>
      <c r="J753" s="7"/>
      <c r="K753" s="7"/>
      <c r="L753" s="7"/>
    </row>
    <row r="754" spans="9:12" x14ac:dyDescent="0.15">
      <c r="I754" s="7"/>
      <c r="J754" s="7"/>
      <c r="K754" s="7"/>
      <c r="L754" s="7"/>
    </row>
    <row r="755" spans="9:12" x14ac:dyDescent="0.15">
      <c r="I755" s="7"/>
      <c r="J755" s="7"/>
      <c r="K755" s="7"/>
      <c r="L755" s="7"/>
    </row>
    <row r="756" spans="9:12" x14ac:dyDescent="0.15">
      <c r="I756" s="7"/>
      <c r="J756" s="7"/>
      <c r="K756" s="7"/>
      <c r="L756" s="7"/>
    </row>
    <row r="757" spans="9:12" x14ac:dyDescent="0.15">
      <c r="I757" s="7"/>
      <c r="J757" s="7"/>
      <c r="K757" s="7"/>
      <c r="L757" s="7"/>
    </row>
    <row r="758" spans="9:12" x14ac:dyDescent="0.15">
      <c r="I758" s="7"/>
      <c r="J758" s="7"/>
      <c r="K758" s="7"/>
      <c r="L758" s="7"/>
    </row>
    <row r="759" spans="9:12" x14ac:dyDescent="0.15">
      <c r="I759" s="7"/>
      <c r="J759" s="7"/>
      <c r="K759" s="7"/>
      <c r="L759" s="7"/>
    </row>
    <row r="760" spans="9:12" x14ac:dyDescent="0.15">
      <c r="I760" s="7"/>
      <c r="J760" s="7"/>
      <c r="K760" s="7"/>
      <c r="L760" s="7"/>
    </row>
    <row r="761" spans="9:12" x14ac:dyDescent="0.15">
      <c r="I761" s="7"/>
      <c r="J761" s="7"/>
      <c r="K761" s="7"/>
      <c r="L761" s="7"/>
    </row>
    <row r="762" spans="9:12" x14ac:dyDescent="0.15">
      <c r="I762" s="7"/>
      <c r="J762" s="7"/>
      <c r="K762" s="7"/>
      <c r="L762" s="7"/>
    </row>
    <row r="763" spans="9:12" x14ac:dyDescent="0.15">
      <c r="I763" s="7"/>
      <c r="J763" s="7"/>
      <c r="K763" s="7"/>
      <c r="L763" s="7"/>
    </row>
    <row r="764" spans="9:12" x14ac:dyDescent="0.15">
      <c r="I764" s="7"/>
      <c r="J764" s="7"/>
      <c r="K764" s="7"/>
      <c r="L764" s="7"/>
    </row>
    <row r="765" spans="9:12" x14ac:dyDescent="0.15">
      <c r="I765" s="7"/>
      <c r="J765" s="7"/>
      <c r="K765" s="7"/>
      <c r="L765" s="7"/>
    </row>
    <row r="766" spans="9:12" x14ac:dyDescent="0.15">
      <c r="I766" s="7"/>
      <c r="J766" s="7"/>
      <c r="K766" s="7"/>
      <c r="L766" s="7"/>
    </row>
    <row r="767" spans="9:12" x14ac:dyDescent="0.15">
      <c r="I767" s="7"/>
      <c r="J767" s="7"/>
      <c r="K767" s="7"/>
      <c r="L767" s="7"/>
    </row>
    <row r="768" spans="9:12" x14ac:dyDescent="0.15">
      <c r="I768" s="7"/>
      <c r="J768" s="7"/>
      <c r="K768" s="7"/>
      <c r="L768" s="7"/>
    </row>
    <row r="769" spans="9:12" x14ac:dyDescent="0.15">
      <c r="I769" s="7"/>
      <c r="J769" s="7"/>
      <c r="K769" s="7"/>
      <c r="L769" s="7"/>
    </row>
    <row r="770" spans="9:12" x14ac:dyDescent="0.15">
      <c r="I770" s="7"/>
      <c r="J770" s="7"/>
      <c r="K770" s="7"/>
      <c r="L770" s="7"/>
    </row>
    <row r="771" spans="9:12" x14ac:dyDescent="0.15">
      <c r="I771" s="7"/>
      <c r="J771" s="7"/>
      <c r="K771" s="7"/>
      <c r="L771" s="7"/>
    </row>
    <row r="772" spans="9:12" x14ac:dyDescent="0.15">
      <c r="I772" s="7"/>
      <c r="J772" s="7"/>
      <c r="K772" s="7"/>
      <c r="L772" s="7"/>
    </row>
    <row r="773" spans="9:12" x14ac:dyDescent="0.15">
      <c r="I773" s="7"/>
      <c r="J773" s="7"/>
      <c r="K773" s="7"/>
      <c r="L773" s="7"/>
    </row>
    <row r="774" spans="9:12" x14ac:dyDescent="0.15">
      <c r="I774" s="7"/>
      <c r="J774" s="7"/>
      <c r="K774" s="7"/>
      <c r="L774" s="7"/>
    </row>
    <row r="775" spans="9:12" x14ac:dyDescent="0.15">
      <c r="I775" s="7"/>
      <c r="J775" s="7"/>
      <c r="K775" s="7"/>
      <c r="L775" s="7"/>
    </row>
    <row r="776" spans="9:12" x14ac:dyDescent="0.15">
      <c r="I776" s="7"/>
      <c r="J776" s="7"/>
      <c r="K776" s="7"/>
      <c r="L776" s="7"/>
    </row>
    <row r="777" spans="9:12" x14ac:dyDescent="0.15">
      <c r="I777" s="7"/>
      <c r="J777" s="7"/>
      <c r="K777" s="7"/>
      <c r="L777" s="7"/>
    </row>
    <row r="778" spans="9:12" x14ac:dyDescent="0.15">
      <c r="I778" s="7"/>
      <c r="J778" s="7"/>
      <c r="K778" s="7"/>
      <c r="L778" s="7"/>
    </row>
    <row r="779" spans="9:12" x14ac:dyDescent="0.15">
      <c r="I779" s="7"/>
      <c r="J779" s="7"/>
      <c r="K779" s="7"/>
      <c r="L779" s="7"/>
    </row>
    <row r="780" spans="9:12" x14ac:dyDescent="0.15">
      <c r="I780" s="7"/>
      <c r="J780" s="7"/>
      <c r="K780" s="7"/>
      <c r="L780" s="7"/>
    </row>
    <row r="781" spans="9:12" x14ac:dyDescent="0.15">
      <c r="I781" s="7"/>
      <c r="J781" s="7"/>
      <c r="K781" s="7"/>
      <c r="L781" s="7"/>
    </row>
    <row r="782" spans="9:12" x14ac:dyDescent="0.15">
      <c r="I782" s="7"/>
      <c r="J782" s="7"/>
      <c r="K782" s="7"/>
      <c r="L782" s="7"/>
    </row>
    <row r="783" spans="9:12" x14ac:dyDescent="0.15">
      <c r="I783" s="7"/>
      <c r="J783" s="7"/>
      <c r="K783" s="7"/>
      <c r="L783" s="7"/>
    </row>
    <row r="784" spans="9:12" x14ac:dyDescent="0.15">
      <c r="I784" s="7"/>
      <c r="J784" s="7"/>
      <c r="K784" s="7"/>
      <c r="L784" s="7"/>
    </row>
    <row r="785" spans="9:12" x14ac:dyDescent="0.15">
      <c r="I785" s="7"/>
      <c r="J785" s="7"/>
      <c r="K785" s="7"/>
      <c r="L785" s="7"/>
    </row>
    <row r="786" spans="9:12" x14ac:dyDescent="0.15">
      <c r="I786" s="7"/>
      <c r="J786" s="7"/>
      <c r="K786" s="7"/>
      <c r="L786" s="7"/>
    </row>
    <row r="787" spans="9:12" x14ac:dyDescent="0.15">
      <c r="I787" s="7"/>
      <c r="J787" s="7"/>
      <c r="K787" s="7"/>
      <c r="L787" s="7"/>
    </row>
    <row r="788" spans="9:12" x14ac:dyDescent="0.15">
      <c r="I788" s="7"/>
      <c r="J788" s="7"/>
      <c r="K788" s="7"/>
      <c r="L788" s="7"/>
    </row>
    <row r="789" spans="9:12" x14ac:dyDescent="0.15">
      <c r="I789" s="7"/>
      <c r="J789" s="7"/>
      <c r="K789" s="7"/>
      <c r="L789" s="7"/>
    </row>
    <row r="790" spans="9:12" x14ac:dyDescent="0.15">
      <c r="I790" s="7"/>
      <c r="J790" s="7"/>
      <c r="K790" s="7"/>
      <c r="L790" s="7"/>
    </row>
    <row r="791" spans="9:12" x14ac:dyDescent="0.15">
      <c r="I791" s="7"/>
      <c r="J791" s="7"/>
      <c r="K791" s="7"/>
      <c r="L791" s="7"/>
    </row>
    <row r="792" spans="9:12" x14ac:dyDescent="0.15">
      <c r="I792" s="7"/>
      <c r="J792" s="7"/>
      <c r="K792" s="7"/>
      <c r="L792" s="7"/>
    </row>
    <row r="793" spans="9:12" x14ac:dyDescent="0.15">
      <c r="I793" s="7"/>
      <c r="J793" s="7"/>
      <c r="K793" s="7"/>
      <c r="L793" s="7"/>
    </row>
    <row r="794" spans="9:12" x14ac:dyDescent="0.15">
      <c r="I794" s="7"/>
      <c r="J794" s="7"/>
      <c r="K794" s="7"/>
      <c r="L794" s="7"/>
    </row>
    <row r="795" spans="9:12" x14ac:dyDescent="0.15">
      <c r="I795" s="7"/>
      <c r="J795" s="7"/>
      <c r="K795" s="7"/>
      <c r="L795" s="7"/>
    </row>
    <row r="796" spans="9:12" x14ac:dyDescent="0.15">
      <c r="I796" s="7"/>
      <c r="J796" s="7"/>
      <c r="K796" s="7"/>
      <c r="L796" s="7"/>
    </row>
    <row r="797" spans="9:12" x14ac:dyDescent="0.15">
      <c r="I797" s="7"/>
      <c r="J797" s="7"/>
      <c r="K797" s="7"/>
      <c r="L797" s="7"/>
    </row>
    <row r="798" spans="9:12" x14ac:dyDescent="0.15">
      <c r="I798" s="7"/>
      <c r="J798" s="7"/>
      <c r="K798" s="7"/>
      <c r="L798" s="7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scale="23"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V798"/>
  <sheetViews>
    <sheetView topLeftCell="A10" zoomScale="75" zoomScaleNormal="75" zoomScalePageLayoutView="75" workbookViewId="0">
      <selection activeCell="D8" sqref="D1:G1048576"/>
    </sheetView>
  </sheetViews>
  <sheetFormatPr baseColWidth="10" defaultColWidth="11.5" defaultRowHeight="13" x14ac:dyDescent="0.15"/>
  <cols>
    <col min="1" max="2" width="11.5" style="6"/>
    <col min="3" max="3" width="13.5" style="6" customWidth="1"/>
    <col min="8" max="8" width="4.5" style="6" customWidth="1"/>
    <col min="9" max="10" width="8.5" style="6" customWidth="1"/>
    <col min="11" max="11" width="13.5" style="6" customWidth="1"/>
    <col min="12" max="12" width="17.5" style="6" customWidth="1"/>
    <col min="13" max="13" width="12.5" style="6" customWidth="1"/>
    <col min="14" max="14" width="11.5" style="6"/>
    <col min="15" max="15" width="6.5" style="6" customWidth="1"/>
    <col min="16" max="16" width="9.5" style="6" customWidth="1"/>
    <col min="17" max="16384" width="11.5" style="6"/>
  </cols>
  <sheetData>
    <row r="1" spans="1:16" s="4" customFormat="1" ht="55.5" customHeight="1" x14ac:dyDescent="0.2">
      <c r="A1" s="4" t="s">
        <v>11</v>
      </c>
      <c r="B1" s="4" t="s">
        <v>6</v>
      </c>
      <c r="C1" s="4" t="s">
        <v>4</v>
      </c>
      <c r="D1" t="s">
        <v>41</v>
      </c>
      <c r="E1" t="s">
        <v>19</v>
      </c>
      <c r="F1" t="s">
        <v>42</v>
      </c>
      <c r="G1" t="s">
        <v>20</v>
      </c>
      <c r="I1" s="4" t="s">
        <v>0</v>
      </c>
      <c r="J1" s="4" t="s">
        <v>1</v>
      </c>
      <c r="K1" s="4" t="s">
        <v>2</v>
      </c>
      <c r="L1" s="4" t="s">
        <v>3</v>
      </c>
      <c r="M1" s="5" t="s">
        <v>12</v>
      </c>
      <c r="N1" s="5" t="s">
        <v>15</v>
      </c>
      <c r="O1" s="4" t="s">
        <v>13</v>
      </c>
      <c r="P1" s="4" t="s">
        <v>14</v>
      </c>
    </row>
    <row r="2" spans="1:16" x14ac:dyDescent="0.15">
      <c r="A2" s="6">
        <v>0.5</v>
      </c>
      <c r="B2" s="6">
        <v>0</v>
      </c>
      <c r="C2" s="6" t="s">
        <v>9</v>
      </c>
      <c r="D2">
        <v>797.558349609375</v>
      </c>
      <c r="E2">
        <v>602.03387451171898</v>
      </c>
      <c r="F2">
        <v>478.578125</v>
      </c>
      <c r="G2">
        <v>472.99475097656301</v>
      </c>
      <c r="I2" s="7">
        <f t="shared" ref="I2:J65" si="0">D2-F2</f>
        <v>318.980224609375</v>
      </c>
      <c r="J2" s="7">
        <f t="shared" si="0"/>
        <v>129.03912353515597</v>
      </c>
      <c r="K2" s="7">
        <f t="shared" ref="K2:K65" si="1">I2-0.7*J2</f>
        <v>228.65283813476583</v>
      </c>
      <c r="L2" s="8">
        <f t="shared" ref="L2:L65" si="2">K2/J2</f>
        <v>1.7719652138870168</v>
      </c>
      <c r="M2" s="8"/>
      <c r="N2" s="18">
        <f>LINEST(V64:V104,U64:U104)</f>
        <v>-7.9035671001734271E-3</v>
      </c>
      <c r="O2" s="9">
        <f>AVERAGE(M38:M45)</f>
        <v>1.5489155053125727</v>
      </c>
    </row>
    <row r="3" spans="1:16" x14ac:dyDescent="0.15">
      <c r="A3" s="6">
        <v>1</v>
      </c>
      <c r="B3" s="6">
        <v>1</v>
      </c>
      <c r="C3" s="6" t="s">
        <v>7</v>
      </c>
      <c r="D3">
        <v>795.10638427734398</v>
      </c>
      <c r="E3">
        <v>599.07354736328102</v>
      </c>
      <c r="F3">
        <v>477.07965087890602</v>
      </c>
      <c r="G3">
        <v>471.05633544921898</v>
      </c>
      <c r="I3" s="7">
        <f t="shared" si="0"/>
        <v>318.02673339843795</v>
      </c>
      <c r="J3" s="7">
        <f t="shared" si="0"/>
        <v>128.01721191406205</v>
      </c>
      <c r="K3" s="7">
        <f t="shared" si="1"/>
        <v>228.41468505859453</v>
      </c>
      <c r="L3" s="8">
        <f t="shared" si="2"/>
        <v>1.7842498023775843</v>
      </c>
      <c r="M3" s="8"/>
      <c r="N3" s="18"/>
    </row>
    <row r="4" spans="1:16" ht="15" x14ac:dyDescent="0.15">
      <c r="A4" s="6">
        <v>1.5</v>
      </c>
      <c r="B4" s="6">
        <v>2</v>
      </c>
      <c r="D4">
        <v>795.320556640625</v>
      </c>
      <c r="E4">
        <v>598.78173828125</v>
      </c>
      <c r="F4">
        <v>478.51803588867199</v>
      </c>
      <c r="G4">
        <v>472.68331909179699</v>
      </c>
      <c r="I4" s="7">
        <f t="shared" si="0"/>
        <v>316.80252075195301</v>
      </c>
      <c r="J4" s="7">
        <f t="shared" si="0"/>
        <v>126.09841918945301</v>
      </c>
      <c r="K4" s="7">
        <f t="shared" si="1"/>
        <v>228.53362731933589</v>
      </c>
      <c r="L4" s="8">
        <f t="shared" si="2"/>
        <v>1.81234331713534</v>
      </c>
      <c r="M4" s="8"/>
      <c r="N4" s="16" t="s">
        <v>16</v>
      </c>
    </row>
    <row r="5" spans="1:16" x14ac:dyDescent="0.15">
      <c r="A5" s="6">
        <v>2</v>
      </c>
      <c r="B5" s="6">
        <v>3</v>
      </c>
      <c r="D5">
        <v>795.78619384765602</v>
      </c>
      <c r="E5">
        <v>598.06195068359398</v>
      </c>
      <c r="F5">
        <v>477.47445678710898</v>
      </c>
      <c r="G5">
        <v>471.39218139648398</v>
      </c>
      <c r="I5" s="7">
        <f t="shared" si="0"/>
        <v>318.31173706054705</v>
      </c>
      <c r="J5" s="7">
        <f t="shared" si="0"/>
        <v>126.66976928711</v>
      </c>
      <c r="K5" s="7">
        <f t="shared" si="1"/>
        <v>229.64289855957006</v>
      </c>
      <c r="L5" s="8">
        <f t="shared" si="2"/>
        <v>1.8129258453061592</v>
      </c>
      <c r="M5" s="8"/>
      <c r="N5" s="18">
        <f>RSQ(V64:V104,U64:U104)</f>
        <v>0.98521021266664432</v>
      </c>
    </row>
    <row r="6" spans="1:16" x14ac:dyDescent="0.15">
      <c r="A6" s="6">
        <v>2.5</v>
      </c>
      <c r="B6" s="6">
        <v>4</v>
      </c>
      <c r="C6" s="6" t="s">
        <v>5</v>
      </c>
      <c r="D6">
        <v>796.00921630859398</v>
      </c>
      <c r="E6">
        <v>600.105712890625</v>
      </c>
      <c r="F6">
        <v>476.80578613281301</v>
      </c>
      <c r="G6">
        <v>471.14950561523398</v>
      </c>
      <c r="I6" s="7">
        <f t="shared" si="0"/>
        <v>319.20343017578097</v>
      </c>
      <c r="J6" s="7">
        <f t="shared" si="0"/>
        <v>128.95620727539102</v>
      </c>
      <c r="K6" s="7">
        <f t="shared" si="1"/>
        <v>228.93408508300726</v>
      </c>
      <c r="L6" s="8">
        <f t="shared" si="2"/>
        <v>1.775285501333872</v>
      </c>
      <c r="M6" s="8">
        <f t="shared" ref="M6:M22" si="3">L6+ABS($N$2)*A6</f>
        <v>1.7950444190843056</v>
      </c>
      <c r="P6" s="6">
        <f t="shared" ref="P6:P69" si="4">(M6-$O$2)/$O$2*100</f>
        <v>15.890402861069159</v>
      </c>
    </row>
    <row r="7" spans="1:16" x14ac:dyDescent="0.15">
      <c r="A7" s="6">
        <v>3</v>
      </c>
      <c r="B7" s="6">
        <v>5</v>
      </c>
      <c r="C7" s="6" t="s">
        <v>8</v>
      </c>
      <c r="D7">
        <v>797.70098876953102</v>
      </c>
      <c r="E7">
        <v>600.59527587890602</v>
      </c>
      <c r="F7">
        <v>478.27423095703102</v>
      </c>
      <c r="G7">
        <v>472.48834228515602</v>
      </c>
      <c r="I7" s="7">
        <f t="shared" si="0"/>
        <v>319.4267578125</v>
      </c>
      <c r="J7" s="7">
        <f t="shared" si="0"/>
        <v>128.10693359375</v>
      </c>
      <c r="K7" s="7">
        <f t="shared" si="1"/>
        <v>229.75190429687501</v>
      </c>
      <c r="L7" s="8">
        <f t="shared" si="2"/>
        <v>1.7934384802735142</v>
      </c>
      <c r="M7" s="8">
        <f t="shared" si="3"/>
        <v>1.8171491815740344</v>
      </c>
      <c r="P7" s="6">
        <f t="shared" si="4"/>
        <v>17.317515083389385</v>
      </c>
    </row>
    <row r="8" spans="1:16" x14ac:dyDescent="0.15">
      <c r="A8" s="6">
        <v>3.5</v>
      </c>
      <c r="B8" s="6">
        <v>6</v>
      </c>
      <c r="D8">
        <v>797.76837158203102</v>
      </c>
      <c r="E8">
        <v>600.56481933593795</v>
      </c>
      <c r="F8">
        <v>476.68783569335898</v>
      </c>
      <c r="G8">
        <v>471.0390625</v>
      </c>
      <c r="I8" s="7">
        <f t="shared" si="0"/>
        <v>321.08053588867205</v>
      </c>
      <c r="J8" s="7">
        <f t="shared" si="0"/>
        <v>129.52575683593795</v>
      </c>
      <c r="K8" s="7">
        <f t="shared" si="1"/>
        <v>230.41250610351548</v>
      </c>
      <c r="L8" s="8">
        <f t="shared" si="2"/>
        <v>1.7788933393021156</v>
      </c>
      <c r="M8" s="8">
        <f t="shared" si="3"/>
        <v>1.8065558241527226</v>
      </c>
      <c r="P8" s="6">
        <f t="shared" si="4"/>
        <v>16.633594147419799</v>
      </c>
    </row>
    <row r="9" spans="1:16" x14ac:dyDescent="0.15">
      <c r="A9" s="6">
        <v>4</v>
      </c>
      <c r="B9" s="6">
        <v>7</v>
      </c>
      <c r="D9">
        <v>787.682861328125</v>
      </c>
      <c r="E9">
        <v>597.69793701171898</v>
      </c>
      <c r="F9">
        <v>476.970703125</v>
      </c>
      <c r="G9">
        <v>471.30429077148398</v>
      </c>
      <c r="I9" s="7">
        <f t="shared" si="0"/>
        <v>310.712158203125</v>
      </c>
      <c r="J9" s="7">
        <f t="shared" si="0"/>
        <v>126.393646240235</v>
      </c>
      <c r="K9" s="7">
        <f t="shared" si="1"/>
        <v>222.2366058349605</v>
      </c>
      <c r="L9" s="8">
        <f t="shared" si="2"/>
        <v>1.7582893796145247</v>
      </c>
      <c r="M9" s="8">
        <f t="shared" si="3"/>
        <v>1.7899036480152184</v>
      </c>
      <c r="P9" s="6">
        <f t="shared" si="4"/>
        <v>15.558507993243573</v>
      </c>
    </row>
    <row r="10" spans="1:16" x14ac:dyDescent="0.15">
      <c r="A10" s="6">
        <v>4.5</v>
      </c>
      <c r="B10" s="6">
        <v>8</v>
      </c>
      <c r="D10">
        <v>786.01232910156295</v>
      </c>
      <c r="E10">
        <v>597.72393798828102</v>
      </c>
      <c r="F10">
        <v>477.87567138671898</v>
      </c>
      <c r="G10">
        <v>472.14050292968801</v>
      </c>
      <c r="I10" s="7">
        <f t="shared" si="0"/>
        <v>308.13665771484398</v>
      </c>
      <c r="J10" s="7">
        <f t="shared" si="0"/>
        <v>125.58343505859301</v>
      </c>
      <c r="K10" s="7">
        <f t="shared" si="1"/>
        <v>220.22825317382888</v>
      </c>
      <c r="L10" s="8">
        <f t="shared" si="2"/>
        <v>1.7536409405514173</v>
      </c>
      <c r="M10" s="8">
        <f t="shared" si="3"/>
        <v>1.7892069925021976</v>
      </c>
      <c r="P10" s="6">
        <f t="shared" si="4"/>
        <v>15.513531007047012</v>
      </c>
    </row>
    <row r="11" spans="1:16" x14ac:dyDescent="0.15">
      <c r="A11" s="6">
        <v>5</v>
      </c>
      <c r="B11" s="6">
        <v>9</v>
      </c>
      <c r="D11">
        <v>781.3017578125</v>
      </c>
      <c r="E11">
        <v>596.48992919921898</v>
      </c>
      <c r="F11">
        <v>477.10256958007801</v>
      </c>
      <c r="G11">
        <v>471.57589721679699</v>
      </c>
      <c r="I11" s="7">
        <f t="shared" si="0"/>
        <v>304.19918823242199</v>
      </c>
      <c r="J11" s="7">
        <f t="shared" si="0"/>
        <v>124.91403198242199</v>
      </c>
      <c r="K11" s="7">
        <f t="shared" si="1"/>
        <v>216.7593658447266</v>
      </c>
      <c r="L11" s="8">
        <f t="shared" si="2"/>
        <v>1.735268347396145</v>
      </c>
      <c r="M11" s="8">
        <f t="shared" si="3"/>
        <v>1.7747861828970122</v>
      </c>
      <c r="P11" s="6">
        <f t="shared" si="4"/>
        <v>14.582504778971691</v>
      </c>
    </row>
    <row r="12" spans="1:16" x14ac:dyDescent="0.15">
      <c r="A12" s="6">
        <v>5.5</v>
      </c>
      <c r="B12" s="6">
        <v>10</v>
      </c>
      <c r="D12">
        <v>785.67877197265602</v>
      </c>
      <c r="E12">
        <v>597.954833984375</v>
      </c>
      <c r="F12">
        <v>476.70098876953102</v>
      </c>
      <c r="G12">
        <v>471.77798461914102</v>
      </c>
      <c r="I12" s="7">
        <f t="shared" si="0"/>
        <v>308.977783203125</v>
      </c>
      <c r="J12" s="7">
        <f t="shared" si="0"/>
        <v>126.17684936523398</v>
      </c>
      <c r="K12" s="7">
        <f t="shared" si="1"/>
        <v>220.65398864746123</v>
      </c>
      <c r="L12" s="8">
        <f t="shared" si="2"/>
        <v>1.7487676206651181</v>
      </c>
      <c r="M12" s="8">
        <f t="shared" si="3"/>
        <v>1.792237239716072</v>
      </c>
      <c r="P12" s="6">
        <f t="shared" si="4"/>
        <v>15.709167709209332</v>
      </c>
    </row>
    <row r="13" spans="1:16" x14ac:dyDescent="0.15">
      <c r="A13" s="6">
        <v>6</v>
      </c>
      <c r="B13" s="6">
        <v>11</v>
      </c>
      <c r="D13">
        <v>790.41705322265602</v>
      </c>
      <c r="E13">
        <v>600.51214599609398</v>
      </c>
      <c r="F13">
        <v>476.60931396484398</v>
      </c>
      <c r="G13">
        <v>471.20285034179699</v>
      </c>
      <c r="I13" s="7">
        <f t="shared" si="0"/>
        <v>313.80773925781205</v>
      </c>
      <c r="J13" s="7">
        <f t="shared" si="0"/>
        <v>129.30929565429699</v>
      </c>
      <c r="K13" s="7">
        <f t="shared" si="1"/>
        <v>223.29123229980416</v>
      </c>
      <c r="L13" s="8">
        <f t="shared" si="2"/>
        <v>1.7267995403575933</v>
      </c>
      <c r="M13" s="8">
        <f t="shared" si="3"/>
        <v>1.774220942958634</v>
      </c>
      <c r="P13" s="6">
        <f t="shared" si="4"/>
        <v>14.546012153231974</v>
      </c>
    </row>
    <row r="14" spans="1:16" x14ac:dyDescent="0.15">
      <c r="A14" s="6">
        <v>6.5</v>
      </c>
      <c r="B14" s="6">
        <v>12</v>
      </c>
      <c r="D14">
        <v>792.24530029296898</v>
      </c>
      <c r="E14">
        <v>602.14337158203102</v>
      </c>
      <c r="F14">
        <v>476.64538574218801</v>
      </c>
      <c r="G14">
        <v>471.11532592773398</v>
      </c>
      <c r="I14" s="7">
        <f t="shared" si="0"/>
        <v>315.59991455078097</v>
      </c>
      <c r="J14" s="7">
        <f t="shared" si="0"/>
        <v>131.02804565429705</v>
      </c>
      <c r="K14" s="7">
        <f t="shared" si="1"/>
        <v>223.88028259277303</v>
      </c>
      <c r="L14" s="8">
        <f t="shared" si="2"/>
        <v>1.7086439889629148</v>
      </c>
      <c r="M14" s="8">
        <f t="shared" si="3"/>
        <v>1.7600171751140421</v>
      </c>
      <c r="P14" s="6">
        <f t="shared" si="4"/>
        <v>13.628998423569197</v>
      </c>
    </row>
    <row r="15" spans="1:16" x14ac:dyDescent="0.15">
      <c r="A15" s="6">
        <v>7</v>
      </c>
      <c r="B15" s="6">
        <v>13</v>
      </c>
      <c r="D15">
        <v>793.89123535156295</v>
      </c>
      <c r="E15">
        <v>605.21759033203102</v>
      </c>
      <c r="F15">
        <v>475.99172973632801</v>
      </c>
      <c r="G15">
        <v>470.48947143554699</v>
      </c>
      <c r="I15" s="7">
        <f t="shared" si="0"/>
        <v>317.89950561523494</v>
      </c>
      <c r="J15" s="7">
        <f t="shared" si="0"/>
        <v>134.72811889648403</v>
      </c>
      <c r="K15" s="7">
        <f t="shared" si="1"/>
        <v>223.58982238769613</v>
      </c>
      <c r="L15" s="8">
        <f t="shared" si="2"/>
        <v>1.659563157409534</v>
      </c>
      <c r="M15" s="8">
        <f t="shared" si="3"/>
        <v>1.7148881271107479</v>
      </c>
      <c r="P15" s="6">
        <f t="shared" si="4"/>
        <v>10.715408376306604</v>
      </c>
    </row>
    <row r="16" spans="1:16" x14ac:dyDescent="0.15">
      <c r="A16" s="6">
        <v>7.5</v>
      </c>
      <c r="B16" s="6">
        <v>14</v>
      </c>
      <c r="D16">
        <v>798.21691894531295</v>
      </c>
      <c r="E16">
        <v>606.42077636718795</v>
      </c>
      <c r="F16">
        <v>476.39294433593801</v>
      </c>
      <c r="G16">
        <v>471.47521972656301</v>
      </c>
      <c r="I16" s="7">
        <f t="shared" si="0"/>
        <v>321.82397460937494</v>
      </c>
      <c r="J16" s="7">
        <f t="shared" si="0"/>
        <v>134.94555664062494</v>
      </c>
      <c r="K16" s="7">
        <f t="shared" si="1"/>
        <v>227.36208496093749</v>
      </c>
      <c r="L16" s="8">
        <f t="shared" si="2"/>
        <v>1.6848430627947837</v>
      </c>
      <c r="M16" s="8">
        <f t="shared" si="3"/>
        <v>1.7441198160460845</v>
      </c>
      <c r="P16" s="6">
        <f t="shared" si="4"/>
        <v>12.602644241340933</v>
      </c>
    </row>
    <row r="17" spans="1:16" x14ac:dyDescent="0.15">
      <c r="A17" s="6">
        <v>8</v>
      </c>
      <c r="B17" s="6">
        <v>15</v>
      </c>
      <c r="D17">
        <v>796.944580078125</v>
      </c>
      <c r="E17">
        <v>607.70782470703102</v>
      </c>
      <c r="F17">
        <v>476.73629760742199</v>
      </c>
      <c r="G17">
        <v>471.077392578125</v>
      </c>
      <c r="I17" s="7">
        <f t="shared" si="0"/>
        <v>320.20828247070301</v>
      </c>
      <c r="J17" s="7">
        <f t="shared" si="0"/>
        <v>136.63043212890602</v>
      </c>
      <c r="K17" s="7">
        <f t="shared" si="1"/>
        <v>224.5669799804688</v>
      </c>
      <c r="L17" s="8">
        <f t="shared" si="2"/>
        <v>1.6436087955031697</v>
      </c>
      <c r="M17" s="8">
        <f t="shared" si="3"/>
        <v>1.7068373323045571</v>
      </c>
      <c r="P17" s="6">
        <f t="shared" si="4"/>
        <v>10.195638590377184</v>
      </c>
    </row>
    <row r="18" spans="1:16" x14ac:dyDescent="0.15">
      <c r="A18" s="6">
        <v>8.5</v>
      </c>
      <c r="B18" s="6">
        <v>16</v>
      </c>
      <c r="D18">
        <v>794.94665527343795</v>
      </c>
      <c r="E18">
        <v>607.22406005859398</v>
      </c>
      <c r="F18">
        <v>477.11532592773398</v>
      </c>
      <c r="G18">
        <v>471.917724609375</v>
      </c>
      <c r="I18" s="7">
        <f t="shared" si="0"/>
        <v>317.83132934570398</v>
      </c>
      <c r="J18" s="7">
        <f t="shared" si="0"/>
        <v>135.30633544921898</v>
      </c>
      <c r="K18" s="7">
        <f t="shared" si="1"/>
        <v>223.11689453125069</v>
      </c>
      <c r="L18" s="8">
        <f t="shared" si="2"/>
        <v>1.6489759610331578</v>
      </c>
      <c r="M18" s="8">
        <f t="shared" si="3"/>
        <v>1.7161562813846318</v>
      </c>
      <c r="P18" s="6">
        <f t="shared" si="4"/>
        <v>10.797282065964584</v>
      </c>
    </row>
    <row r="19" spans="1:16" x14ac:dyDescent="0.15">
      <c r="A19" s="6">
        <v>9</v>
      </c>
      <c r="B19" s="6">
        <v>17</v>
      </c>
      <c r="D19">
        <v>793.937744140625</v>
      </c>
      <c r="E19">
        <v>604.91925048828102</v>
      </c>
      <c r="F19">
        <v>477.53720092773398</v>
      </c>
      <c r="G19">
        <v>471.70059204101602</v>
      </c>
      <c r="I19" s="7">
        <f t="shared" si="0"/>
        <v>316.40054321289102</v>
      </c>
      <c r="J19" s="7">
        <f t="shared" si="0"/>
        <v>133.218658447265</v>
      </c>
      <c r="K19" s="7">
        <f t="shared" si="1"/>
        <v>223.14748229980552</v>
      </c>
      <c r="L19" s="8">
        <f t="shared" si="2"/>
        <v>1.6750467607218782</v>
      </c>
      <c r="M19" s="8">
        <f t="shared" si="3"/>
        <v>1.7461788646234391</v>
      </c>
      <c r="P19" s="6">
        <f t="shared" si="4"/>
        <v>12.73557909610172</v>
      </c>
    </row>
    <row r="20" spans="1:16" x14ac:dyDescent="0.15">
      <c r="A20" s="6">
        <v>9.5</v>
      </c>
      <c r="B20" s="6">
        <v>18</v>
      </c>
      <c r="D20">
        <v>794.79852294921898</v>
      </c>
      <c r="E20">
        <v>605.6845703125</v>
      </c>
      <c r="F20">
        <v>477.55145263671898</v>
      </c>
      <c r="G20">
        <v>471.87567138671898</v>
      </c>
      <c r="I20" s="7">
        <f t="shared" si="0"/>
        <v>317.2470703125</v>
      </c>
      <c r="J20" s="7">
        <f t="shared" si="0"/>
        <v>133.80889892578102</v>
      </c>
      <c r="K20" s="7">
        <f t="shared" si="1"/>
        <v>223.5808410644533</v>
      </c>
      <c r="L20" s="8">
        <f t="shared" si="2"/>
        <v>1.6708966508159186</v>
      </c>
      <c r="M20" s="8">
        <f t="shared" si="3"/>
        <v>1.7459805382675662</v>
      </c>
      <c r="P20" s="6">
        <f t="shared" si="4"/>
        <v>12.722774888564729</v>
      </c>
    </row>
    <row r="21" spans="1:16" x14ac:dyDescent="0.15">
      <c r="A21" s="6">
        <v>10</v>
      </c>
      <c r="B21" s="6">
        <v>19</v>
      </c>
      <c r="D21">
        <v>790.02325439453102</v>
      </c>
      <c r="E21">
        <v>605.51623535156295</v>
      </c>
      <c r="F21">
        <v>476.58828735351602</v>
      </c>
      <c r="G21">
        <v>471.53155517578102</v>
      </c>
      <c r="I21" s="7">
        <f t="shared" si="0"/>
        <v>313.434967041015</v>
      </c>
      <c r="J21" s="7">
        <f t="shared" si="0"/>
        <v>133.98468017578193</v>
      </c>
      <c r="K21" s="7">
        <f t="shared" si="1"/>
        <v>219.64569091796767</v>
      </c>
      <c r="L21" s="8">
        <f t="shared" si="2"/>
        <v>1.6393343674053056</v>
      </c>
      <c r="M21" s="8">
        <f t="shared" si="3"/>
        <v>1.7183700384070399</v>
      </c>
      <c r="P21" s="6">
        <f t="shared" si="4"/>
        <v>10.940205099197527</v>
      </c>
    </row>
    <row r="22" spans="1:16" x14ac:dyDescent="0.15">
      <c r="A22" s="6">
        <v>10.5</v>
      </c>
      <c r="B22" s="6">
        <v>20</v>
      </c>
      <c r="D22">
        <v>792.37805175781295</v>
      </c>
      <c r="E22">
        <v>605.06536865234398</v>
      </c>
      <c r="F22">
        <v>476.75054931640602</v>
      </c>
      <c r="G22">
        <v>471.62432861328102</v>
      </c>
      <c r="I22" s="7">
        <f t="shared" si="0"/>
        <v>315.62750244140693</v>
      </c>
      <c r="J22" s="7">
        <f t="shared" si="0"/>
        <v>133.44104003906295</v>
      </c>
      <c r="K22" s="7">
        <f t="shared" si="1"/>
        <v>222.21877441406286</v>
      </c>
      <c r="L22" s="8">
        <f t="shared" si="2"/>
        <v>1.6652955818465707</v>
      </c>
      <c r="M22" s="8">
        <f t="shared" si="3"/>
        <v>1.7482830363983917</v>
      </c>
      <c r="P22" s="6">
        <f t="shared" si="4"/>
        <v>12.871427163199995</v>
      </c>
    </row>
    <row r="23" spans="1:16" x14ac:dyDescent="0.15">
      <c r="A23" s="6">
        <v>11</v>
      </c>
      <c r="B23" s="6">
        <v>21</v>
      </c>
      <c r="D23">
        <v>791.30822753906295</v>
      </c>
      <c r="E23">
        <v>606.397216796875</v>
      </c>
      <c r="F23">
        <v>476.19421386718801</v>
      </c>
      <c r="G23">
        <v>470.76184082031301</v>
      </c>
      <c r="I23" s="7">
        <f t="shared" si="0"/>
        <v>315.11401367187494</v>
      </c>
      <c r="J23" s="7">
        <f t="shared" si="0"/>
        <v>135.63537597656199</v>
      </c>
      <c r="K23" s="7">
        <f t="shared" si="1"/>
        <v>220.16925048828156</v>
      </c>
      <c r="L23" s="8">
        <f t="shared" si="2"/>
        <v>1.6232435594555152</v>
      </c>
      <c r="M23" s="8">
        <f>L23+ABS($N$2)*A23</f>
        <v>1.7101827975574229</v>
      </c>
      <c r="P23" s="6">
        <f t="shared" si="4"/>
        <v>10.411626179202477</v>
      </c>
    </row>
    <row r="24" spans="1:16" x14ac:dyDescent="0.15">
      <c r="A24" s="6">
        <v>11.5</v>
      </c>
      <c r="B24" s="6">
        <v>22</v>
      </c>
      <c r="D24">
        <v>791.3291015625</v>
      </c>
      <c r="E24">
        <v>608.57305908203102</v>
      </c>
      <c r="F24">
        <v>476.03982543945301</v>
      </c>
      <c r="G24">
        <v>470.96130371093801</v>
      </c>
      <c r="I24" s="7">
        <f t="shared" si="0"/>
        <v>315.28927612304699</v>
      </c>
      <c r="J24" s="7">
        <f t="shared" si="0"/>
        <v>137.61175537109301</v>
      </c>
      <c r="K24" s="7">
        <f t="shared" si="1"/>
        <v>218.96104736328189</v>
      </c>
      <c r="L24" s="8">
        <f t="shared" si="2"/>
        <v>1.5911507470623929</v>
      </c>
      <c r="M24" s="8">
        <f t="shared" ref="M24:M87" si="5">L24+ABS($N$2)*A24</f>
        <v>1.6820417687143874</v>
      </c>
      <c r="P24" s="6">
        <f t="shared" si="4"/>
        <v>8.5948047485617778</v>
      </c>
    </row>
    <row r="25" spans="1:16" x14ac:dyDescent="0.15">
      <c r="A25" s="6">
        <v>12</v>
      </c>
      <c r="B25" s="6">
        <v>23</v>
      </c>
      <c r="D25">
        <v>789.994873046875</v>
      </c>
      <c r="E25">
        <v>608.49914550781295</v>
      </c>
      <c r="F25">
        <v>475.94100952148398</v>
      </c>
      <c r="G25">
        <v>470.41360473632801</v>
      </c>
      <c r="I25" s="7">
        <f t="shared" si="0"/>
        <v>314.05386352539102</v>
      </c>
      <c r="J25" s="7">
        <f t="shared" si="0"/>
        <v>138.08554077148494</v>
      </c>
      <c r="K25" s="7">
        <f t="shared" si="1"/>
        <v>217.39398498535155</v>
      </c>
      <c r="L25" s="8">
        <f t="shared" si="2"/>
        <v>1.5743428585699106</v>
      </c>
      <c r="M25" s="8">
        <f t="shared" si="5"/>
        <v>1.6691856637719917</v>
      </c>
      <c r="P25" s="6">
        <f t="shared" si="4"/>
        <v>7.764797889033229</v>
      </c>
    </row>
    <row r="26" spans="1:16" x14ac:dyDescent="0.15">
      <c r="A26" s="6">
        <v>12.5</v>
      </c>
      <c r="B26" s="6">
        <v>24</v>
      </c>
      <c r="D26">
        <v>789.603515625</v>
      </c>
      <c r="E26">
        <v>609.377685546875</v>
      </c>
      <c r="F26">
        <v>475.65515136718801</v>
      </c>
      <c r="G26">
        <v>470.31817626953102</v>
      </c>
      <c r="I26" s="7">
        <f t="shared" si="0"/>
        <v>313.94836425781199</v>
      </c>
      <c r="J26" s="7">
        <f t="shared" si="0"/>
        <v>139.05950927734398</v>
      </c>
      <c r="K26" s="7">
        <f t="shared" si="1"/>
        <v>216.60670776367121</v>
      </c>
      <c r="L26" s="8">
        <f t="shared" si="2"/>
        <v>1.5576547687340463</v>
      </c>
      <c r="M26" s="8">
        <f t="shared" si="5"/>
        <v>1.6564493574862142</v>
      </c>
      <c r="P26" s="6">
        <f t="shared" si="4"/>
        <v>6.9425253866214662</v>
      </c>
    </row>
    <row r="27" spans="1:16" x14ac:dyDescent="0.15">
      <c r="A27" s="6">
        <v>13</v>
      </c>
      <c r="B27" s="6">
        <v>25</v>
      </c>
      <c r="D27">
        <v>785.94079589843795</v>
      </c>
      <c r="E27">
        <v>609.35308837890602</v>
      </c>
      <c r="F27">
        <v>475.71676635742199</v>
      </c>
      <c r="G27">
        <v>470.59503173828102</v>
      </c>
      <c r="I27" s="7">
        <f t="shared" si="0"/>
        <v>310.22402954101597</v>
      </c>
      <c r="J27" s="7">
        <f t="shared" si="0"/>
        <v>138.758056640625</v>
      </c>
      <c r="K27" s="7">
        <f t="shared" si="1"/>
        <v>213.09338989257847</v>
      </c>
      <c r="L27" s="8">
        <f t="shared" si="2"/>
        <v>1.5357190425668579</v>
      </c>
      <c r="M27" s="8">
        <f t="shared" si="5"/>
        <v>1.6384654148691125</v>
      </c>
      <c r="P27" s="6">
        <f t="shared" si="4"/>
        <v>5.7814586560335632</v>
      </c>
    </row>
    <row r="28" spans="1:16" x14ac:dyDescent="0.15">
      <c r="A28" s="6">
        <v>13.5</v>
      </c>
      <c r="B28" s="6">
        <v>26</v>
      </c>
      <c r="D28">
        <v>789.36126708984398</v>
      </c>
      <c r="E28">
        <v>612.03521728515602</v>
      </c>
      <c r="F28">
        <v>475.73101806640602</v>
      </c>
      <c r="G28">
        <v>470.42337036132801</v>
      </c>
      <c r="I28" s="7">
        <f t="shared" si="0"/>
        <v>313.63024902343795</v>
      </c>
      <c r="J28" s="7">
        <f t="shared" si="0"/>
        <v>141.61184692382801</v>
      </c>
      <c r="K28" s="7">
        <f t="shared" si="1"/>
        <v>214.50195617675837</v>
      </c>
      <c r="L28" s="8">
        <f t="shared" si="2"/>
        <v>1.5147175948643437</v>
      </c>
      <c r="M28" s="8">
        <f t="shared" si="5"/>
        <v>1.6214157507166849</v>
      </c>
      <c r="P28" s="6">
        <f t="shared" si="4"/>
        <v>4.6807101585235618</v>
      </c>
    </row>
    <row r="29" spans="1:16" x14ac:dyDescent="0.15">
      <c r="A29" s="6">
        <v>14</v>
      </c>
      <c r="B29" s="6">
        <v>27</v>
      </c>
      <c r="D29">
        <v>787.70166015625</v>
      </c>
      <c r="E29">
        <v>613.26306152343795</v>
      </c>
      <c r="F29">
        <v>475.62658691406301</v>
      </c>
      <c r="G29">
        <v>470.26370239257801</v>
      </c>
      <c r="I29" s="7">
        <f t="shared" si="0"/>
        <v>312.07507324218699</v>
      </c>
      <c r="J29" s="7">
        <f t="shared" si="0"/>
        <v>142.99935913085994</v>
      </c>
      <c r="K29" s="7">
        <f t="shared" si="1"/>
        <v>211.97552185058504</v>
      </c>
      <c r="L29" s="8">
        <f t="shared" si="2"/>
        <v>1.4823529499639534</v>
      </c>
      <c r="M29" s="8">
        <f t="shared" si="5"/>
        <v>1.5930028893663815</v>
      </c>
      <c r="P29" s="6">
        <f t="shared" si="4"/>
        <v>2.8463388675879946</v>
      </c>
    </row>
    <row r="30" spans="1:16" x14ac:dyDescent="0.15">
      <c r="A30" s="6">
        <v>14.5</v>
      </c>
      <c r="B30" s="6">
        <v>28</v>
      </c>
      <c r="D30">
        <v>784.149169921875</v>
      </c>
      <c r="E30">
        <v>614.38348388671898</v>
      </c>
      <c r="F30">
        <v>476.27648925781301</v>
      </c>
      <c r="G30">
        <v>470.883544921875</v>
      </c>
      <c r="I30" s="7">
        <f t="shared" si="0"/>
        <v>307.87268066406199</v>
      </c>
      <c r="J30" s="7">
        <f t="shared" si="0"/>
        <v>143.49993896484398</v>
      </c>
      <c r="K30" s="7">
        <f t="shared" si="1"/>
        <v>207.42272338867122</v>
      </c>
      <c r="L30" s="8">
        <f t="shared" si="2"/>
        <v>1.4454551331864167</v>
      </c>
      <c r="M30" s="8">
        <f t="shared" si="5"/>
        <v>1.5600568561389314</v>
      </c>
      <c r="P30" s="6">
        <f t="shared" si="4"/>
        <v>0.71930010308150161</v>
      </c>
    </row>
    <row r="31" spans="1:16" x14ac:dyDescent="0.15">
      <c r="A31" s="6">
        <v>15</v>
      </c>
      <c r="B31" s="6">
        <v>29</v>
      </c>
      <c r="D31">
        <v>782.23980712890602</v>
      </c>
      <c r="E31">
        <v>613.99420166015602</v>
      </c>
      <c r="F31">
        <v>474.85198974609398</v>
      </c>
      <c r="G31">
        <v>469.12698364257801</v>
      </c>
      <c r="I31" s="7">
        <f t="shared" si="0"/>
        <v>307.38781738281205</v>
      </c>
      <c r="J31" s="7">
        <f t="shared" si="0"/>
        <v>144.86721801757801</v>
      </c>
      <c r="K31" s="7">
        <f t="shared" si="1"/>
        <v>205.98076477050745</v>
      </c>
      <c r="L31" s="8">
        <f t="shared" si="2"/>
        <v>1.4218590485082276</v>
      </c>
      <c r="M31" s="8">
        <f t="shared" si="5"/>
        <v>1.540412555010829</v>
      </c>
      <c r="P31" s="6">
        <f t="shared" si="4"/>
        <v>-0.54896153292931538</v>
      </c>
    </row>
    <row r="32" spans="1:16" x14ac:dyDescent="0.15">
      <c r="A32" s="6">
        <v>15.5</v>
      </c>
      <c r="B32" s="6">
        <v>30</v>
      </c>
      <c r="D32">
        <v>782.13513183593795</v>
      </c>
      <c r="E32">
        <v>614.91412353515602</v>
      </c>
      <c r="F32">
        <v>475.12509155273398</v>
      </c>
      <c r="G32">
        <v>469.98309326171898</v>
      </c>
      <c r="I32" s="7">
        <f t="shared" si="0"/>
        <v>307.01004028320398</v>
      </c>
      <c r="J32" s="7">
        <f t="shared" si="0"/>
        <v>144.93103027343705</v>
      </c>
      <c r="K32" s="7">
        <f t="shared" si="1"/>
        <v>205.55831909179807</v>
      </c>
      <c r="L32" s="8">
        <f t="shared" si="2"/>
        <v>1.4183182076604115</v>
      </c>
      <c r="M32" s="8">
        <f t="shared" si="5"/>
        <v>1.5408234977130997</v>
      </c>
      <c r="P32" s="6">
        <f t="shared" si="4"/>
        <v>-0.52243053747725665</v>
      </c>
    </row>
    <row r="33" spans="1:16" x14ac:dyDescent="0.15">
      <c r="A33" s="6">
        <v>16</v>
      </c>
      <c r="B33" s="6">
        <v>31</v>
      </c>
      <c r="D33">
        <v>782.63977050781295</v>
      </c>
      <c r="E33">
        <v>615.32775878906295</v>
      </c>
      <c r="F33">
        <v>475.86965942382801</v>
      </c>
      <c r="G33">
        <v>470.38879394531301</v>
      </c>
      <c r="I33" s="7">
        <f t="shared" si="0"/>
        <v>306.77011108398494</v>
      </c>
      <c r="J33" s="7">
        <f t="shared" si="0"/>
        <v>144.93896484374994</v>
      </c>
      <c r="K33" s="7">
        <f t="shared" si="1"/>
        <v>205.31283569336</v>
      </c>
      <c r="L33" s="8">
        <f t="shared" si="2"/>
        <v>1.416546861050757</v>
      </c>
      <c r="M33" s="8">
        <f t="shared" si="5"/>
        <v>1.5430039346535318</v>
      </c>
      <c r="P33" s="6">
        <f t="shared" si="4"/>
        <v>-0.38165869208262265</v>
      </c>
    </row>
    <row r="34" spans="1:16" x14ac:dyDescent="0.15">
      <c r="A34" s="6">
        <v>16.5</v>
      </c>
      <c r="B34" s="6">
        <v>32</v>
      </c>
      <c r="D34">
        <v>779.873779296875</v>
      </c>
      <c r="E34">
        <v>613.256591796875</v>
      </c>
      <c r="F34">
        <v>475.49362182617199</v>
      </c>
      <c r="G34">
        <v>470.38241577148398</v>
      </c>
      <c r="I34" s="7">
        <f t="shared" si="0"/>
        <v>304.38015747070301</v>
      </c>
      <c r="J34" s="7">
        <f t="shared" si="0"/>
        <v>142.87417602539102</v>
      </c>
      <c r="K34" s="7">
        <f t="shared" si="1"/>
        <v>204.36823425292931</v>
      </c>
      <c r="L34" s="8">
        <f t="shared" si="2"/>
        <v>1.430407089218207</v>
      </c>
      <c r="M34" s="8">
        <f t="shared" si="5"/>
        <v>1.5608159463710685</v>
      </c>
      <c r="P34" s="6">
        <f t="shared" si="4"/>
        <v>0.76830795596524337</v>
      </c>
    </row>
    <row r="35" spans="1:16" x14ac:dyDescent="0.15">
      <c r="A35" s="6">
        <v>17</v>
      </c>
      <c r="B35" s="6">
        <v>33</v>
      </c>
      <c r="D35">
        <v>778.35821533203102</v>
      </c>
      <c r="E35">
        <v>613.63977050781295</v>
      </c>
      <c r="F35">
        <v>475.24719238281301</v>
      </c>
      <c r="G35">
        <v>469.98345947265602</v>
      </c>
      <c r="I35" s="7">
        <f t="shared" si="0"/>
        <v>303.11102294921801</v>
      </c>
      <c r="J35" s="7">
        <f t="shared" si="0"/>
        <v>143.65631103515693</v>
      </c>
      <c r="K35" s="7">
        <f t="shared" si="1"/>
        <v>202.55160522460818</v>
      </c>
      <c r="L35" s="8">
        <f t="shared" si="2"/>
        <v>1.4099735943730161</v>
      </c>
      <c r="M35" s="8">
        <f t="shared" si="5"/>
        <v>1.5443342350759643</v>
      </c>
      <c r="P35" s="6">
        <f t="shared" si="4"/>
        <v>-0.29577276622870824</v>
      </c>
    </row>
    <row r="36" spans="1:16" x14ac:dyDescent="0.15">
      <c r="A36" s="6">
        <v>17.5</v>
      </c>
      <c r="B36" s="6">
        <v>34</v>
      </c>
      <c r="D36">
        <v>775.76257324218795</v>
      </c>
      <c r="E36">
        <v>612.84979248046898</v>
      </c>
      <c r="F36">
        <v>475.73178100585898</v>
      </c>
      <c r="G36">
        <v>470.34674072265602</v>
      </c>
      <c r="I36" s="7">
        <f t="shared" si="0"/>
        <v>300.03079223632898</v>
      </c>
      <c r="J36" s="7">
        <f t="shared" si="0"/>
        <v>142.50305175781295</v>
      </c>
      <c r="K36" s="7">
        <f t="shared" si="1"/>
        <v>200.27865600585992</v>
      </c>
      <c r="L36" s="8">
        <f t="shared" si="2"/>
        <v>1.4054341541136808</v>
      </c>
      <c r="M36" s="8">
        <f t="shared" si="5"/>
        <v>1.5437465783667157</v>
      </c>
      <c r="P36" s="6">
        <f t="shared" si="4"/>
        <v>-0.3337126478576975</v>
      </c>
    </row>
    <row r="37" spans="1:16" x14ac:dyDescent="0.15">
      <c r="A37" s="6">
        <v>18</v>
      </c>
      <c r="B37" s="6">
        <v>35</v>
      </c>
      <c r="D37">
        <v>777.54943847656295</v>
      </c>
      <c r="E37">
        <v>613.54638671875</v>
      </c>
      <c r="F37">
        <v>475.80166625976602</v>
      </c>
      <c r="G37">
        <v>470.32455444335898</v>
      </c>
      <c r="I37" s="7">
        <f t="shared" si="0"/>
        <v>301.74777221679693</v>
      </c>
      <c r="J37" s="7">
        <f t="shared" si="0"/>
        <v>143.22183227539102</v>
      </c>
      <c r="K37" s="7">
        <f t="shared" si="1"/>
        <v>201.49248962402322</v>
      </c>
      <c r="L37" s="8">
        <f t="shared" si="2"/>
        <v>1.4068559689739739</v>
      </c>
      <c r="M37" s="8">
        <f t="shared" si="5"/>
        <v>1.5491201767770957</v>
      </c>
      <c r="P37" s="6">
        <f t="shared" si="4"/>
        <v>1.3213856005764649E-2</v>
      </c>
    </row>
    <row r="38" spans="1:16" x14ac:dyDescent="0.15">
      <c r="A38" s="6">
        <v>18.5</v>
      </c>
      <c r="B38" s="6">
        <v>36</v>
      </c>
      <c r="D38">
        <v>775.192626953125</v>
      </c>
      <c r="E38">
        <v>612.31237792968795</v>
      </c>
      <c r="F38">
        <v>475.11495971679699</v>
      </c>
      <c r="G38">
        <v>469.30166625976602</v>
      </c>
      <c r="I38" s="7">
        <f t="shared" si="0"/>
        <v>300.07766723632801</v>
      </c>
      <c r="J38" s="7">
        <f t="shared" si="0"/>
        <v>143.01071166992193</v>
      </c>
      <c r="K38" s="7">
        <f t="shared" si="1"/>
        <v>199.97016906738267</v>
      </c>
      <c r="L38" s="8">
        <f t="shared" si="2"/>
        <v>1.3982880494219685</v>
      </c>
      <c r="M38" s="8">
        <f t="shared" si="5"/>
        <v>1.5445040407751769</v>
      </c>
      <c r="P38" s="6">
        <f t="shared" si="4"/>
        <v>-0.28480988938809726</v>
      </c>
    </row>
    <row r="39" spans="1:16" x14ac:dyDescent="0.15">
      <c r="A39" s="6">
        <v>19</v>
      </c>
      <c r="B39" s="6">
        <v>37</v>
      </c>
      <c r="D39">
        <v>777.622314453125</v>
      </c>
      <c r="E39">
        <v>613.589111328125</v>
      </c>
      <c r="F39">
        <v>474.65777587890602</v>
      </c>
      <c r="G39">
        <v>469.46505737304699</v>
      </c>
      <c r="I39" s="7">
        <f t="shared" si="0"/>
        <v>302.96453857421898</v>
      </c>
      <c r="J39" s="7">
        <f t="shared" si="0"/>
        <v>144.12405395507801</v>
      </c>
      <c r="K39" s="7">
        <f t="shared" si="1"/>
        <v>202.07770080566439</v>
      </c>
      <c r="L39" s="8">
        <f t="shared" si="2"/>
        <v>1.402109469309335</v>
      </c>
      <c r="M39" s="8">
        <f t="shared" si="5"/>
        <v>1.55227724421263</v>
      </c>
      <c r="P39" s="6">
        <f t="shared" si="4"/>
        <v>0.21703823665829383</v>
      </c>
    </row>
    <row r="40" spans="1:16" x14ac:dyDescent="0.15">
      <c r="A40" s="6">
        <v>19.5</v>
      </c>
      <c r="B40" s="6">
        <v>38</v>
      </c>
      <c r="D40">
        <v>779.67535400390602</v>
      </c>
      <c r="E40">
        <v>615.61956787109398</v>
      </c>
      <c r="F40">
        <v>474.66265869140602</v>
      </c>
      <c r="G40">
        <v>469.54095458984398</v>
      </c>
      <c r="I40" s="7">
        <f t="shared" si="0"/>
        <v>305.0126953125</v>
      </c>
      <c r="J40" s="7">
        <f t="shared" si="0"/>
        <v>146.07861328125</v>
      </c>
      <c r="K40" s="7">
        <f t="shared" si="1"/>
        <v>202.75766601562501</v>
      </c>
      <c r="L40" s="8">
        <f t="shared" si="2"/>
        <v>1.3880037704441304</v>
      </c>
      <c r="M40" s="8">
        <f t="shared" si="5"/>
        <v>1.5421233288975122</v>
      </c>
      <c r="P40" s="6">
        <f t="shared" si="4"/>
        <v>-0.43851174526720238</v>
      </c>
    </row>
    <row r="41" spans="1:16" x14ac:dyDescent="0.15">
      <c r="A41" s="6">
        <v>20</v>
      </c>
      <c r="B41" s="6">
        <v>39</v>
      </c>
      <c r="D41">
        <v>779.31304931640602</v>
      </c>
      <c r="E41">
        <v>615.14642333984398</v>
      </c>
      <c r="F41">
        <v>475.05447387695301</v>
      </c>
      <c r="G41">
        <v>469.66604614257801</v>
      </c>
      <c r="I41" s="7">
        <f t="shared" si="0"/>
        <v>304.25857543945301</v>
      </c>
      <c r="J41" s="7">
        <f t="shared" si="0"/>
        <v>145.48037719726597</v>
      </c>
      <c r="K41" s="7">
        <f t="shared" si="1"/>
        <v>202.42231140136684</v>
      </c>
      <c r="L41" s="8">
        <f t="shared" si="2"/>
        <v>1.3914062865460524</v>
      </c>
      <c r="M41" s="8">
        <f t="shared" si="5"/>
        <v>1.5494776285495209</v>
      </c>
      <c r="P41" s="6">
        <f t="shared" si="4"/>
        <v>3.6291407440893056E-2</v>
      </c>
    </row>
    <row r="42" spans="1:16" x14ac:dyDescent="0.15">
      <c r="A42" s="6">
        <v>20.5</v>
      </c>
      <c r="B42" s="6">
        <v>40</v>
      </c>
      <c r="D42">
        <v>779.02294921875</v>
      </c>
      <c r="E42">
        <v>615.52789306640602</v>
      </c>
      <c r="F42">
        <v>475.51577758789102</v>
      </c>
      <c r="G42">
        <v>470.03192138671898</v>
      </c>
      <c r="I42" s="7">
        <f t="shared" si="0"/>
        <v>303.50717163085898</v>
      </c>
      <c r="J42" s="7">
        <f t="shared" si="0"/>
        <v>145.49597167968705</v>
      </c>
      <c r="K42" s="7">
        <f t="shared" si="1"/>
        <v>201.65999145507806</v>
      </c>
      <c r="L42" s="8">
        <f t="shared" si="2"/>
        <v>1.386017696070909</v>
      </c>
      <c r="M42" s="8">
        <f t="shared" si="5"/>
        <v>1.5480408216244643</v>
      </c>
      <c r="P42" s="6">
        <f t="shared" si="4"/>
        <v>-5.6470716776243962E-2</v>
      </c>
    </row>
    <row r="43" spans="1:16" x14ac:dyDescent="0.15">
      <c r="A43" s="6">
        <v>21</v>
      </c>
      <c r="B43" s="6">
        <v>41</v>
      </c>
      <c r="D43">
        <v>778.313720703125</v>
      </c>
      <c r="E43">
        <v>616.09307861328102</v>
      </c>
      <c r="F43">
        <v>476.00790405273398</v>
      </c>
      <c r="G43">
        <v>470.63449096679699</v>
      </c>
      <c r="I43" s="7">
        <f t="shared" si="0"/>
        <v>302.30581665039102</v>
      </c>
      <c r="J43" s="7">
        <f t="shared" si="0"/>
        <v>145.45858764648403</v>
      </c>
      <c r="K43" s="7">
        <f t="shared" si="1"/>
        <v>200.4848052978522</v>
      </c>
      <c r="L43" s="8">
        <f t="shared" si="2"/>
        <v>1.3782947335161908</v>
      </c>
      <c r="M43" s="8">
        <f t="shared" si="5"/>
        <v>1.5442696426198328</v>
      </c>
      <c r="P43" s="6">
        <f t="shared" si="4"/>
        <v>-0.29994293922458876</v>
      </c>
    </row>
    <row r="44" spans="1:16" x14ac:dyDescent="0.15">
      <c r="A44" s="6">
        <v>21.5</v>
      </c>
      <c r="B44" s="6">
        <v>42</v>
      </c>
      <c r="D44">
        <v>779.08074951171898</v>
      </c>
      <c r="E44">
        <v>615.41638183593795</v>
      </c>
      <c r="F44">
        <v>475.78625488281301</v>
      </c>
      <c r="G44">
        <v>470.18255615234398</v>
      </c>
      <c r="I44" s="7">
        <f t="shared" si="0"/>
        <v>303.29449462890597</v>
      </c>
      <c r="J44" s="7">
        <f t="shared" si="0"/>
        <v>145.23382568359398</v>
      </c>
      <c r="K44" s="7">
        <f t="shared" si="1"/>
        <v>201.63081665039019</v>
      </c>
      <c r="L44" s="8">
        <f t="shared" si="2"/>
        <v>1.3883185662936577</v>
      </c>
      <c r="M44" s="8">
        <f t="shared" si="5"/>
        <v>1.5582452589473863</v>
      </c>
      <c r="P44" s="6">
        <f t="shared" si="4"/>
        <v>0.60234103169693765</v>
      </c>
    </row>
    <row r="45" spans="1:16" x14ac:dyDescent="0.15">
      <c r="A45" s="6">
        <v>22</v>
      </c>
      <c r="B45" s="6">
        <v>43</v>
      </c>
      <c r="D45">
        <v>778.08721923828102</v>
      </c>
      <c r="E45">
        <v>615.77282714843795</v>
      </c>
      <c r="F45">
        <v>475.09729003906301</v>
      </c>
      <c r="G45">
        <v>470</v>
      </c>
      <c r="I45" s="7">
        <f t="shared" si="0"/>
        <v>302.98992919921801</v>
      </c>
      <c r="J45" s="7">
        <f t="shared" si="0"/>
        <v>145.77282714843795</v>
      </c>
      <c r="K45" s="7">
        <f t="shared" si="1"/>
        <v>200.94895019531145</v>
      </c>
      <c r="L45" s="8">
        <f t="shared" si="2"/>
        <v>1.3785076006702444</v>
      </c>
      <c r="M45" s="8">
        <f t="shared" si="5"/>
        <v>1.5523860768740598</v>
      </c>
      <c r="P45" s="6">
        <f t="shared" si="4"/>
        <v>0.22406461486010804</v>
      </c>
    </row>
    <row r="46" spans="1:16" ht="15" x14ac:dyDescent="0.2">
      <c r="A46" s="6">
        <v>22.5</v>
      </c>
      <c r="B46" s="6">
        <v>44</v>
      </c>
      <c r="C46" s="24" t="s">
        <v>29</v>
      </c>
      <c r="D46">
        <v>776.58361816406295</v>
      </c>
      <c r="E46">
        <v>615.57061767578102</v>
      </c>
      <c r="F46">
        <v>474.63711547851602</v>
      </c>
      <c r="G46">
        <v>468.71676635742199</v>
      </c>
      <c r="I46" s="7">
        <f t="shared" si="0"/>
        <v>301.94650268554693</v>
      </c>
      <c r="J46" s="7">
        <f t="shared" si="0"/>
        <v>146.85385131835903</v>
      </c>
      <c r="K46" s="7">
        <f t="shared" si="1"/>
        <v>199.14880676269561</v>
      </c>
      <c r="L46" s="8">
        <f t="shared" si="2"/>
        <v>1.3561020359688645</v>
      </c>
      <c r="M46" s="8">
        <f t="shared" si="5"/>
        <v>1.5339322957227666</v>
      </c>
      <c r="P46" s="6">
        <f t="shared" si="4"/>
        <v>-0.96733550270597357</v>
      </c>
    </row>
    <row r="47" spans="1:16" x14ac:dyDescent="0.15">
      <c r="A47" s="6">
        <v>23</v>
      </c>
      <c r="B47" s="6">
        <v>45</v>
      </c>
      <c r="D47">
        <v>774.45843505859398</v>
      </c>
      <c r="E47">
        <v>615.22821044921898</v>
      </c>
      <c r="F47">
        <v>474.38992309570301</v>
      </c>
      <c r="G47">
        <v>469.10818481445301</v>
      </c>
      <c r="I47" s="7">
        <f t="shared" si="0"/>
        <v>300.06851196289097</v>
      </c>
      <c r="J47" s="7">
        <f t="shared" si="0"/>
        <v>146.12002563476597</v>
      </c>
      <c r="K47" s="7">
        <f t="shared" si="1"/>
        <v>197.7844940185548</v>
      </c>
      <c r="L47" s="8">
        <f t="shared" si="2"/>
        <v>1.3535755496849327</v>
      </c>
      <c r="M47" s="8">
        <f t="shared" si="5"/>
        <v>1.5353575929889214</v>
      </c>
      <c r="P47" s="6">
        <f t="shared" si="4"/>
        <v>-0.8753164570403944</v>
      </c>
    </row>
    <row r="48" spans="1:16" x14ac:dyDescent="0.15">
      <c r="A48" s="6">
        <v>23.5</v>
      </c>
      <c r="B48" s="6">
        <v>46</v>
      </c>
      <c r="D48">
        <v>774.86828613281295</v>
      </c>
      <c r="E48">
        <v>615.58465576171898</v>
      </c>
      <c r="F48">
        <v>474.407958984375</v>
      </c>
      <c r="G48">
        <v>469.66152954101602</v>
      </c>
      <c r="I48" s="7">
        <f t="shared" si="0"/>
        <v>300.46032714843795</v>
      </c>
      <c r="J48" s="7">
        <f t="shared" si="0"/>
        <v>145.92312622070295</v>
      </c>
      <c r="K48" s="7">
        <f t="shared" si="1"/>
        <v>198.31413879394589</v>
      </c>
      <c r="L48" s="8">
        <f t="shared" si="2"/>
        <v>1.3590315937585082</v>
      </c>
      <c r="M48" s="8">
        <f t="shared" si="5"/>
        <v>1.5447654206125838</v>
      </c>
      <c r="P48" s="6">
        <f t="shared" si="4"/>
        <v>-0.26793486705728387</v>
      </c>
    </row>
    <row r="49" spans="1:22" x14ac:dyDescent="0.15">
      <c r="A49" s="6">
        <v>24</v>
      </c>
      <c r="B49" s="6">
        <v>47</v>
      </c>
      <c r="D49">
        <v>776.47351074218795</v>
      </c>
      <c r="E49">
        <v>614.84533691406295</v>
      </c>
      <c r="F49">
        <v>475.24945068359398</v>
      </c>
      <c r="G49">
        <v>469.67807006835898</v>
      </c>
      <c r="I49" s="7">
        <f t="shared" si="0"/>
        <v>301.22406005859398</v>
      </c>
      <c r="J49" s="7">
        <f t="shared" si="0"/>
        <v>145.16726684570398</v>
      </c>
      <c r="K49" s="7">
        <f t="shared" si="1"/>
        <v>199.60697326660119</v>
      </c>
      <c r="L49" s="8">
        <f t="shared" si="2"/>
        <v>1.3750136487639484</v>
      </c>
      <c r="M49" s="8">
        <f t="shared" si="5"/>
        <v>1.5646992591681106</v>
      </c>
      <c r="P49" s="6">
        <f t="shared" si="4"/>
        <v>1.0190196819259483</v>
      </c>
    </row>
    <row r="50" spans="1:22" x14ac:dyDescent="0.15">
      <c r="A50" s="6">
        <v>24.5</v>
      </c>
      <c r="B50" s="6">
        <v>48</v>
      </c>
      <c r="D50">
        <v>772.87854003906295</v>
      </c>
      <c r="E50">
        <v>614.13720703125</v>
      </c>
      <c r="F50">
        <v>475.61944580078102</v>
      </c>
      <c r="G50">
        <v>469.966552734375</v>
      </c>
      <c r="I50" s="7">
        <f t="shared" si="0"/>
        <v>297.25909423828193</v>
      </c>
      <c r="J50" s="7">
        <f t="shared" si="0"/>
        <v>144.170654296875</v>
      </c>
      <c r="K50" s="7">
        <f t="shared" si="1"/>
        <v>196.33963623046944</v>
      </c>
      <c r="L50" s="8">
        <f t="shared" si="2"/>
        <v>1.3618557617569558</v>
      </c>
      <c r="M50" s="8">
        <f t="shared" si="5"/>
        <v>1.5554931557112048</v>
      </c>
      <c r="P50" s="6">
        <f t="shared" si="4"/>
        <v>0.42466166657068499</v>
      </c>
    </row>
    <row r="51" spans="1:22" x14ac:dyDescent="0.15">
      <c r="A51" s="6">
        <v>25</v>
      </c>
      <c r="B51" s="6">
        <v>49</v>
      </c>
      <c r="D51">
        <v>770.02496337890602</v>
      </c>
      <c r="E51">
        <v>613.06433105468795</v>
      </c>
      <c r="F51">
        <v>473.66229248046898</v>
      </c>
      <c r="G51">
        <v>468.38204956054699</v>
      </c>
      <c r="I51" s="7">
        <f t="shared" si="0"/>
        <v>296.36267089843705</v>
      </c>
      <c r="J51" s="7">
        <f t="shared" si="0"/>
        <v>144.68228149414097</v>
      </c>
      <c r="K51" s="7">
        <f t="shared" si="1"/>
        <v>195.08507385253836</v>
      </c>
      <c r="L51" s="8">
        <f t="shared" si="2"/>
        <v>1.3483687970488529</v>
      </c>
      <c r="M51" s="8">
        <f t="shared" si="5"/>
        <v>1.5459579745531886</v>
      </c>
      <c r="P51" s="6">
        <f t="shared" si="4"/>
        <v>-0.19094203326392967</v>
      </c>
    </row>
    <row r="52" spans="1:22" x14ac:dyDescent="0.15">
      <c r="A52" s="6">
        <v>25.5</v>
      </c>
      <c r="B52" s="6">
        <v>50</v>
      </c>
      <c r="D52">
        <v>772.8388671875</v>
      </c>
      <c r="E52">
        <v>615.10705566406295</v>
      </c>
      <c r="F52">
        <v>473.99548339843801</v>
      </c>
      <c r="G52">
        <v>468.91735839843801</v>
      </c>
      <c r="I52" s="7">
        <f t="shared" si="0"/>
        <v>298.84338378906199</v>
      </c>
      <c r="J52" s="7">
        <f t="shared" si="0"/>
        <v>146.18969726562494</v>
      </c>
      <c r="K52" s="7">
        <f t="shared" si="1"/>
        <v>196.51059570312452</v>
      </c>
      <c r="L52" s="8">
        <f t="shared" si="2"/>
        <v>1.3442164487560782</v>
      </c>
      <c r="M52" s="8">
        <f t="shared" si="5"/>
        <v>1.5457574098105005</v>
      </c>
      <c r="P52" s="6">
        <f t="shared" si="4"/>
        <v>-0.20389075396562303</v>
      </c>
      <c r="R52" s="29"/>
      <c r="S52" s="29"/>
      <c r="T52" s="29"/>
    </row>
    <row r="53" spans="1:22" x14ac:dyDescent="0.15">
      <c r="A53" s="6">
        <v>26</v>
      </c>
      <c r="B53" s="6">
        <v>51</v>
      </c>
      <c r="D53">
        <v>768.20013427734398</v>
      </c>
      <c r="E53">
        <v>613.746826171875</v>
      </c>
      <c r="F53">
        <v>475.27273559570301</v>
      </c>
      <c r="G53">
        <v>469.96130371093801</v>
      </c>
      <c r="I53" s="7">
        <f t="shared" si="0"/>
        <v>292.92739868164097</v>
      </c>
      <c r="J53" s="7">
        <f t="shared" si="0"/>
        <v>143.78552246093699</v>
      </c>
      <c r="K53" s="7">
        <f t="shared" si="1"/>
        <v>192.27753295898509</v>
      </c>
      <c r="L53" s="8">
        <f t="shared" si="2"/>
        <v>1.3372523858319756</v>
      </c>
      <c r="M53" s="8">
        <f t="shared" si="5"/>
        <v>1.5427451304364848</v>
      </c>
      <c r="P53" s="6">
        <f t="shared" si="4"/>
        <v>-0.39836742901238958</v>
      </c>
      <c r="R53" s="29"/>
      <c r="S53" s="34"/>
      <c r="T53" s="29"/>
    </row>
    <row r="54" spans="1:22" x14ac:dyDescent="0.15">
      <c r="A54" s="6">
        <v>26.5</v>
      </c>
      <c r="B54" s="6">
        <v>52</v>
      </c>
      <c r="D54">
        <v>766.416015625</v>
      </c>
      <c r="E54">
        <v>611.64556884765602</v>
      </c>
      <c r="F54">
        <v>474.54132080078102</v>
      </c>
      <c r="G54">
        <v>469.15100097656301</v>
      </c>
      <c r="I54" s="7">
        <f t="shared" si="0"/>
        <v>291.87469482421898</v>
      </c>
      <c r="J54" s="7">
        <f t="shared" si="0"/>
        <v>142.49456787109301</v>
      </c>
      <c r="K54" s="7">
        <f t="shared" si="1"/>
        <v>192.12849731445388</v>
      </c>
      <c r="L54" s="8">
        <f t="shared" si="2"/>
        <v>1.3483215548838461</v>
      </c>
      <c r="M54" s="8">
        <f t="shared" si="5"/>
        <v>1.5577660830384419</v>
      </c>
      <c r="P54" s="6">
        <f t="shared" si="4"/>
        <v>0.57140481165776136</v>
      </c>
      <c r="R54" s="29"/>
      <c r="S54" s="34"/>
      <c r="T54" s="29"/>
    </row>
    <row r="55" spans="1:22" x14ac:dyDescent="0.15">
      <c r="A55" s="6">
        <v>27</v>
      </c>
      <c r="B55" s="6">
        <v>53</v>
      </c>
      <c r="D55">
        <v>764.22821044921898</v>
      </c>
      <c r="E55">
        <v>609.61273193359398</v>
      </c>
      <c r="F55">
        <v>473.98233032226602</v>
      </c>
      <c r="G55">
        <v>468.92337036132801</v>
      </c>
      <c r="I55" s="7">
        <f t="shared" si="0"/>
        <v>290.24588012695295</v>
      </c>
      <c r="J55" s="7">
        <f t="shared" si="0"/>
        <v>140.68936157226597</v>
      </c>
      <c r="K55" s="7">
        <f t="shared" si="1"/>
        <v>191.76332702636677</v>
      </c>
      <c r="L55" s="8">
        <f t="shared" si="2"/>
        <v>1.3630264924321682</v>
      </c>
      <c r="M55" s="8">
        <f t="shared" si="5"/>
        <v>1.5764228041368509</v>
      </c>
      <c r="P55" s="6">
        <f t="shared" si="4"/>
        <v>1.7759069962132736</v>
      </c>
      <c r="R55" s="35"/>
      <c r="S55" s="34"/>
      <c r="T55" s="29"/>
    </row>
    <row r="56" spans="1:22" x14ac:dyDescent="0.15">
      <c r="A56" s="6">
        <v>27.5</v>
      </c>
      <c r="B56" s="6">
        <v>54</v>
      </c>
      <c r="D56">
        <v>760.92266845703102</v>
      </c>
      <c r="E56">
        <v>609.52478027343795</v>
      </c>
      <c r="F56">
        <v>473.47521972656301</v>
      </c>
      <c r="G56">
        <v>468.18594360351602</v>
      </c>
      <c r="I56" s="7">
        <f t="shared" si="0"/>
        <v>287.44744873046801</v>
      </c>
      <c r="J56" s="7">
        <f t="shared" si="0"/>
        <v>141.33883666992193</v>
      </c>
      <c r="K56" s="7">
        <f t="shared" si="1"/>
        <v>188.51026306152266</v>
      </c>
      <c r="L56" s="8">
        <f t="shared" si="2"/>
        <v>1.3337470967145664</v>
      </c>
      <c r="M56" s="8">
        <f t="shared" si="5"/>
        <v>1.5510951919693357</v>
      </c>
      <c r="P56" s="6">
        <f t="shared" si="4"/>
        <v>0.14072340610491033</v>
      </c>
      <c r="R56" s="35"/>
      <c r="S56" s="34"/>
      <c r="T56" s="29"/>
    </row>
    <row r="57" spans="1:22" x14ac:dyDescent="0.15">
      <c r="A57" s="6">
        <v>28</v>
      </c>
      <c r="B57" s="6">
        <v>55</v>
      </c>
      <c r="D57">
        <v>758.45977783203102</v>
      </c>
      <c r="E57">
        <v>608.69281005859398</v>
      </c>
      <c r="F57">
        <v>474.27047729492199</v>
      </c>
      <c r="G57">
        <v>469.19082641601602</v>
      </c>
      <c r="I57" s="7">
        <f t="shared" si="0"/>
        <v>284.18930053710903</v>
      </c>
      <c r="J57" s="7">
        <f t="shared" si="0"/>
        <v>139.50198364257795</v>
      </c>
      <c r="K57" s="7">
        <f t="shared" si="1"/>
        <v>186.53791198730448</v>
      </c>
      <c r="L57" s="8">
        <f t="shared" si="2"/>
        <v>1.3371703191349495</v>
      </c>
      <c r="M57" s="8">
        <f t="shared" si="5"/>
        <v>1.5584701979398055</v>
      </c>
      <c r="P57" s="6">
        <f t="shared" si="4"/>
        <v>0.61686338566961374</v>
      </c>
      <c r="R57" s="29"/>
      <c r="S57" s="34"/>
      <c r="T57" s="29"/>
    </row>
    <row r="58" spans="1:22" x14ac:dyDescent="0.15">
      <c r="A58" s="6">
        <v>28.5</v>
      </c>
      <c r="B58" s="6">
        <v>56</v>
      </c>
      <c r="D58">
        <v>759.04345703125</v>
      </c>
      <c r="E58">
        <v>609.54498291015602</v>
      </c>
      <c r="F58">
        <v>474.71636962890602</v>
      </c>
      <c r="G58">
        <v>469.46807861328102</v>
      </c>
      <c r="I58" s="7">
        <f t="shared" si="0"/>
        <v>284.32708740234398</v>
      </c>
      <c r="J58" s="7">
        <f t="shared" si="0"/>
        <v>140.076904296875</v>
      </c>
      <c r="K58" s="7">
        <f t="shared" si="1"/>
        <v>186.27325439453148</v>
      </c>
      <c r="L58" s="8">
        <f t="shared" si="2"/>
        <v>1.3297927686904705</v>
      </c>
      <c r="M58" s="8">
        <f t="shared" si="5"/>
        <v>1.5550444310454132</v>
      </c>
      <c r="P58" s="6">
        <f t="shared" si="4"/>
        <v>0.39569141840333594</v>
      </c>
      <c r="R58" s="29"/>
      <c r="S58" s="34"/>
      <c r="T58" s="29"/>
    </row>
    <row r="59" spans="1:22" x14ac:dyDescent="0.15">
      <c r="A59" s="6">
        <v>29</v>
      </c>
      <c r="B59" s="6">
        <v>57</v>
      </c>
      <c r="D59">
        <v>762.00238037109398</v>
      </c>
      <c r="E59">
        <v>610.55047607421898</v>
      </c>
      <c r="F59">
        <v>474.82232666015602</v>
      </c>
      <c r="G59">
        <v>469.85836791992199</v>
      </c>
      <c r="I59" s="7">
        <f t="shared" si="0"/>
        <v>287.18005371093795</v>
      </c>
      <c r="J59" s="7">
        <f t="shared" si="0"/>
        <v>140.69210815429699</v>
      </c>
      <c r="K59" s="7">
        <f t="shared" si="1"/>
        <v>188.69557800293006</v>
      </c>
      <c r="L59" s="8">
        <f t="shared" si="2"/>
        <v>1.3411951848499397</v>
      </c>
      <c r="M59" s="8">
        <f t="shared" si="5"/>
        <v>1.5703986307549691</v>
      </c>
      <c r="P59" s="6">
        <f t="shared" si="4"/>
        <v>1.3869785258596836</v>
      </c>
      <c r="R59" s="36"/>
      <c r="S59" s="34"/>
      <c r="T59" s="29"/>
    </row>
    <row r="60" spans="1:22" x14ac:dyDescent="0.15">
      <c r="A60" s="6">
        <v>29.5</v>
      </c>
      <c r="B60" s="6">
        <v>58</v>
      </c>
      <c r="D60">
        <v>762.33526611328102</v>
      </c>
      <c r="E60">
        <v>610.53814697265602</v>
      </c>
      <c r="F60">
        <v>474.92788696289102</v>
      </c>
      <c r="G60">
        <v>469.810302734375</v>
      </c>
      <c r="I60" s="7">
        <f t="shared" si="0"/>
        <v>287.40737915039</v>
      </c>
      <c r="J60" s="7">
        <f t="shared" si="0"/>
        <v>140.72784423828102</v>
      </c>
      <c r="K60" s="7">
        <f t="shared" si="1"/>
        <v>188.8978881835933</v>
      </c>
      <c r="L60" s="8">
        <f t="shared" si="2"/>
        <v>1.3422922038353016</v>
      </c>
      <c r="M60" s="8">
        <f t="shared" si="5"/>
        <v>1.5754474332904176</v>
      </c>
      <c r="P60" s="6">
        <f t="shared" si="4"/>
        <v>1.7129357855121157</v>
      </c>
      <c r="R60" s="35"/>
      <c r="S60" s="34"/>
      <c r="T60" s="29"/>
    </row>
    <row r="61" spans="1:22" x14ac:dyDescent="0.15">
      <c r="A61" s="6">
        <v>30</v>
      </c>
      <c r="B61" s="6">
        <v>59</v>
      </c>
      <c r="D61">
        <v>757.68011474609398</v>
      </c>
      <c r="E61">
        <v>608.65106201171898</v>
      </c>
      <c r="F61">
        <v>474.442138671875</v>
      </c>
      <c r="G61">
        <v>469.02517700195301</v>
      </c>
      <c r="I61" s="7">
        <f t="shared" si="0"/>
        <v>283.23797607421898</v>
      </c>
      <c r="J61" s="7">
        <f t="shared" si="0"/>
        <v>139.62588500976597</v>
      </c>
      <c r="K61" s="7">
        <f t="shared" si="1"/>
        <v>185.49985656738281</v>
      </c>
      <c r="L61" s="8">
        <f t="shared" si="2"/>
        <v>1.3285491909641842</v>
      </c>
      <c r="M61" s="8">
        <f t="shared" si="5"/>
        <v>1.5656562039693871</v>
      </c>
      <c r="P61" s="6">
        <f t="shared" si="4"/>
        <v>1.0808012831814275</v>
      </c>
      <c r="R61" s="35"/>
      <c r="S61" s="34"/>
      <c r="T61" s="29"/>
    </row>
    <row r="62" spans="1:22" x14ac:dyDescent="0.15">
      <c r="A62" s="6">
        <v>30.5</v>
      </c>
      <c r="B62" s="6">
        <v>60</v>
      </c>
      <c r="D62">
        <v>754.65618896484398</v>
      </c>
      <c r="E62">
        <v>607.10363769531295</v>
      </c>
      <c r="F62">
        <v>473.63259887695301</v>
      </c>
      <c r="G62">
        <v>468.44891357421898</v>
      </c>
      <c r="I62" s="7">
        <f t="shared" si="0"/>
        <v>281.02359008789097</v>
      </c>
      <c r="J62" s="7">
        <f t="shared" si="0"/>
        <v>138.65472412109398</v>
      </c>
      <c r="K62" s="7">
        <f t="shared" si="1"/>
        <v>183.96528320312518</v>
      </c>
      <c r="L62" s="8">
        <f t="shared" si="2"/>
        <v>1.3267869837774822</v>
      </c>
      <c r="M62" s="8">
        <f t="shared" si="5"/>
        <v>1.5678457803327717</v>
      </c>
      <c r="P62" s="6">
        <f t="shared" si="4"/>
        <v>1.2221631816113043</v>
      </c>
      <c r="R62" s="29"/>
      <c r="S62" s="29"/>
      <c r="T62" s="29"/>
      <c r="U62" s="4" t="s">
        <v>17</v>
      </c>
    </row>
    <row r="63" spans="1:22" x14ac:dyDescent="0.15">
      <c r="A63" s="6">
        <v>31</v>
      </c>
      <c r="B63" s="6">
        <v>61</v>
      </c>
      <c r="D63">
        <v>756.178955078125</v>
      </c>
      <c r="E63">
        <v>608.38726806640602</v>
      </c>
      <c r="F63">
        <v>473.15966796875</v>
      </c>
      <c r="G63">
        <v>468.15438842773398</v>
      </c>
      <c r="I63" s="7">
        <f t="shared" si="0"/>
        <v>283.019287109375</v>
      </c>
      <c r="J63" s="7">
        <f t="shared" si="0"/>
        <v>140.23287963867205</v>
      </c>
      <c r="K63" s="7">
        <f t="shared" si="1"/>
        <v>184.85627136230457</v>
      </c>
      <c r="L63" s="8">
        <f t="shared" si="2"/>
        <v>1.3182091948664991</v>
      </c>
      <c r="M63" s="8">
        <f t="shared" si="5"/>
        <v>1.5632197749718753</v>
      </c>
      <c r="P63" s="6">
        <f t="shared" si="4"/>
        <v>0.92350225756284376</v>
      </c>
      <c r="R63" s="29"/>
      <c r="S63" s="29"/>
      <c r="T63" s="29"/>
    </row>
    <row r="64" spans="1:22" x14ac:dyDescent="0.15">
      <c r="A64" s="6">
        <v>31.5</v>
      </c>
      <c r="B64" s="6">
        <v>62</v>
      </c>
      <c r="D64">
        <v>759.865234375</v>
      </c>
      <c r="E64">
        <v>611.56451416015602</v>
      </c>
      <c r="F64">
        <v>473.28137207031301</v>
      </c>
      <c r="G64">
        <v>468.0146484375</v>
      </c>
      <c r="I64" s="7">
        <f t="shared" si="0"/>
        <v>286.58386230468699</v>
      </c>
      <c r="J64" s="7">
        <f t="shared" si="0"/>
        <v>143.54986572265602</v>
      </c>
      <c r="K64" s="7">
        <f t="shared" si="1"/>
        <v>186.09895629882777</v>
      </c>
      <c r="L64" s="8">
        <f t="shared" si="2"/>
        <v>1.2964063418796801</v>
      </c>
      <c r="M64" s="8">
        <f t="shared" si="5"/>
        <v>1.5453687055351431</v>
      </c>
      <c r="P64" s="6">
        <f t="shared" si="4"/>
        <v>-0.22898600764629301</v>
      </c>
      <c r="R64" s="29"/>
      <c r="S64" s="29"/>
      <c r="T64" s="29"/>
      <c r="U64" s="18">
        <v>12.5</v>
      </c>
      <c r="V64" s="20">
        <f t="shared" ref="V64:V83" si="6">L26</f>
        <v>1.5576547687340463</v>
      </c>
    </row>
    <row r="65" spans="1:22" x14ac:dyDescent="0.15">
      <c r="A65" s="6">
        <v>32</v>
      </c>
      <c r="B65" s="6">
        <v>63</v>
      </c>
      <c r="D65">
        <v>757.12145996093795</v>
      </c>
      <c r="E65">
        <v>610.60656738281295</v>
      </c>
      <c r="F65">
        <v>474.45040893554699</v>
      </c>
      <c r="G65">
        <v>469.04995727539102</v>
      </c>
      <c r="I65" s="7">
        <f t="shared" si="0"/>
        <v>282.67105102539097</v>
      </c>
      <c r="J65" s="7">
        <f t="shared" si="0"/>
        <v>141.55661010742193</v>
      </c>
      <c r="K65" s="7">
        <f t="shared" si="1"/>
        <v>183.58142395019561</v>
      </c>
      <c r="L65" s="8">
        <f t="shared" si="2"/>
        <v>1.2968763790746518</v>
      </c>
      <c r="M65" s="8">
        <f t="shared" si="5"/>
        <v>1.5497905262802014</v>
      </c>
      <c r="P65" s="6">
        <f t="shared" si="4"/>
        <v>5.6492491980840713E-2</v>
      </c>
      <c r="U65" s="18">
        <v>13</v>
      </c>
      <c r="V65" s="20">
        <f t="shared" si="6"/>
        <v>1.5357190425668579</v>
      </c>
    </row>
    <row r="66" spans="1:22" x14ac:dyDescent="0.15">
      <c r="A66" s="6">
        <v>32.5</v>
      </c>
      <c r="B66" s="6">
        <v>64</v>
      </c>
      <c r="D66">
        <v>758.33013916015602</v>
      </c>
      <c r="E66">
        <v>610.72253417968795</v>
      </c>
      <c r="F66">
        <v>474.78512573242199</v>
      </c>
      <c r="G66">
        <v>469.48422241210898</v>
      </c>
      <c r="I66" s="7">
        <f t="shared" ref="I66:J129" si="7">D66-F66</f>
        <v>283.54501342773403</v>
      </c>
      <c r="J66" s="7">
        <f t="shared" si="7"/>
        <v>141.23831176757898</v>
      </c>
      <c r="K66" s="7">
        <f t="shared" ref="K66:K129" si="8">I66-0.7*J66</f>
        <v>184.67819519042877</v>
      </c>
      <c r="L66" s="8">
        <f t="shared" ref="L66:L129" si="9">K66/J66</f>
        <v>1.3075644481954318</v>
      </c>
      <c r="M66" s="8">
        <f t="shared" si="5"/>
        <v>1.5644303789510683</v>
      </c>
      <c r="P66" s="6">
        <f t="shared" si="4"/>
        <v>1.0016604253286661</v>
      </c>
      <c r="U66" s="18">
        <v>13.5</v>
      </c>
      <c r="V66" s="20">
        <f t="shared" si="6"/>
        <v>1.5147175948643437</v>
      </c>
    </row>
    <row r="67" spans="1:22" x14ac:dyDescent="0.15">
      <c r="A67" s="6">
        <v>33</v>
      </c>
      <c r="B67" s="6">
        <v>65</v>
      </c>
      <c r="D67">
        <v>753.34588623046898</v>
      </c>
      <c r="E67">
        <v>607.42321777343795</v>
      </c>
      <c r="F67">
        <v>473.45529174804699</v>
      </c>
      <c r="G67">
        <v>467.84561157226602</v>
      </c>
      <c r="I67" s="7">
        <f t="shared" si="7"/>
        <v>279.89059448242199</v>
      </c>
      <c r="J67" s="7">
        <f t="shared" si="7"/>
        <v>139.57760620117193</v>
      </c>
      <c r="K67" s="7">
        <f t="shared" si="8"/>
        <v>182.18627014160165</v>
      </c>
      <c r="L67" s="8">
        <f t="shared" si="9"/>
        <v>1.3052686251046479</v>
      </c>
      <c r="M67" s="8">
        <f t="shared" si="5"/>
        <v>1.566086339410371</v>
      </c>
      <c r="P67" s="6">
        <f t="shared" si="4"/>
        <v>1.1085713868125557</v>
      </c>
      <c r="U67" s="18">
        <v>14</v>
      </c>
      <c r="V67" s="20">
        <f t="shared" si="6"/>
        <v>1.4823529499639534</v>
      </c>
    </row>
    <row r="68" spans="1:22" x14ac:dyDescent="0.15">
      <c r="A68" s="6">
        <v>33.5</v>
      </c>
      <c r="B68" s="6">
        <v>66</v>
      </c>
      <c r="D68">
        <v>750.28192138671898</v>
      </c>
      <c r="E68">
        <v>606.50531005859398</v>
      </c>
      <c r="F68">
        <v>473.72164916992199</v>
      </c>
      <c r="G68">
        <v>468.51727294921898</v>
      </c>
      <c r="I68" s="7">
        <f t="shared" si="7"/>
        <v>276.56027221679699</v>
      </c>
      <c r="J68" s="7">
        <f t="shared" si="7"/>
        <v>137.988037109375</v>
      </c>
      <c r="K68" s="7">
        <f t="shared" si="8"/>
        <v>179.96864624023448</v>
      </c>
      <c r="L68" s="8">
        <f t="shared" si="9"/>
        <v>1.3042336858345476</v>
      </c>
      <c r="M68" s="8">
        <f t="shared" si="5"/>
        <v>1.5690031836903575</v>
      </c>
      <c r="P68" s="6">
        <f t="shared" si="4"/>
        <v>1.2968866480377241</v>
      </c>
      <c r="U68" s="18">
        <v>14.5</v>
      </c>
      <c r="V68" s="20">
        <f t="shared" si="6"/>
        <v>1.4454551331864167</v>
      </c>
    </row>
    <row r="69" spans="1:22" x14ac:dyDescent="0.15">
      <c r="A69" s="6">
        <v>34</v>
      </c>
      <c r="B69" s="6">
        <v>67</v>
      </c>
      <c r="D69">
        <v>749.42248535156295</v>
      </c>
      <c r="E69">
        <v>605.28155517578102</v>
      </c>
      <c r="F69">
        <v>474.58526611328102</v>
      </c>
      <c r="G69">
        <v>468.99099731445301</v>
      </c>
      <c r="I69" s="7">
        <f t="shared" si="7"/>
        <v>274.83721923828193</v>
      </c>
      <c r="J69" s="7">
        <f t="shared" si="7"/>
        <v>136.29055786132801</v>
      </c>
      <c r="K69" s="7">
        <f t="shared" si="8"/>
        <v>179.43382873535234</v>
      </c>
      <c r="L69" s="8">
        <f t="shared" si="9"/>
        <v>1.3165536303543599</v>
      </c>
      <c r="M69" s="8">
        <f t="shared" si="5"/>
        <v>1.5852749117602565</v>
      </c>
      <c r="P69" s="6">
        <f t="shared" si="4"/>
        <v>2.3474105800462235</v>
      </c>
      <c r="U69" s="18">
        <v>15</v>
      </c>
      <c r="V69" s="20">
        <f t="shared" si="6"/>
        <v>1.4218590485082276</v>
      </c>
    </row>
    <row r="70" spans="1:22" x14ac:dyDescent="0.15">
      <c r="A70" s="6">
        <v>34.5</v>
      </c>
      <c r="B70" s="6">
        <v>68</v>
      </c>
      <c r="D70">
        <v>748.37567138671898</v>
      </c>
      <c r="E70">
        <v>605.705078125</v>
      </c>
      <c r="F70">
        <v>473.87414550781301</v>
      </c>
      <c r="G70">
        <v>468.85122680664102</v>
      </c>
      <c r="I70" s="7">
        <f t="shared" si="7"/>
        <v>274.50152587890597</v>
      </c>
      <c r="J70" s="7">
        <f t="shared" si="7"/>
        <v>136.85385131835898</v>
      </c>
      <c r="K70" s="7">
        <f t="shared" si="8"/>
        <v>178.70382995605468</v>
      </c>
      <c r="L70" s="8">
        <f t="shared" si="9"/>
        <v>1.3058005181041004</v>
      </c>
      <c r="M70" s="8">
        <f t="shared" si="5"/>
        <v>1.5784735830600836</v>
      </c>
      <c r="P70" s="6">
        <f t="shared" ref="P70:P133" si="10">(M70-$O$2)/$O$2*100</f>
        <v>1.9083079513459964</v>
      </c>
      <c r="U70" s="18">
        <v>15.5</v>
      </c>
      <c r="V70" s="20">
        <f t="shared" si="6"/>
        <v>1.4183182076604115</v>
      </c>
    </row>
    <row r="71" spans="1:22" x14ac:dyDescent="0.15">
      <c r="A71" s="6">
        <v>35</v>
      </c>
      <c r="B71" s="6">
        <v>69</v>
      </c>
      <c r="D71">
        <v>747.49261474609398</v>
      </c>
      <c r="E71">
        <v>604.66644287109398</v>
      </c>
      <c r="F71">
        <v>473.63748168945301</v>
      </c>
      <c r="G71">
        <v>468.06500244140602</v>
      </c>
      <c r="I71" s="7">
        <f t="shared" si="7"/>
        <v>273.85513305664097</v>
      </c>
      <c r="J71" s="7">
        <f t="shared" si="7"/>
        <v>136.60144042968795</v>
      </c>
      <c r="K71" s="7">
        <f t="shared" si="8"/>
        <v>178.2341247558594</v>
      </c>
      <c r="L71" s="8">
        <f t="shared" si="9"/>
        <v>1.3047748559254819</v>
      </c>
      <c r="M71" s="8">
        <f t="shared" si="5"/>
        <v>1.581399704431552</v>
      </c>
      <c r="P71" s="6">
        <f t="shared" si="10"/>
        <v>2.0972221536657623</v>
      </c>
      <c r="U71" s="18">
        <v>16</v>
      </c>
      <c r="V71" s="20">
        <f t="shared" si="6"/>
        <v>1.416546861050757</v>
      </c>
    </row>
    <row r="72" spans="1:22" x14ac:dyDescent="0.15">
      <c r="A72" s="6">
        <v>35.5</v>
      </c>
      <c r="B72" s="6">
        <v>70</v>
      </c>
      <c r="D72">
        <v>748.53302001953102</v>
      </c>
      <c r="E72">
        <v>607.17413330078102</v>
      </c>
      <c r="F72">
        <v>474.61569213867199</v>
      </c>
      <c r="G72">
        <v>468.89743041992199</v>
      </c>
      <c r="I72" s="7">
        <f t="shared" si="7"/>
        <v>273.91732788085903</v>
      </c>
      <c r="J72" s="7">
        <f t="shared" si="7"/>
        <v>138.27670288085903</v>
      </c>
      <c r="K72" s="7">
        <f t="shared" si="8"/>
        <v>177.12363586425772</v>
      </c>
      <c r="L72" s="8">
        <f t="shared" si="9"/>
        <v>1.2809362110468434</v>
      </c>
      <c r="M72" s="8">
        <f t="shared" si="5"/>
        <v>1.5615128431030001</v>
      </c>
      <c r="P72" s="6">
        <f t="shared" si="10"/>
        <v>0.81330051556848615</v>
      </c>
      <c r="U72" s="18">
        <v>16.5</v>
      </c>
      <c r="V72" s="20">
        <f t="shared" si="6"/>
        <v>1.430407089218207</v>
      </c>
    </row>
    <row r="73" spans="1:22" x14ac:dyDescent="0.15">
      <c r="A73" s="6">
        <v>36</v>
      </c>
      <c r="B73" s="6">
        <v>71</v>
      </c>
      <c r="D73">
        <v>750.21551513671898</v>
      </c>
      <c r="E73">
        <v>608.105712890625</v>
      </c>
      <c r="F73">
        <v>474.20962524414102</v>
      </c>
      <c r="G73">
        <v>468.72500610351602</v>
      </c>
      <c r="I73" s="7">
        <f t="shared" si="7"/>
        <v>276.00588989257795</v>
      </c>
      <c r="J73" s="7">
        <f t="shared" si="7"/>
        <v>139.38070678710898</v>
      </c>
      <c r="K73" s="7">
        <f t="shared" si="8"/>
        <v>178.43939514160166</v>
      </c>
      <c r="L73" s="8">
        <f t="shared" si="9"/>
        <v>1.2802302359834579</v>
      </c>
      <c r="M73" s="8">
        <f t="shared" si="5"/>
        <v>1.5647586515897012</v>
      </c>
      <c r="P73" s="6">
        <f t="shared" si="10"/>
        <v>1.0228541339271635</v>
      </c>
      <c r="U73" s="18">
        <v>17</v>
      </c>
      <c r="V73" s="20">
        <f t="shared" si="6"/>
        <v>1.4099735943730161</v>
      </c>
    </row>
    <row r="74" spans="1:22" x14ac:dyDescent="0.15">
      <c r="A74" s="6">
        <v>36.5</v>
      </c>
      <c r="B74" s="6">
        <v>72</v>
      </c>
      <c r="D74">
        <v>748.05676269531295</v>
      </c>
      <c r="E74">
        <v>609.021240234375</v>
      </c>
      <c r="F74">
        <v>474.15402221679699</v>
      </c>
      <c r="G74">
        <v>468.96206665039102</v>
      </c>
      <c r="I74" s="7">
        <f t="shared" si="7"/>
        <v>273.90274047851597</v>
      </c>
      <c r="J74" s="7">
        <f t="shared" si="7"/>
        <v>140.05917358398398</v>
      </c>
      <c r="K74" s="7">
        <f t="shared" si="8"/>
        <v>175.86131896972719</v>
      </c>
      <c r="L74" s="8">
        <f t="shared" si="9"/>
        <v>1.255621566724975</v>
      </c>
      <c r="M74" s="8">
        <f t="shared" si="5"/>
        <v>1.5441017658813052</v>
      </c>
      <c r="P74" s="6">
        <f t="shared" si="10"/>
        <v>-0.31078127985400261</v>
      </c>
      <c r="U74" s="18">
        <v>17.5</v>
      </c>
      <c r="V74" s="20">
        <f t="shared" si="6"/>
        <v>1.4054341541136808</v>
      </c>
    </row>
    <row r="75" spans="1:22" x14ac:dyDescent="0.15">
      <c r="A75" s="6">
        <v>37</v>
      </c>
      <c r="B75" s="6">
        <v>73</v>
      </c>
      <c r="D75">
        <v>746.71502685546898</v>
      </c>
      <c r="E75">
        <v>606.140625</v>
      </c>
      <c r="F75">
        <v>474.56234741210898</v>
      </c>
      <c r="G75">
        <v>469.06121826171898</v>
      </c>
      <c r="I75" s="7">
        <f t="shared" si="7"/>
        <v>272.15267944336</v>
      </c>
      <c r="J75" s="7">
        <f t="shared" si="7"/>
        <v>137.07940673828102</v>
      </c>
      <c r="K75" s="7">
        <f t="shared" si="8"/>
        <v>176.19709472656331</v>
      </c>
      <c r="L75" s="8">
        <f t="shared" si="9"/>
        <v>1.2853651684017553</v>
      </c>
      <c r="M75" s="8">
        <f t="shared" si="5"/>
        <v>1.5777971511081721</v>
      </c>
      <c r="P75" s="6">
        <f t="shared" si="10"/>
        <v>1.8646366245633927</v>
      </c>
      <c r="U75" s="18">
        <v>18</v>
      </c>
      <c r="V75" s="20">
        <f t="shared" si="6"/>
        <v>1.4068559689739739</v>
      </c>
    </row>
    <row r="76" spans="1:22" x14ac:dyDescent="0.15">
      <c r="A76" s="6">
        <v>37.5</v>
      </c>
      <c r="B76" s="6">
        <v>74</v>
      </c>
      <c r="D76">
        <v>745.29901123046898</v>
      </c>
      <c r="E76">
        <v>605.53436279296898</v>
      </c>
      <c r="F76">
        <v>474.02478027343801</v>
      </c>
      <c r="G76">
        <v>468.81893920898398</v>
      </c>
      <c r="I76" s="7">
        <f t="shared" si="7"/>
        <v>271.27423095703097</v>
      </c>
      <c r="J76" s="7">
        <f t="shared" si="7"/>
        <v>136.715423583985</v>
      </c>
      <c r="K76" s="7">
        <f t="shared" si="8"/>
        <v>175.57343444824147</v>
      </c>
      <c r="L76" s="8">
        <f t="shared" si="9"/>
        <v>1.2842255090581334</v>
      </c>
      <c r="M76" s="8">
        <f t="shared" si="5"/>
        <v>1.5806092753146368</v>
      </c>
      <c r="P76" s="6">
        <f t="shared" si="10"/>
        <v>2.0461910216121342</v>
      </c>
      <c r="U76" s="18">
        <v>18.5</v>
      </c>
      <c r="V76" s="20">
        <f t="shared" si="6"/>
        <v>1.3982880494219685</v>
      </c>
    </row>
    <row r="77" spans="1:22" x14ac:dyDescent="0.15">
      <c r="A77" s="6">
        <v>38</v>
      </c>
      <c r="B77" s="6">
        <v>75</v>
      </c>
      <c r="D77">
        <v>744.18505859375</v>
      </c>
      <c r="E77">
        <v>605.97570800781295</v>
      </c>
      <c r="F77">
        <v>474.03945922851602</v>
      </c>
      <c r="G77">
        <v>468.873779296875</v>
      </c>
      <c r="I77" s="7">
        <f t="shared" si="7"/>
        <v>270.14559936523398</v>
      </c>
      <c r="J77" s="7">
        <f t="shared" si="7"/>
        <v>137.10192871093795</v>
      </c>
      <c r="K77" s="7">
        <f t="shared" si="8"/>
        <v>174.17424926757741</v>
      </c>
      <c r="L77" s="8">
        <f t="shared" si="9"/>
        <v>1.2703997011945889</v>
      </c>
      <c r="M77" s="8">
        <f t="shared" si="5"/>
        <v>1.5707352510011792</v>
      </c>
      <c r="P77" s="6">
        <f t="shared" si="10"/>
        <v>1.4087111668627272</v>
      </c>
      <c r="U77" s="18">
        <v>19</v>
      </c>
      <c r="V77" s="20">
        <f t="shared" si="6"/>
        <v>1.402109469309335</v>
      </c>
    </row>
    <row r="78" spans="1:22" x14ac:dyDescent="0.15">
      <c r="A78" s="6">
        <v>38.5</v>
      </c>
      <c r="B78" s="6">
        <v>76</v>
      </c>
      <c r="D78">
        <v>739.81591796875</v>
      </c>
      <c r="E78">
        <v>603.739990234375</v>
      </c>
      <c r="F78">
        <v>473.47708129882801</v>
      </c>
      <c r="G78">
        <v>468.51727294921898</v>
      </c>
      <c r="I78" s="7">
        <f t="shared" si="7"/>
        <v>266.33883666992199</v>
      </c>
      <c r="J78" s="7">
        <f t="shared" si="7"/>
        <v>135.22271728515602</v>
      </c>
      <c r="K78" s="7">
        <f t="shared" si="8"/>
        <v>171.6829345703128</v>
      </c>
      <c r="L78" s="8">
        <f t="shared" si="9"/>
        <v>1.2696308580182567</v>
      </c>
      <c r="M78" s="8">
        <f t="shared" si="5"/>
        <v>1.5739181913749336</v>
      </c>
      <c r="P78" s="6">
        <f t="shared" si="10"/>
        <v>1.6142059380647316</v>
      </c>
      <c r="U78" s="18">
        <v>19.5</v>
      </c>
      <c r="V78" s="20">
        <f t="shared" si="6"/>
        <v>1.3880037704441304</v>
      </c>
    </row>
    <row r="79" spans="1:22" x14ac:dyDescent="0.15">
      <c r="A79" s="6">
        <v>39</v>
      </c>
      <c r="B79" s="6">
        <v>77</v>
      </c>
      <c r="D79">
        <v>739.59490966796898</v>
      </c>
      <c r="E79">
        <v>604.186767578125</v>
      </c>
      <c r="F79">
        <v>473.88241577148398</v>
      </c>
      <c r="G79">
        <v>468.65252685546898</v>
      </c>
      <c r="I79" s="7">
        <f t="shared" si="7"/>
        <v>265.712493896485</v>
      </c>
      <c r="J79" s="7">
        <f t="shared" si="7"/>
        <v>135.53424072265602</v>
      </c>
      <c r="K79" s="7">
        <f t="shared" si="8"/>
        <v>170.83852539062579</v>
      </c>
      <c r="L79" s="8">
        <f t="shared" si="9"/>
        <v>1.260482402673528</v>
      </c>
      <c r="M79" s="8">
        <f t="shared" si="5"/>
        <v>1.5687215195802917</v>
      </c>
      <c r="P79" s="6">
        <f t="shared" si="10"/>
        <v>1.278702046676337</v>
      </c>
      <c r="U79" s="18">
        <v>20</v>
      </c>
      <c r="V79" s="20">
        <f t="shared" si="6"/>
        <v>1.3914062865460524</v>
      </c>
    </row>
    <row r="80" spans="1:22" x14ac:dyDescent="0.15">
      <c r="A80" s="6">
        <v>39.5</v>
      </c>
      <c r="B80" s="6">
        <v>78</v>
      </c>
      <c r="D80">
        <v>745.1474609375</v>
      </c>
      <c r="E80">
        <v>606.17755126953102</v>
      </c>
      <c r="F80">
        <v>473.66342163085898</v>
      </c>
      <c r="G80">
        <v>468.55032348632801</v>
      </c>
      <c r="I80" s="7">
        <f t="shared" si="7"/>
        <v>271.48403930664102</v>
      </c>
      <c r="J80" s="7">
        <f t="shared" si="7"/>
        <v>137.62722778320301</v>
      </c>
      <c r="K80" s="7">
        <f t="shared" si="8"/>
        <v>175.14497985839893</v>
      </c>
      <c r="L80" s="8">
        <f t="shared" si="9"/>
        <v>1.2726041400346715</v>
      </c>
      <c r="M80" s="8">
        <f t="shared" si="5"/>
        <v>1.5847950404915219</v>
      </c>
      <c r="P80" s="6">
        <f t="shared" si="10"/>
        <v>2.3164294666744025</v>
      </c>
      <c r="U80" s="18">
        <v>20.5</v>
      </c>
      <c r="V80" s="20">
        <f t="shared" si="6"/>
        <v>1.386017696070909</v>
      </c>
    </row>
    <row r="81" spans="1:22" x14ac:dyDescent="0.15">
      <c r="A81" s="6">
        <v>40</v>
      </c>
      <c r="B81" s="6">
        <v>79</v>
      </c>
      <c r="D81">
        <v>742.28839111328102</v>
      </c>
      <c r="E81">
        <v>606.25451660156295</v>
      </c>
      <c r="F81">
        <v>473.54357910156301</v>
      </c>
      <c r="G81">
        <v>468.66003417968801</v>
      </c>
      <c r="I81" s="7">
        <f t="shared" si="7"/>
        <v>268.74481201171801</v>
      </c>
      <c r="J81" s="7">
        <f t="shared" si="7"/>
        <v>137.59448242187494</v>
      </c>
      <c r="K81" s="7">
        <f t="shared" si="8"/>
        <v>172.42867431640556</v>
      </c>
      <c r="L81" s="8">
        <f t="shared" si="9"/>
        <v>1.2531656159563607</v>
      </c>
      <c r="M81" s="8">
        <f t="shared" si="5"/>
        <v>1.5693082999632977</v>
      </c>
      <c r="P81" s="6">
        <f t="shared" si="10"/>
        <v>1.3165853515430901</v>
      </c>
      <c r="U81" s="18">
        <v>21</v>
      </c>
      <c r="V81" s="20">
        <f t="shared" si="6"/>
        <v>1.3782947335161908</v>
      </c>
    </row>
    <row r="82" spans="1:22" x14ac:dyDescent="0.15">
      <c r="A82" s="6">
        <v>40.5</v>
      </c>
      <c r="B82" s="6">
        <v>80</v>
      </c>
      <c r="D82">
        <v>743.04449462890602</v>
      </c>
      <c r="E82">
        <v>607.381103515625</v>
      </c>
      <c r="F82">
        <v>474.19796752929699</v>
      </c>
      <c r="G82">
        <v>468.71337890625</v>
      </c>
      <c r="I82" s="7">
        <f t="shared" si="7"/>
        <v>268.84652709960903</v>
      </c>
      <c r="J82" s="7">
        <f t="shared" si="7"/>
        <v>138.667724609375</v>
      </c>
      <c r="K82" s="7">
        <f t="shared" si="8"/>
        <v>171.77911987304654</v>
      </c>
      <c r="L82" s="8">
        <f t="shared" si="9"/>
        <v>1.2387822786949585</v>
      </c>
      <c r="M82" s="8">
        <f t="shared" si="5"/>
        <v>1.5588767462519824</v>
      </c>
      <c r="P82" s="6">
        <f t="shared" si="10"/>
        <v>0.64311067358057439</v>
      </c>
      <c r="U82" s="18">
        <v>21.5</v>
      </c>
      <c r="V82" s="20">
        <f t="shared" si="6"/>
        <v>1.3883185662936577</v>
      </c>
    </row>
    <row r="83" spans="1:22" x14ac:dyDescent="0.15">
      <c r="A83" s="6">
        <v>41</v>
      </c>
      <c r="B83" s="6">
        <v>81</v>
      </c>
      <c r="D83">
        <v>745.84094238281295</v>
      </c>
      <c r="E83">
        <v>608.96337890625</v>
      </c>
      <c r="F83">
        <v>474.432373046875</v>
      </c>
      <c r="G83">
        <v>469.46807861328102</v>
      </c>
      <c r="I83" s="7">
        <f t="shared" si="7"/>
        <v>271.40856933593795</v>
      </c>
      <c r="J83" s="7">
        <f t="shared" si="7"/>
        <v>139.49530029296898</v>
      </c>
      <c r="K83" s="7">
        <f t="shared" si="8"/>
        <v>173.76185913085968</v>
      </c>
      <c r="L83" s="8">
        <f t="shared" si="9"/>
        <v>1.2456466903610648</v>
      </c>
      <c r="M83" s="8">
        <f t="shared" si="5"/>
        <v>1.5696929414681753</v>
      </c>
      <c r="P83" s="6">
        <f t="shared" si="10"/>
        <v>1.3414183074763437</v>
      </c>
      <c r="U83" s="18">
        <v>22</v>
      </c>
      <c r="V83" s="20">
        <f t="shared" si="6"/>
        <v>1.3785076006702444</v>
      </c>
    </row>
    <row r="84" spans="1:22" x14ac:dyDescent="0.15">
      <c r="A84" s="6">
        <v>41.5</v>
      </c>
      <c r="B84" s="6">
        <v>82</v>
      </c>
      <c r="D84">
        <v>745.37805175781295</v>
      </c>
      <c r="E84">
        <v>609.04412841796898</v>
      </c>
      <c r="F84">
        <v>474.85537719726602</v>
      </c>
      <c r="G84">
        <v>469.77423095703102</v>
      </c>
      <c r="I84" s="7">
        <f t="shared" si="7"/>
        <v>270.52267456054693</v>
      </c>
      <c r="J84" s="7">
        <f t="shared" si="7"/>
        <v>139.26989746093795</v>
      </c>
      <c r="K84" s="7">
        <f t="shared" si="8"/>
        <v>173.03374633789036</v>
      </c>
      <c r="L84" s="8">
        <f t="shared" si="9"/>
        <v>1.2424346502188128</v>
      </c>
      <c r="M84" s="8">
        <f t="shared" si="5"/>
        <v>1.57043268487601</v>
      </c>
      <c r="P84" s="6">
        <f t="shared" si="10"/>
        <v>1.3891771042149292</v>
      </c>
      <c r="U84" s="18">
        <v>65</v>
      </c>
      <c r="V84" s="20">
        <f t="shared" ref="V84:V104" si="11">L131</f>
        <v>1.0286660035944037</v>
      </c>
    </row>
    <row r="85" spans="1:22" x14ac:dyDescent="0.15">
      <c r="A85" s="6">
        <v>42</v>
      </c>
      <c r="B85" s="6">
        <v>83</v>
      </c>
      <c r="D85">
        <v>744.41943359375</v>
      </c>
      <c r="E85">
        <v>608.947998046875</v>
      </c>
      <c r="F85">
        <v>475.02255249023398</v>
      </c>
      <c r="G85">
        <v>469.38391113281301</v>
      </c>
      <c r="I85" s="7">
        <f t="shared" si="7"/>
        <v>269.39688110351602</v>
      </c>
      <c r="J85" s="7">
        <f t="shared" si="7"/>
        <v>139.56408691406199</v>
      </c>
      <c r="K85" s="7">
        <f t="shared" si="8"/>
        <v>171.70202026367264</v>
      </c>
      <c r="L85" s="8">
        <f t="shared" si="9"/>
        <v>1.2302736618009753</v>
      </c>
      <c r="M85" s="8">
        <f t="shared" si="5"/>
        <v>1.5622234800082593</v>
      </c>
      <c r="P85" s="6">
        <f t="shared" si="10"/>
        <v>0.85918015863628416</v>
      </c>
      <c r="U85" s="18">
        <v>65.5</v>
      </c>
      <c r="V85" s="20">
        <f t="shared" si="11"/>
        <v>1.0207240702682938</v>
      </c>
    </row>
    <row r="86" spans="1:22" x14ac:dyDescent="0.15">
      <c r="A86" s="6">
        <v>42.5</v>
      </c>
      <c r="B86" s="6">
        <v>84</v>
      </c>
      <c r="D86">
        <v>743.29693603515602</v>
      </c>
      <c r="E86">
        <v>609.16558837890602</v>
      </c>
      <c r="F86">
        <v>473.95040893554699</v>
      </c>
      <c r="G86">
        <v>468.99136352539102</v>
      </c>
      <c r="I86" s="7">
        <f t="shared" si="7"/>
        <v>269.34652709960903</v>
      </c>
      <c r="J86" s="7">
        <f t="shared" si="7"/>
        <v>140.174224853515</v>
      </c>
      <c r="K86" s="7">
        <f t="shared" si="8"/>
        <v>171.22456970214853</v>
      </c>
      <c r="L86" s="8">
        <f t="shared" si="9"/>
        <v>1.2215125133103593</v>
      </c>
      <c r="M86" s="8">
        <f t="shared" si="5"/>
        <v>1.5574141150677299</v>
      </c>
      <c r="P86" s="6">
        <f t="shared" si="10"/>
        <v>0.54868130159508743</v>
      </c>
      <c r="U86" s="18">
        <v>66</v>
      </c>
      <c r="V86" s="20">
        <f t="shared" si="11"/>
        <v>1.0295035004439059</v>
      </c>
    </row>
    <row r="87" spans="1:22" ht="15" x14ac:dyDescent="0.2">
      <c r="A87" s="6">
        <v>43</v>
      </c>
      <c r="B87" s="6">
        <v>85</v>
      </c>
      <c r="C87" s="26" t="s">
        <v>30</v>
      </c>
      <c r="D87">
        <v>740.64007568359398</v>
      </c>
      <c r="E87">
        <v>607.45635986328102</v>
      </c>
      <c r="F87">
        <v>474.26483154296898</v>
      </c>
      <c r="G87">
        <v>469.10443115234398</v>
      </c>
      <c r="I87" s="7">
        <f t="shared" si="7"/>
        <v>266.375244140625</v>
      </c>
      <c r="J87" s="7">
        <f t="shared" si="7"/>
        <v>138.35192871093705</v>
      </c>
      <c r="K87" s="7">
        <f t="shared" si="8"/>
        <v>169.52889404296906</v>
      </c>
      <c r="L87" s="8">
        <f t="shared" si="9"/>
        <v>1.2253453610839862</v>
      </c>
      <c r="M87" s="8">
        <f t="shared" si="5"/>
        <v>1.5651987463914434</v>
      </c>
      <c r="P87" s="6">
        <f t="shared" si="10"/>
        <v>1.0512672268449348</v>
      </c>
      <c r="U87" s="18">
        <v>66.5</v>
      </c>
      <c r="V87" s="20">
        <f t="shared" si="11"/>
        <v>1.0368918244211178</v>
      </c>
    </row>
    <row r="88" spans="1:22" x14ac:dyDescent="0.15">
      <c r="A88" s="6">
        <v>43.5</v>
      </c>
      <c r="B88" s="6">
        <v>86</v>
      </c>
      <c r="D88">
        <v>743.03662109375</v>
      </c>
      <c r="E88">
        <v>608.95587158203102</v>
      </c>
      <c r="F88">
        <v>473.29602050781301</v>
      </c>
      <c r="G88">
        <v>468.17056274414102</v>
      </c>
      <c r="I88" s="7">
        <f t="shared" si="7"/>
        <v>269.74060058593699</v>
      </c>
      <c r="J88" s="7">
        <f t="shared" si="7"/>
        <v>140.78530883789</v>
      </c>
      <c r="K88" s="7">
        <f t="shared" si="8"/>
        <v>171.19088439941399</v>
      </c>
      <c r="L88" s="8">
        <f t="shared" si="9"/>
        <v>1.2159712246434398</v>
      </c>
      <c r="M88" s="8">
        <f t="shared" ref="M88:M148" si="12">L88+ABS($N$2)*A88</f>
        <v>1.5597763935009838</v>
      </c>
      <c r="P88" s="6">
        <f t="shared" si="10"/>
        <v>0.70119307032305778</v>
      </c>
      <c r="U88" s="18">
        <v>67</v>
      </c>
      <c r="V88" s="20">
        <f t="shared" si="11"/>
        <v>1.0183527267095107</v>
      </c>
    </row>
    <row r="89" spans="1:22" x14ac:dyDescent="0.15">
      <c r="A89" s="6">
        <v>44</v>
      </c>
      <c r="B89" s="6">
        <v>87</v>
      </c>
      <c r="D89">
        <v>740.28497314453102</v>
      </c>
      <c r="E89">
        <v>608.44305419921898</v>
      </c>
      <c r="F89">
        <v>474.23516845703102</v>
      </c>
      <c r="G89">
        <v>469.11907958984398</v>
      </c>
      <c r="I89" s="7">
        <f t="shared" si="7"/>
        <v>266.0498046875</v>
      </c>
      <c r="J89" s="7">
        <f t="shared" si="7"/>
        <v>139.323974609375</v>
      </c>
      <c r="K89" s="7">
        <f t="shared" si="8"/>
        <v>168.52302246093751</v>
      </c>
      <c r="L89" s="8">
        <f t="shared" si="9"/>
        <v>1.2095766212055634</v>
      </c>
      <c r="M89" s="8">
        <f t="shared" si="12"/>
        <v>1.5573335736131941</v>
      </c>
      <c r="P89" s="6">
        <f t="shared" si="10"/>
        <v>0.54348144051425462</v>
      </c>
      <c r="U89" s="18">
        <v>67.5</v>
      </c>
      <c r="V89" s="20">
        <f t="shared" si="11"/>
        <v>1.0254481754283518</v>
      </c>
    </row>
    <row r="90" spans="1:22" x14ac:dyDescent="0.15">
      <c r="A90" s="6">
        <v>44.5</v>
      </c>
      <c r="B90" s="6">
        <v>88</v>
      </c>
      <c r="D90">
        <v>738.87652587890602</v>
      </c>
      <c r="E90">
        <v>607.72564697265602</v>
      </c>
      <c r="F90">
        <v>474.06460571289102</v>
      </c>
      <c r="G90">
        <v>468.66152954101602</v>
      </c>
      <c r="I90" s="7">
        <f t="shared" si="7"/>
        <v>264.811920166015</v>
      </c>
      <c r="J90" s="7">
        <f t="shared" si="7"/>
        <v>139.06411743164</v>
      </c>
      <c r="K90" s="7">
        <f t="shared" si="8"/>
        <v>167.467037963867</v>
      </c>
      <c r="L90" s="8">
        <f t="shared" si="9"/>
        <v>1.2042433451331476</v>
      </c>
      <c r="M90" s="8">
        <f t="shared" si="12"/>
        <v>1.5559520810908651</v>
      </c>
      <c r="P90" s="6">
        <f t="shared" si="10"/>
        <v>0.45429048609545891</v>
      </c>
      <c r="U90" s="18">
        <v>68</v>
      </c>
      <c r="V90" s="20">
        <f t="shared" si="11"/>
        <v>1.0147126031593492</v>
      </c>
    </row>
    <row r="91" spans="1:22" x14ac:dyDescent="0.15">
      <c r="A91" s="6">
        <v>45</v>
      </c>
      <c r="B91" s="6">
        <v>89</v>
      </c>
      <c r="D91">
        <v>737.845703125</v>
      </c>
      <c r="E91">
        <v>607.29937744140602</v>
      </c>
      <c r="F91">
        <v>473.76184082031301</v>
      </c>
      <c r="G91">
        <v>468.33282470703102</v>
      </c>
      <c r="I91" s="7">
        <f t="shared" si="7"/>
        <v>264.08386230468699</v>
      </c>
      <c r="J91" s="7">
        <f t="shared" si="7"/>
        <v>138.966552734375</v>
      </c>
      <c r="K91" s="7">
        <f t="shared" si="8"/>
        <v>166.80727539062451</v>
      </c>
      <c r="L91" s="8">
        <f t="shared" si="9"/>
        <v>1.200341176408579</v>
      </c>
      <c r="M91" s="8">
        <f t="shared" si="12"/>
        <v>1.5560016959163832</v>
      </c>
      <c r="P91" s="6">
        <f t="shared" si="10"/>
        <v>0.45749368377459931</v>
      </c>
      <c r="U91" s="18">
        <v>68.5</v>
      </c>
      <c r="V91" s="20">
        <f t="shared" si="11"/>
        <v>1.0171533567621431</v>
      </c>
    </row>
    <row r="92" spans="1:22" x14ac:dyDescent="0.15">
      <c r="A92" s="6">
        <v>45.5</v>
      </c>
      <c r="B92" s="6">
        <v>90</v>
      </c>
      <c r="D92">
        <v>737.03558349609398</v>
      </c>
      <c r="E92">
        <v>607.03594970703102</v>
      </c>
      <c r="F92">
        <v>473.49322509765602</v>
      </c>
      <c r="G92">
        <v>467.85650634765602</v>
      </c>
      <c r="I92" s="7">
        <f t="shared" si="7"/>
        <v>263.54235839843795</v>
      </c>
      <c r="J92" s="7">
        <f t="shared" si="7"/>
        <v>139.179443359375</v>
      </c>
      <c r="K92" s="7">
        <f t="shared" si="8"/>
        <v>166.11674804687544</v>
      </c>
      <c r="L92" s="8">
        <f t="shared" si="9"/>
        <v>1.1935437018378185</v>
      </c>
      <c r="M92" s="8">
        <f t="shared" si="12"/>
        <v>1.5531560048957096</v>
      </c>
      <c r="P92" s="6">
        <f t="shared" si="10"/>
        <v>0.2737721695336211</v>
      </c>
      <c r="U92" s="18">
        <v>69</v>
      </c>
      <c r="V92" s="20">
        <f t="shared" si="11"/>
        <v>1.0335166894067265</v>
      </c>
    </row>
    <row r="93" spans="1:22" x14ac:dyDescent="0.15">
      <c r="A93" s="6">
        <v>46</v>
      </c>
      <c r="B93" s="6">
        <v>91</v>
      </c>
      <c r="D93">
        <v>737.51110839843795</v>
      </c>
      <c r="E93">
        <v>609.603515625</v>
      </c>
      <c r="F93">
        <v>474.01351928710898</v>
      </c>
      <c r="G93">
        <v>468.91433715820301</v>
      </c>
      <c r="I93" s="7">
        <f t="shared" si="7"/>
        <v>263.49758911132898</v>
      </c>
      <c r="J93" s="7">
        <f t="shared" si="7"/>
        <v>140.68917846679699</v>
      </c>
      <c r="K93" s="7">
        <f t="shared" si="8"/>
        <v>165.01516418457109</v>
      </c>
      <c r="L93" s="8">
        <f t="shared" si="9"/>
        <v>1.1729058765064515</v>
      </c>
      <c r="M93" s="8">
        <f t="shared" si="12"/>
        <v>1.5364699631144292</v>
      </c>
      <c r="P93" s="6">
        <f t="shared" si="10"/>
        <v>-0.80350039466045697</v>
      </c>
      <c r="U93" s="18">
        <v>69.5</v>
      </c>
      <c r="V93" s="20">
        <f t="shared" si="11"/>
        <v>1.0164570744507229</v>
      </c>
    </row>
    <row r="94" spans="1:22" x14ac:dyDescent="0.15">
      <c r="A94" s="6">
        <v>46.5</v>
      </c>
      <c r="B94" s="6">
        <v>92</v>
      </c>
      <c r="D94">
        <v>739.83477783203102</v>
      </c>
      <c r="E94">
        <v>609.00067138671898</v>
      </c>
      <c r="F94">
        <v>474.15213012695301</v>
      </c>
      <c r="G94">
        <v>468.75469970703102</v>
      </c>
      <c r="I94" s="7">
        <f t="shared" si="7"/>
        <v>265.68264770507801</v>
      </c>
      <c r="J94" s="7">
        <f t="shared" si="7"/>
        <v>140.24597167968795</v>
      </c>
      <c r="K94" s="7">
        <f t="shared" si="8"/>
        <v>167.51046752929645</v>
      </c>
      <c r="L94" s="8">
        <f t="shared" si="9"/>
        <v>1.1944048411734685</v>
      </c>
      <c r="M94" s="8">
        <f t="shared" si="12"/>
        <v>1.5619207113315328</v>
      </c>
      <c r="P94" s="6">
        <f t="shared" si="10"/>
        <v>0.83963301899644838</v>
      </c>
      <c r="U94" s="18">
        <v>70</v>
      </c>
      <c r="V94" s="20">
        <f t="shared" si="11"/>
        <v>1.0135420458834639</v>
      </c>
    </row>
    <row r="95" spans="1:22" x14ac:dyDescent="0.15">
      <c r="A95" s="6">
        <v>47</v>
      </c>
      <c r="B95" s="6">
        <v>93</v>
      </c>
      <c r="D95">
        <v>737.33734130859398</v>
      </c>
      <c r="E95">
        <v>608.78277587890602</v>
      </c>
      <c r="F95">
        <v>474.06573486328102</v>
      </c>
      <c r="G95">
        <v>468.57138061523398</v>
      </c>
      <c r="I95" s="7">
        <f t="shared" si="7"/>
        <v>263.27160644531295</v>
      </c>
      <c r="J95" s="7">
        <f t="shared" si="7"/>
        <v>140.21139526367205</v>
      </c>
      <c r="K95" s="7">
        <f t="shared" si="8"/>
        <v>165.12362976074252</v>
      </c>
      <c r="L95" s="8">
        <f t="shared" si="9"/>
        <v>1.1776762469999118</v>
      </c>
      <c r="M95" s="8">
        <f t="shared" si="12"/>
        <v>1.5491439007080627</v>
      </c>
      <c r="P95" s="6">
        <f t="shared" si="10"/>
        <v>1.4745503851349952E-2</v>
      </c>
      <c r="U95" s="18">
        <v>70.5</v>
      </c>
      <c r="V95" s="20">
        <f t="shared" si="11"/>
        <v>0.99350188434546094</v>
      </c>
    </row>
    <row r="96" spans="1:22" x14ac:dyDescent="0.15">
      <c r="A96" s="6">
        <v>47.5</v>
      </c>
      <c r="B96" s="6">
        <v>94</v>
      </c>
      <c r="D96">
        <v>738.86248779296898</v>
      </c>
      <c r="E96">
        <v>608.25897216796898</v>
      </c>
      <c r="F96">
        <v>473.393310546875</v>
      </c>
      <c r="G96">
        <v>468.44552612304699</v>
      </c>
      <c r="I96" s="7">
        <f t="shared" si="7"/>
        <v>265.46917724609398</v>
      </c>
      <c r="J96" s="7">
        <f t="shared" si="7"/>
        <v>139.81344604492199</v>
      </c>
      <c r="K96" s="7">
        <f t="shared" si="8"/>
        <v>167.5997650146486</v>
      </c>
      <c r="L96" s="8">
        <f t="shared" si="9"/>
        <v>1.1987385316344958</v>
      </c>
      <c r="M96" s="8">
        <f t="shared" si="12"/>
        <v>1.5741579688927336</v>
      </c>
      <c r="P96" s="6">
        <f t="shared" si="10"/>
        <v>1.6296862865393655</v>
      </c>
      <c r="U96" s="18">
        <v>71</v>
      </c>
      <c r="V96" s="20">
        <f t="shared" si="11"/>
        <v>1.0122211491387376</v>
      </c>
    </row>
    <row r="97" spans="1:22" x14ac:dyDescent="0.15">
      <c r="A97" s="6">
        <v>48</v>
      </c>
      <c r="B97" s="6">
        <v>95</v>
      </c>
      <c r="D97">
        <v>738.330810546875</v>
      </c>
      <c r="E97">
        <v>610.59661865234398</v>
      </c>
      <c r="F97">
        <v>472.89254760742199</v>
      </c>
      <c r="G97">
        <v>467.33282470703102</v>
      </c>
      <c r="I97" s="7">
        <f t="shared" si="7"/>
        <v>265.43826293945301</v>
      </c>
      <c r="J97" s="7">
        <f t="shared" si="7"/>
        <v>143.26379394531295</v>
      </c>
      <c r="K97" s="7">
        <f t="shared" si="8"/>
        <v>165.15360717773393</v>
      </c>
      <c r="L97" s="8">
        <f t="shared" si="9"/>
        <v>1.152793756395819</v>
      </c>
      <c r="M97" s="8">
        <f t="shared" si="12"/>
        <v>1.5321649772041437</v>
      </c>
      <c r="P97" s="6">
        <f t="shared" si="10"/>
        <v>-1.0814358853647577</v>
      </c>
      <c r="U97" s="18">
        <v>71.5</v>
      </c>
      <c r="V97" s="20">
        <f t="shared" si="11"/>
        <v>1.0094802587366107</v>
      </c>
    </row>
    <row r="98" spans="1:22" x14ac:dyDescent="0.15">
      <c r="A98" s="6">
        <v>48.5</v>
      </c>
      <c r="B98" s="6">
        <v>96</v>
      </c>
      <c r="D98">
        <v>736.34826660156295</v>
      </c>
      <c r="E98">
        <v>609.92028808593795</v>
      </c>
      <c r="F98">
        <v>473.04620361328102</v>
      </c>
      <c r="G98">
        <v>467.31365966796898</v>
      </c>
      <c r="I98" s="7">
        <f t="shared" si="7"/>
        <v>263.30206298828193</v>
      </c>
      <c r="J98" s="7">
        <f t="shared" si="7"/>
        <v>142.60662841796898</v>
      </c>
      <c r="K98" s="7">
        <f t="shared" si="8"/>
        <v>163.47742309570367</v>
      </c>
      <c r="L98" s="8">
        <f t="shared" si="9"/>
        <v>1.1463522061300264</v>
      </c>
      <c r="M98" s="8">
        <f t="shared" si="12"/>
        <v>1.5296752104884377</v>
      </c>
      <c r="P98" s="6">
        <f t="shared" si="10"/>
        <v>-1.2421784634567472</v>
      </c>
      <c r="U98" s="18">
        <v>72</v>
      </c>
      <c r="V98" s="20">
        <f t="shared" si="11"/>
        <v>0.99328046846812412</v>
      </c>
    </row>
    <row r="99" spans="1:22" x14ac:dyDescent="0.15">
      <c r="A99" s="6">
        <v>49</v>
      </c>
      <c r="B99" s="6">
        <v>97</v>
      </c>
      <c r="D99">
        <v>739.43109130859398</v>
      </c>
      <c r="E99">
        <v>611.80535888671898</v>
      </c>
      <c r="F99">
        <v>473.12020874023398</v>
      </c>
      <c r="G99">
        <v>468.15515136718801</v>
      </c>
      <c r="I99" s="7">
        <f t="shared" si="7"/>
        <v>266.31088256836</v>
      </c>
      <c r="J99" s="7">
        <f t="shared" si="7"/>
        <v>143.65020751953097</v>
      </c>
      <c r="K99" s="7">
        <f t="shared" si="8"/>
        <v>165.75573730468832</v>
      </c>
      <c r="L99" s="8">
        <f t="shared" si="9"/>
        <v>1.1538844263914609</v>
      </c>
      <c r="M99" s="8">
        <f t="shared" si="12"/>
        <v>1.5411592142999588</v>
      </c>
      <c r="P99" s="6">
        <f t="shared" si="10"/>
        <v>-0.50075623789747359</v>
      </c>
      <c r="U99" s="18">
        <v>72.5</v>
      </c>
      <c r="V99" s="20">
        <f t="shared" si="11"/>
        <v>1.0021555774742712</v>
      </c>
    </row>
    <row r="100" spans="1:22" x14ac:dyDescent="0.15">
      <c r="A100" s="6">
        <v>49.5</v>
      </c>
      <c r="B100" s="6">
        <v>98</v>
      </c>
      <c r="D100">
        <v>737.53576660156295</v>
      </c>
      <c r="E100">
        <v>609.74304199218795</v>
      </c>
      <c r="F100">
        <v>473.5634765625</v>
      </c>
      <c r="G100">
        <v>467.9853515625</v>
      </c>
      <c r="I100" s="7">
        <f t="shared" si="7"/>
        <v>263.97229003906295</v>
      </c>
      <c r="J100" s="7">
        <f t="shared" si="7"/>
        <v>141.75769042968795</v>
      </c>
      <c r="K100" s="7">
        <f t="shared" si="8"/>
        <v>164.74190673828139</v>
      </c>
      <c r="L100" s="8">
        <f t="shared" si="9"/>
        <v>1.162137350283607</v>
      </c>
      <c r="M100" s="8">
        <f t="shared" si="12"/>
        <v>1.5533639217421915</v>
      </c>
      <c r="P100" s="6">
        <f t="shared" si="10"/>
        <v>0.28719555162055793</v>
      </c>
      <c r="U100" s="18">
        <v>73</v>
      </c>
      <c r="V100" s="20">
        <f t="shared" si="11"/>
        <v>1.0059228259491957</v>
      </c>
    </row>
    <row r="101" spans="1:22" x14ac:dyDescent="0.15">
      <c r="A101" s="6">
        <v>50</v>
      </c>
      <c r="B101" s="6">
        <v>99</v>
      </c>
      <c r="D101">
        <v>738.85833740234398</v>
      </c>
      <c r="E101">
        <v>612.20867919921898</v>
      </c>
      <c r="F101">
        <v>473.19122314453102</v>
      </c>
      <c r="G101">
        <v>467.73779296875</v>
      </c>
      <c r="I101" s="7">
        <f t="shared" si="7"/>
        <v>265.66711425781295</v>
      </c>
      <c r="J101" s="7">
        <f t="shared" si="7"/>
        <v>144.47088623046898</v>
      </c>
      <c r="K101" s="7">
        <f t="shared" si="8"/>
        <v>164.53749389648468</v>
      </c>
      <c r="L101" s="8">
        <f t="shared" si="9"/>
        <v>1.1388972421336447</v>
      </c>
      <c r="M101" s="8">
        <f t="shared" si="12"/>
        <v>1.5340755971423161</v>
      </c>
      <c r="P101" s="6">
        <f t="shared" si="10"/>
        <v>-0.95808377663970068</v>
      </c>
      <c r="U101" s="18">
        <v>73.5</v>
      </c>
      <c r="V101" s="20">
        <f t="shared" si="11"/>
        <v>0.9899143470362658</v>
      </c>
    </row>
    <row r="102" spans="1:22" x14ac:dyDescent="0.15">
      <c r="A102" s="6">
        <v>50.5</v>
      </c>
      <c r="B102" s="6">
        <v>100</v>
      </c>
      <c r="D102">
        <v>739.78308105468795</v>
      </c>
      <c r="E102">
        <v>613.08587646484398</v>
      </c>
      <c r="F102">
        <v>474.09765625</v>
      </c>
      <c r="G102">
        <v>468.57626342773398</v>
      </c>
      <c r="I102" s="7">
        <f t="shared" si="7"/>
        <v>265.68542480468795</v>
      </c>
      <c r="J102" s="7">
        <f t="shared" si="7"/>
        <v>144.50961303711</v>
      </c>
      <c r="K102" s="7">
        <f t="shared" si="8"/>
        <v>164.52869567871096</v>
      </c>
      <c r="L102" s="8">
        <f t="shared" si="9"/>
        <v>1.1385311483496954</v>
      </c>
      <c r="M102" s="8">
        <f t="shared" si="12"/>
        <v>1.5376612869084534</v>
      </c>
      <c r="P102" s="6">
        <f t="shared" si="10"/>
        <v>-0.72658698073063821</v>
      </c>
      <c r="U102" s="18">
        <v>74</v>
      </c>
      <c r="V102" s="20">
        <f t="shared" si="11"/>
        <v>0.99757405706774382</v>
      </c>
    </row>
    <row r="103" spans="1:22" x14ac:dyDescent="0.15">
      <c r="A103" s="6">
        <v>51</v>
      </c>
      <c r="B103" s="6">
        <v>101</v>
      </c>
      <c r="D103">
        <v>739.79815673828102</v>
      </c>
      <c r="E103">
        <v>612.51110839843795</v>
      </c>
      <c r="F103">
        <v>474.91021728515602</v>
      </c>
      <c r="G103">
        <v>469.11569213867199</v>
      </c>
      <c r="I103" s="7">
        <f t="shared" si="7"/>
        <v>264.887939453125</v>
      </c>
      <c r="J103" s="7">
        <f t="shared" si="7"/>
        <v>143.39541625976597</v>
      </c>
      <c r="K103" s="7">
        <f t="shared" si="8"/>
        <v>164.51114807128883</v>
      </c>
      <c r="L103" s="8">
        <f t="shared" si="9"/>
        <v>1.1472552774857947</v>
      </c>
      <c r="M103" s="8">
        <f t="shared" si="12"/>
        <v>1.5503371995946396</v>
      </c>
      <c r="P103" s="6">
        <f t="shared" si="10"/>
        <v>9.1786432325754522E-2</v>
      </c>
      <c r="U103" s="18">
        <v>74.5</v>
      </c>
      <c r="V103" s="20">
        <f t="shared" si="11"/>
        <v>0.99055072272292943</v>
      </c>
    </row>
    <row r="104" spans="1:22" x14ac:dyDescent="0.15">
      <c r="A104" s="6">
        <v>51.5</v>
      </c>
      <c r="B104" s="6">
        <v>102</v>
      </c>
      <c r="D104">
        <v>741.038330078125</v>
      </c>
      <c r="E104">
        <v>614.47314453125</v>
      </c>
      <c r="F104">
        <v>474.295654296875</v>
      </c>
      <c r="G104">
        <v>468.89105224609398</v>
      </c>
      <c r="I104" s="7">
        <f t="shared" si="7"/>
        <v>266.74267578125</v>
      </c>
      <c r="J104" s="7">
        <f t="shared" si="7"/>
        <v>145.58209228515602</v>
      </c>
      <c r="K104" s="7">
        <f t="shared" si="8"/>
        <v>164.83521118164077</v>
      </c>
      <c r="L104" s="8">
        <f t="shared" si="9"/>
        <v>1.1322492251229161</v>
      </c>
      <c r="M104" s="8">
        <f t="shared" si="12"/>
        <v>1.5392829307818476</v>
      </c>
      <c r="P104" s="6">
        <f t="shared" si="10"/>
        <v>-0.62189154267528723</v>
      </c>
      <c r="U104" s="18">
        <v>75</v>
      </c>
      <c r="V104" s="20">
        <f t="shared" si="11"/>
        <v>0.99944400261577382</v>
      </c>
    </row>
    <row r="105" spans="1:22" x14ac:dyDescent="0.15">
      <c r="A105" s="6">
        <v>52</v>
      </c>
      <c r="B105" s="6">
        <v>103</v>
      </c>
      <c r="D105">
        <v>740.44921875</v>
      </c>
      <c r="E105">
        <v>614.26037597656295</v>
      </c>
      <c r="F105">
        <v>474.27459716796898</v>
      </c>
      <c r="G105">
        <v>468.80276489257801</v>
      </c>
      <c r="I105" s="7">
        <f t="shared" si="7"/>
        <v>266.17462158203102</v>
      </c>
      <c r="J105" s="7">
        <f t="shared" si="7"/>
        <v>145.45761108398494</v>
      </c>
      <c r="K105" s="7">
        <f t="shared" si="8"/>
        <v>164.35429382324156</v>
      </c>
      <c r="L105" s="8">
        <f t="shared" si="9"/>
        <v>1.1299119557817154</v>
      </c>
      <c r="M105" s="8">
        <f t="shared" si="12"/>
        <v>1.5408974449907338</v>
      </c>
      <c r="P105" s="6">
        <f t="shared" si="10"/>
        <v>-0.51765640503552746</v>
      </c>
      <c r="U105" s="18"/>
      <c r="V105" s="20"/>
    </row>
    <row r="106" spans="1:22" x14ac:dyDescent="0.15">
      <c r="A106" s="6">
        <v>52.5</v>
      </c>
      <c r="B106" s="6">
        <v>104</v>
      </c>
      <c r="D106">
        <v>740.54193115234398</v>
      </c>
      <c r="E106">
        <v>614.716064453125</v>
      </c>
      <c r="F106">
        <v>474.77722167968801</v>
      </c>
      <c r="G106">
        <v>469.19046020507801</v>
      </c>
      <c r="I106" s="7">
        <f t="shared" si="7"/>
        <v>265.76470947265597</v>
      </c>
      <c r="J106" s="7">
        <f t="shared" si="7"/>
        <v>145.52560424804699</v>
      </c>
      <c r="K106" s="7">
        <f t="shared" si="8"/>
        <v>163.89678649902308</v>
      </c>
      <c r="L106" s="8">
        <f t="shared" si="9"/>
        <v>1.126240205947969</v>
      </c>
      <c r="M106" s="8">
        <f t="shared" si="12"/>
        <v>1.541177478707074</v>
      </c>
      <c r="P106" s="6">
        <f t="shared" si="10"/>
        <v>-0.49957706401403568</v>
      </c>
    </row>
    <row r="107" spans="1:22" x14ac:dyDescent="0.15">
      <c r="A107" s="6">
        <v>53</v>
      </c>
      <c r="B107" s="6">
        <v>105</v>
      </c>
      <c r="D107">
        <v>741.99725341796898</v>
      </c>
      <c r="E107">
        <v>614.18884277343795</v>
      </c>
      <c r="F107">
        <v>474.14611816406301</v>
      </c>
      <c r="G107">
        <v>469.359130859375</v>
      </c>
      <c r="I107" s="7">
        <f t="shared" si="7"/>
        <v>267.85113525390597</v>
      </c>
      <c r="J107" s="7">
        <f t="shared" si="7"/>
        <v>144.82971191406295</v>
      </c>
      <c r="K107" s="7">
        <f t="shared" si="8"/>
        <v>166.4703369140619</v>
      </c>
      <c r="L107" s="8">
        <f t="shared" si="9"/>
        <v>1.1494211699657302</v>
      </c>
      <c r="M107" s="8">
        <f t="shared" si="12"/>
        <v>1.5683102262749218</v>
      </c>
      <c r="P107" s="6">
        <f t="shared" si="10"/>
        <v>1.2521484158320948</v>
      </c>
    </row>
    <row r="108" spans="1:22" x14ac:dyDescent="0.15">
      <c r="A108" s="6">
        <v>53.5</v>
      </c>
      <c r="B108" s="6">
        <v>106</v>
      </c>
      <c r="D108">
        <v>738.44372558593795</v>
      </c>
      <c r="E108">
        <v>614.434814453125</v>
      </c>
      <c r="F108">
        <v>474.40234375</v>
      </c>
      <c r="G108">
        <v>468.64010620117199</v>
      </c>
      <c r="I108" s="7">
        <f t="shared" si="7"/>
        <v>264.04138183593795</v>
      </c>
      <c r="J108" s="7">
        <f t="shared" si="7"/>
        <v>145.79470825195301</v>
      </c>
      <c r="K108" s="7">
        <f t="shared" si="8"/>
        <v>161.98508605957085</v>
      </c>
      <c r="L108" s="8">
        <f t="shared" si="9"/>
        <v>1.111049145759383</v>
      </c>
      <c r="M108" s="8">
        <f t="shared" si="12"/>
        <v>1.5338899856186612</v>
      </c>
      <c r="P108" s="6">
        <f t="shared" si="10"/>
        <v>-0.97006709806803582</v>
      </c>
    </row>
    <row r="109" spans="1:22" x14ac:dyDescent="0.15">
      <c r="A109" s="6">
        <v>54</v>
      </c>
      <c r="B109" s="6">
        <v>107</v>
      </c>
      <c r="D109">
        <v>737.69891357421898</v>
      </c>
      <c r="E109">
        <v>613.94934082031295</v>
      </c>
      <c r="F109">
        <v>474.06423950195301</v>
      </c>
      <c r="G109">
        <v>468.91360473632801</v>
      </c>
      <c r="I109" s="7">
        <f t="shared" si="7"/>
        <v>263.63467407226597</v>
      </c>
      <c r="J109" s="7">
        <f t="shared" si="7"/>
        <v>145.03573608398494</v>
      </c>
      <c r="K109" s="7">
        <f t="shared" si="8"/>
        <v>162.10965881347653</v>
      </c>
      <c r="L109" s="8">
        <f t="shared" si="9"/>
        <v>1.1177221779300288</v>
      </c>
      <c r="M109" s="8">
        <f t="shared" si="12"/>
        <v>1.5445148013393939</v>
      </c>
      <c r="P109" s="6">
        <f t="shared" si="10"/>
        <v>-0.28411517336387915</v>
      </c>
    </row>
    <row r="110" spans="1:22" x14ac:dyDescent="0.15">
      <c r="A110" s="6">
        <v>54.5</v>
      </c>
      <c r="B110" s="6">
        <v>108</v>
      </c>
      <c r="D110">
        <v>738.01165771484398</v>
      </c>
      <c r="E110">
        <v>614.86999511718795</v>
      </c>
      <c r="F110">
        <v>473.39218139648398</v>
      </c>
      <c r="G110">
        <v>468.01278686523398</v>
      </c>
      <c r="I110" s="7">
        <f t="shared" si="7"/>
        <v>264.61947631836</v>
      </c>
      <c r="J110" s="7">
        <f t="shared" si="7"/>
        <v>146.85720825195398</v>
      </c>
      <c r="K110" s="7">
        <f t="shared" si="8"/>
        <v>161.81943054199223</v>
      </c>
      <c r="L110" s="8">
        <f t="shared" si="9"/>
        <v>1.1018827912373799</v>
      </c>
      <c r="M110" s="8">
        <f t="shared" si="12"/>
        <v>1.5326271981968316</v>
      </c>
      <c r="P110" s="6">
        <f t="shared" si="10"/>
        <v>-1.0515942967756748</v>
      </c>
    </row>
    <row r="111" spans="1:22" x14ac:dyDescent="0.15">
      <c r="A111" s="6">
        <v>55</v>
      </c>
      <c r="B111" s="6">
        <v>109</v>
      </c>
      <c r="D111">
        <v>737.64862060546898</v>
      </c>
      <c r="E111">
        <v>614.01129150390602</v>
      </c>
      <c r="F111">
        <v>473.16378784179699</v>
      </c>
      <c r="G111">
        <v>467.91998291015602</v>
      </c>
      <c r="I111" s="7">
        <f t="shared" si="7"/>
        <v>264.48483276367199</v>
      </c>
      <c r="J111" s="7">
        <f t="shared" si="7"/>
        <v>146.09130859375</v>
      </c>
      <c r="K111" s="7">
        <f t="shared" si="8"/>
        <v>162.22091674804699</v>
      </c>
      <c r="L111" s="8">
        <f t="shared" si="9"/>
        <v>1.1104077190461079</v>
      </c>
      <c r="M111" s="8">
        <f t="shared" si="12"/>
        <v>1.5451039095556465</v>
      </c>
      <c r="P111" s="6">
        <f t="shared" si="10"/>
        <v>-0.24608158055445775</v>
      </c>
    </row>
    <row r="112" spans="1:22" x14ac:dyDescent="0.15">
      <c r="A112" s="6">
        <v>55.5</v>
      </c>
      <c r="B112" s="6">
        <v>110</v>
      </c>
      <c r="D112">
        <v>735.75915527343795</v>
      </c>
      <c r="E112">
        <v>613.18884277343795</v>
      </c>
      <c r="F112">
        <v>472.834716796875</v>
      </c>
      <c r="G112">
        <v>467.48648071289102</v>
      </c>
      <c r="I112" s="7">
        <f t="shared" si="7"/>
        <v>262.92443847656295</v>
      </c>
      <c r="J112" s="7">
        <f t="shared" si="7"/>
        <v>145.70236206054693</v>
      </c>
      <c r="K112" s="7">
        <f t="shared" si="8"/>
        <v>160.93278503418011</v>
      </c>
      <c r="L112" s="8">
        <f t="shared" si="9"/>
        <v>1.1045310642754311</v>
      </c>
      <c r="M112" s="8">
        <f t="shared" si="12"/>
        <v>1.5431790383350563</v>
      </c>
      <c r="P112" s="6">
        <f t="shared" si="10"/>
        <v>-0.37035377061183028</v>
      </c>
    </row>
    <row r="113" spans="1:16" x14ac:dyDescent="0.15">
      <c r="A113" s="6">
        <v>56</v>
      </c>
      <c r="B113" s="6">
        <v>111</v>
      </c>
      <c r="D113">
        <v>735.37835693359398</v>
      </c>
      <c r="E113">
        <v>613.38763427734398</v>
      </c>
      <c r="F113">
        <v>474.51876831054699</v>
      </c>
      <c r="G113">
        <v>469.01165771484398</v>
      </c>
      <c r="I113" s="7">
        <f t="shared" si="7"/>
        <v>260.85958862304699</v>
      </c>
      <c r="J113" s="7">
        <f t="shared" si="7"/>
        <v>144.3759765625</v>
      </c>
      <c r="K113" s="7">
        <f t="shared" si="8"/>
        <v>159.79640502929698</v>
      </c>
      <c r="L113" s="8">
        <f t="shared" si="9"/>
        <v>1.1068074400876624</v>
      </c>
      <c r="M113" s="8">
        <f t="shared" si="12"/>
        <v>1.5494071976973744</v>
      </c>
      <c r="P113" s="6">
        <f t="shared" si="10"/>
        <v>3.1744300003150275E-2</v>
      </c>
    </row>
    <row r="114" spans="1:16" x14ac:dyDescent="0.15">
      <c r="A114" s="6">
        <v>56.5</v>
      </c>
      <c r="B114" s="6">
        <v>112</v>
      </c>
      <c r="D114">
        <v>738.73828125</v>
      </c>
      <c r="E114">
        <v>616.03625488281295</v>
      </c>
      <c r="F114">
        <v>474.21862792968801</v>
      </c>
      <c r="G114">
        <v>469.17355346679699</v>
      </c>
      <c r="I114" s="7">
        <f t="shared" si="7"/>
        <v>264.51965332031199</v>
      </c>
      <c r="J114" s="7">
        <f t="shared" si="7"/>
        <v>146.86270141601597</v>
      </c>
      <c r="K114" s="7">
        <f t="shared" si="8"/>
        <v>161.71576232910081</v>
      </c>
      <c r="L114" s="8">
        <f t="shared" si="9"/>
        <v>1.101135691839215</v>
      </c>
      <c r="M114" s="8">
        <f t="shared" si="12"/>
        <v>1.5476872329990137</v>
      </c>
      <c r="P114" s="6">
        <f t="shared" si="10"/>
        <v>-7.9298858417146234E-2</v>
      </c>
    </row>
    <row r="115" spans="1:16" x14ac:dyDescent="0.15">
      <c r="A115" s="6">
        <v>57</v>
      </c>
      <c r="B115" s="6">
        <v>113</v>
      </c>
      <c r="D115">
        <v>738.605224609375</v>
      </c>
      <c r="E115">
        <v>616.934326171875</v>
      </c>
      <c r="F115">
        <v>474.24118041992199</v>
      </c>
      <c r="G115">
        <v>468.84561157226602</v>
      </c>
      <c r="I115" s="7">
        <f t="shared" si="7"/>
        <v>264.36404418945301</v>
      </c>
      <c r="J115" s="7">
        <f t="shared" si="7"/>
        <v>148.08871459960898</v>
      </c>
      <c r="K115" s="7">
        <f t="shared" si="8"/>
        <v>160.70194396972673</v>
      </c>
      <c r="L115" s="8">
        <f t="shared" si="9"/>
        <v>1.085173467837981</v>
      </c>
      <c r="M115" s="8">
        <f t="shared" si="12"/>
        <v>1.5356767925478663</v>
      </c>
      <c r="P115" s="6">
        <f t="shared" si="10"/>
        <v>-0.85470851826968219</v>
      </c>
    </row>
    <row r="116" spans="1:16" x14ac:dyDescent="0.15">
      <c r="A116" s="6">
        <v>57.5</v>
      </c>
      <c r="B116" s="6">
        <v>114</v>
      </c>
      <c r="D116">
        <v>736.79302978515602</v>
      </c>
      <c r="E116">
        <v>617.10778808593795</v>
      </c>
      <c r="F116">
        <v>473.76858520507801</v>
      </c>
      <c r="G116">
        <v>468.62283325195301</v>
      </c>
      <c r="I116" s="7">
        <f t="shared" si="7"/>
        <v>263.02444458007801</v>
      </c>
      <c r="J116" s="7">
        <f t="shared" si="7"/>
        <v>148.48495483398494</v>
      </c>
      <c r="K116" s="7">
        <f t="shared" si="8"/>
        <v>159.08497619628855</v>
      </c>
      <c r="L116" s="8">
        <f t="shared" si="9"/>
        <v>1.0713878478405781</v>
      </c>
      <c r="M116" s="8">
        <f t="shared" si="12"/>
        <v>1.5258429561005502</v>
      </c>
      <c r="P116" s="6">
        <f t="shared" si="10"/>
        <v>-1.48959379210078</v>
      </c>
    </row>
    <row r="117" spans="1:16" x14ac:dyDescent="0.15">
      <c r="A117" s="6">
        <v>58</v>
      </c>
      <c r="B117" s="6">
        <v>115</v>
      </c>
      <c r="D117">
        <v>736.242919921875</v>
      </c>
      <c r="E117">
        <v>617.293212890625</v>
      </c>
      <c r="F117">
        <v>473.23101806640602</v>
      </c>
      <c r="G117">
        <v>468.15325927734398</v>
      </c>
      <c r="I117" s="7">
        <f t="shared" si="7"/>
        <v>263.01190185546898</v>
      </c>
      <c r="J117" s="7">
        <f t="shared" si="7"/>
        <v>149.13995361328102</v>
      </c>
      <c r="K117" s="7">
        <f t="shared" si="8"/>
        <v>158.61393432617228</v>
      </c>
      <c r="L117" s="8">
        <f t="shared" si="9"/>
        <v>1.0635240958801504</v>
      </c>
      <c r="M117" s="8">
        <f t="shared" si="12"/>
        <v>1.5219309876902092</v>
      </c>
      <c r="P117" s="6">
        <f t="shared" si="10"/>
        <v>-1.7421555617340168</v>
      </c>
    </row>
    <row r="118" spans="1:16" x14ac:dyDescent="0.15">
      <c r="A118" s="6">
        <v>58.5</v>
      </c>
      <c r="B118" s="6">
        <v>116</v>
      </c>
      <c r="D118">
        <v>734.29559326171898</v>
      </c>
      <c r="E118">
        <v>615.504638671875</v>
      </c>
      <c r="F118">
        <v>473.07513427734398</v>
      </c>
      <c r="G118">
        <v>468.01766967773398</v>
      </c>
      <c r="I118" s="7">
        <f t="shared" si="7"/>
        <v>261.220458984375</v>
      </c>
      <c r="J118" s="7">
        <f t="shared" si="7"/>
        <v>147.48696899414102</v>
      </c>
      <c r="K118" s="7">
        <f t="shared" si="8"/>
        <v>157.97958068847629</v>
      </c>
      <c r="L118" s="8">
        <f t="shared" si="9"/>
        <v>1.0711426356233009</v>
      </c>
      <c r="M118" s="8">
        <f t="shared" si="12"/>
        <v>1.5335013109834463</v>
      </c>
      <c r="P118" s="6">
        <f t="shared" si="10"/>
        <v>-0.99516043814254318</v>
      </c>
    </row>
    <row r="119" spans="1:16" x14ac:dyDescent="0.15">
      <c r="A119" s="6">
        <v>59</v>
      </c>
      <c r="B119" s="6">
        <v>117</v>
      </c>
      <c r="D119">
        <v>731.08380126953102</v>
      </c>
      <c r="E119">
        <v>613.32464599609398</v>
      </c>
      <c r="F119">
        <v>473.068359375</v>
      </c>
      <c r="G119">
        <v>467.93463134765602</v>
      </c>
      <c r="I119" s="7">
        <f t="shared" si="7"/>
        <v>258.01544189453102</v>
      </c>
      <c r="J119" s="7">
        <f t="shared" si="7"/>
        <v>145.39001464843795</v>
      </c>
      <c r="K119" s="7">
        <f t="shared" si="8"/>
        <v>156.24243164062446</v>
      </c>
      <c r="L119" s="8">
        <f t="shared" si="9"/>
        <v>1.0746434823493782</v>
      </c>
      <c r="M119" s="8">
        <f t="shared" si="12"/>
        <v>1.5409539412596105</v>
      </c>
      <c r="P119" s="6">
        <f t="shared" si="10"/>
        <v>-0.51400893242111168</v>
      </c>
    </row>
    <row r="120" spans="1:16" x14ac:dyDescent="0.15">
      <c r="A120" s="6">
        <v>59.5</v>
      </c>
      <c r="B120" s="6">
        <v>118</v>
      </c>
      <c r="D120">
        <v>731.028076171875</v>
      </c>
      <c r="E120">
        <v>613.341796875</v>
      </c>
      <c r="F120">
        <v>472.95153808593801</v>
      </c>
      <c r="G120">
        <v>467.90759277343801</v>
      </c>
      <c r="I120" s="7">
        <f t="shared" si="7"/>
        <v>258.07653808593699</v>
      </c>
      <c r="J120" s="7">
        <f t="shared" si="7"/>
        <v>145.43420410156199</v>
      </c>
      <c r="K120" s="7">
        <f t="shared" si="8"/>
        <v>156.27259521484359</v>
      </c>
      <c r="L120" s="8">
        <f t="shared" si="9"/>
        <v>1.0745243608973358</v>
      </c>
      <c r="M120" s="8">
        <f t="shared" si="12"/>
        <v>1.5447866033576547</v>
      </c>
      <c r="P120" s="6">
        <f t="shared" si="10"/>
        <v>-0.2665672814789713</v>
      </c>
    </row>
    <row r="121" spans="1:16" x14ac:dyDescent="0.15">
      <c r="A121" s="6">
        <v>60</v>
      </c>
      <c r="B121" s="6">
        <v>119</v>
      </c>
      <c r="D121">
        <v>730.45123291015602</v>
      </c>
      <c r="E121">
        <v>613.40197753906295</v>
      </c>
      <c r="F121">
        <v>473.14349365234398</v>
      </c>
      <c r="G121">
        <v>468.02328491210898</v>
      </c>
      <c r="I121" s="7">
        <f t="shared" si="7"/>
        <v>257.30773925781205</v>
      </c>
      <c r="J121" s="7">
        <f t="shared" si="7"/>
        <v>145.37869262695398</v>
      </c>
      <c r="K121" s="7">
        <f t="shared" si="8"/>
        <v>155.54265441894427</v>
      </c>
      <c r="L121" s="8">
        <f t="shared" si="9"/>
        <v>1.0699136964869489</v>
      </c>
      <c r="M121" s="8">
        <f t="shared" si="12"/>
        <v>1.5441277224973544</v>
      </c>
      <c r="P121" s="6">
        <f t="shared" si="10"/>
        <v>-0.3091054869550241</v>
      </c>
    </row>
    <row r="122" spans="1:16" x14ac:dyDescent="0.15">
      <c r="A122" s="6">
        <v>60.5</v>
      </c>
      <c r="B122" s="6">
        <v>120</v>
      </c>
      <c r="D122">
        <v>729.78820800781295</v>
      </c>
      <c r="E122">
        <v>613.303466796875</v>
      </c>
      <c r="F122">
        <v>473.01278686523398</v>
      </c>
      <c r="G122">
        <v>467.60031127929699</v>
      </c>
      <c r="I122" s="7">
        <f t="shared" si="7"/>
        <v>256.77542114257898</v>
      </c>
      <c r="J122" s="7">
        <f t="shared" si="7"/>
        <v>145.70315551757801</v>
      </c>
      <c r="K122" s="7">
        <f t="shared" si="8"/>
        <v>154.78321228027437</v>
      </c>
      <c r="L122" s="8">
        <f t="shared" si="9"/>
        <v>1.0623188751845591</v>
      </c>
      <c r="M122" s="8">
        <f t="shared" si="12"/>
        <v>1.5404846847450515</v>
      </c>
      <c r="P122" s="6">
        <f t="shared" si="10"/>
        <v>-0.54430474345466984</v>
      </c>
    </row>
    <row r="123" spans="1:16" x14ac:dyDescent="0.15">
      <c r="A123" s="6">
        <v>61</v>
      </c>
      <c r="B123" s="6">
        <v>121</v>
      </c>
      <c r="D123">
        <v>730.04650878906295</v>
      </c>
      <c r="E123">
        <v>613.83990478515602</v>
      </c>
      <c r="F123">
        <v>473.062744140625</v>
      </c>
      <c r="G123">
        <v>467.89855957031301</v>
      </c>
      <c r="I123" s="7">
        <f t="shared" si="7"/>
        <v>256.98376464843795</v>
      </c>
      <c r="J123" s="7">
        <f t="shared" si="7"/>
        <v>145.94134521484301</v>
      </c>
      <c r="K123" s="7">
        <f t="shared" si="8"/>
        <v>154.82482299804786</v>
      </c>
      <c r="L123" s="8">
        <f t="shared" si="9"/>
        <v>1.0608701925429516</v>
      </c>
      <c r="M123" s="8">
        <f t="shared" si="12"/>
        <v>1.5429877856535306</v>
      </c>
      <c r="P123" s="6">
        <f t="shared" si="10"/>
        <v>-0.38270129253086227</v>
      </c>
    </row>
    <row r="124" spans="1:16" x14ac:dyDescent="0.15">
      <c r="A124" s="6">
        <v>61.5</v>
      </c>
      <c r="B124" s="6">
        <v>122</v>
      </c>
      <c r="D124">
        <v>729.7646484375</v>
      </c>
      <c r="E124">
        <v>614.06634521484398</v>
      </c>
      <c r="F124">
        <v>472.97482299804699</v>
      </c>
      <c r="G124">
        <v>468.12847900390602</v>
      </c>
      <c r="I124" s="7">
        <f t="shared" si="7"/>
        <v>256.78982543945301</v>
      </c>
      <c r="J124" s="7">
        <f t="shared" si="7"/>
        <v>145.93786621093795</v>
      </c>
      <c r="K124" s="7">
        <f t="shared" si="8"/>
        <v>154.63331909179647</v>
      </c>
      <c r="L124" s="8">
        <f t="shared" si="9"/>
        <v>1.0595832535216743</v>
      </c>
      <c r="M124" s="8">
        <f t="shared" si="12"/>
        <v>1.5456526301823401</v>
      </c>
      <c r="P124" s="6">
        <f t="shared" si="10"/>
        <v>-0.21065546306698954</v>
      </c>
    </row>
    <row r="125" spans="1:16" x14ac:dyDescent="0.15">
      <c r="A125" s="6">
        <v>62</v>
      </c>
      <c r="B125" s="6">
        <v>123</v>
      </c>
      <c r="D125">
        <v>730.230224609375</v>
      </c>
      <c r="E125">
        <v>613.95654296875</v>
      </c>
      <c r="F125">
        <v>473.4462890625</v>
      </c>
      <c r="G125">
        <v>468.16415405273398</v>
      </c>
      <c r="I125" s="7">
        <f t="shared" si="7"/>
        <v>256.783935546875</v>
      </c>
      <c r="J125" s="7">
        <f t="shared" si="7"/>
        <v>145.79238891601602</v>
      </c>
      <c r="K125" s="7">
        <f t="shared" si="8"/>
        <v>154.72926330566378</v>
      </c>
      <c r="L125" s="8">
        <f t="shared" si="9"/>
        <v>1.0612986346961901</v>
      </c>
      <c r="M125" s="8">
        <f t="shared" si="12"/>
        <v>1.5513197949069426</v>
      </c>
      <c r="P125" s="6">
        <f t="shared" si="10"/>
        <v>0.15522406394173854</v>
      </c>
    </row>
    <row r="126" spans="1:16" x14ac:dyDescent="0.15">
      <c r="A126" s="6">
        <v>62.5</v>
      </c>
      <c r="B126" s="6">
        <v>124</v>
      </c>
      <c r="D126">
        <v>729.39855957031295</v>
      </c>
      <c r="E126">
        <v>614.270263671875</v>
      </c>
      <c r="F126">
        <v>473.60745239257801</v>
      </c>
      <c r="G126">
        <v>467.94815063476602</v>
      </c>
      <c r="I126" s="7">
        <f t="shared" si="7"/>
        <v>255.79110717773494</v>
      </c>
      <c r="J126" s="7">
        <f t="shared" si="7"/>
        <v>146.32211303710898</v>
      </c>
      <c r="K126" s="7">
        <f t="shared" si="8"/>
        <v>153.36562805175868</v>
      </c>
      <c r="L126" s="8">
        <f t="shared" si="9"/>
        <v>1.0481370509791872</v>
      </c>
      <c r="M126" s="8">
        <f t="shared" si="12"/>
        <v>1.5421099947400263</v>
      </c>
      <c r="P126" s="6">
        <f t="shared" si="10"/>
        <v>-0.43937261582083881</v>
      </c>
    </row>
    <row r="127" spans="1:16" x14ac:dyDescent="0.15">
      <c r="A127" s="6">
        <v>63</v>
      </c>
      <c r="B127" s="6">
        <v>125</v>
      </c>
      <c r="D127">
        <v>729.6044921875</v>
      </c>
      <c r="E127">
        <v>614.02294921875</v>
      </c>
      <c r="F127">
        <v>473.66415405273398</v>
      </c>
      <c r="G127">
        <v>468.82870483398398</v>
      </c>
      <c r="I127" s="7">
        <f t="shared" si="7"/>
        <v>255.94033813476602</v>
      </c>
      <c r="J127" s="7">
        <f t="shared" si="7"/>
        <v>145.19424438476602</v>
      </c>
      <c r="K127" s="7">
        <f t="shared" si="8"/>
        <v>154.3043670654298</v>
      </c>
      <c r="L127" s="8">
        <f t="shared" si="9"/>
        <v>1.0627443788785584</v>
      </c>
      <c r="M127" s="8">
        <f t="shared" si="12"/>
        <v>1.5606691061894844</v>
      </c>
      <c r="P127" s="6">
        <f t="shared" si="10"/>
        <v>0.75882776281846287</v>
      </c>
    </row>
    <row r="128" spans="1:16" x14ac:dyDescent="0.15">
      <c r="A128" s="6">
        <v>63.5</v>
      </c>
      <c r="B128" s="6">
        <v>126</v>
      </c>
      <c r="D128">
        <v>730.658203125</v>
      </c>
      <c r="E128">
        <v>614.66027832031295</v>
      </c>
      <c r="F128">
        <v>474.29940795898398</v>
      </c>
      <c r="G128">
        <v>468.78964233398398</v>
      </c>
      <c r="I128" s="7">
        <f t="shared" si="7"/>
        <v>256.35879516601602</v>
      </c>
      <c r="J128" s="7">
        <f t="shared" si="7"/>
        <v>145.87063598632898</v>
      </c>
      <c r="K128" s="7">
        <f t="shared" si="8"/>
        <v>154.24934997558574</v>
      </c>
      <c r="L128" s="8">
        <f t="shared" si="9"/>
        <v>1.0574393463948564</v>
      </c>
      <c r="M128" s="8">
        <f t="shared" si="12"/>
        <v>1.559315857255869</v>
      </c>
      <c r="P128" s="6">
        <f t="shared" si="10"/>
        <v>0.67146025122896857</v>
      </c>
    </row>
    <row r="129" spans="1:16" x14ac:dyDescent="0.15">
      <c r="A129" s="6">
        <v>64</v>
      </c>
      <c r="B129" s="6">
        <v>127</v>
      </c>
      <c r="D129">
        <v>731.21075439453102</v>
      </c>
      <c r="E129">
        <v>616.330810546875</v>
      </c>
      <c r="F129">
        <v>474.27346801757801</v>
      </c>
      <c r="G129">
        <v>469.38992309570301</v>
      </c>
      <c r="I129" s="7">
        <f t="shared" si="7"/>
        <v>256.93728637695301</v>
      </c>
      <c r="J129" s="7">
        <f t="shared" si="7"/>
        <v>146.94088745117199</v>
      </c>
      <c r="K129" s="7">
        <f t="shared" si="8"/>
        <v>154.07866516113262</v>
      </c>
      <c r="L129" s="8">
        <f t="shared" si="9"/>
        <v>1.0485758445710525</v>
      </c>
      <c r="M129" s="8">
        <f t="shared" si="12"/>
        <v>1.5544041389821519</v>
      </c>
      <c r="P129" s="6">
        <f t="shared" si="10"/>
        <v>0.35435332984619961</v>
      </c>
    </row>
    <row r="130" spans="1:16" x14ac:dyDescent="0.15">
      <c r="A130" s="6">
        <v>64.5</v>
      </c>
      <c r="B130" s="6">
        <v>128</v>
      </c>
      <c r="D130">
        <v>729.10705566406295</v>
      </c>
      <c r="E130">
        <v>614.36090087890602</v>
      </c>
      <c r="F130">
        <v>474.12359619140602</v>
      </c>
      <c r="G130">
        <v>468.94741821289102</v>
      </c>
      <c r="I130" s="7">
        <f t="shared" ref="I130:J148" si="13">D130-F130</f>
        <v>254.98345947265693</v>
      </c>
      <c r="J130" s="7">
        <f t="shared" si="13"/>
        <v>145.413482666015</v>
      </c>
      <c r="K130" s="7">
        <f t="shared" ref="K130:K148" si="14">I130-0.7*J130</f>
        <v>153.19402160644643</v>
      </c>
      <c r="L130" s="8">
        <f t="shared" ref="L130:L148" si="15">K130/J130</f>
        <v>1.0535063104038416</v>
      </c>
      <c r="M130" s="8">
        <f t="shared" si="12"/>
        <v>1.5632863883650276</v>
      </c>
      <c r="P130" s="6">
        <f t="shared" si="10"/>
        <v>0.92780290488181738</v>
      </c>
    </row>
    <row r="131" spans="1:16" x14ac:dyDescent="0.15">
      <c r="A131" s="6">
        <v>65</v>
      </c>
      <c r="B131" s="6">
        <v>129</v>
      </c>
      <c r="D131">
        <v>727.50256347656295</v>
      </c>
      <c r="E131">
        <v>615.1748046875</v>
      </c>
      <c r="F131">
        <v>473.91510009765602</v>
      </c>
      <c r="G131">
        <v>468.47933959960898</v>
      </c>
      <c r="I131" s="7">
        <f t="shared" si="13"/>
        <v>253.58746337890693</v>
      </c>
      <c r="J131" s="7">
        <f t="shared" si="13"/>
        <v>146.69546508789102</v>
      </c>
      <c r="K131" s="7">
        <f t="shared" si="14"/>
        <v>150.90063781738323</v>
      </c>
      <c r="L131" s="8">
        <f t="shared" si="15"/>
        <v>1.0286660035944037</v>
      </c>
      <c r="M131" s="8">
        <f t="shared" si="12"/>
        <v>1.5423978651056767</v>
      </c>
      <c r="P131" s="6">
        <f t="shared" si="10"/>
        <v>-0.42078733052522321</v>
      </c>
    </row>
    <row r="132" spans="1:16" x14ac:dyDescent="0.15">
      <c r="A132" s="6">
        <v>65.5</v>
      </c>
      <c r="B132" s="6">
        <v>130</v>
      </c>
      <c r="D132">
        <v>727.75128173828102</v>
      </c>
      <c r="E132">
        <v>615.89154052734398</v>
      </c>
      <c r="F132">
        <v>473.38128662109398</v>
      </c>
      <c r="G132">
        <v>468.06423950195301</v>
      </c>
      <c r="I132" s="7">
        <f t="shared" si="13"/>
        <v>254.36999511718705</v>
      </c>
      <c r="J132" s="7">
        <f t="shared" si="13"/>
        <v>147.82730102539097</v>
      </c>
      <c r="K132" s="7">
        <f t="shared" si="14"/>
        <v>150.89088439941338</v>
      </c>
      <c r="L132" s="8">
        <f t="shared" si="15"/>
        <v>1.0207240702682938</v>
      </c>
      <c r="M132" s="8">
        <f t="shared" si="12"/>
        <v>1.5384077153296531</v>
      </c>
      <c r="P132" s="6">
        <f t="shared" si="10"/>
        <v>-0.67839659083269921</v>
      </c>
    </row>
    <row r="133" spans="1:16" x14ac:dyDescent="0.15">
      <c r="A133" s="6">
        <v>66</v>
      </c>
      <c r="B133" s="6">
        <v>131</v>
      </c>
      <c r="D133">
        <v>729.73040771484398</v>
      </c>
      <c r="E133">
        <v>616.45056152343795</v>
      </c>
      <c r="F133">
        <v>473.26596069335898</v>
      </c>
      <c r="G133">
        <v>468.16265869140602</v>
      </c>
      <c r="I133" s="7">
        <f t="shared" si="13"/>
        <v>256.464447021485</v>
      </c>
      <c r="J133" s="7">
        <f t="shared" si="13"/>
        <v>148.28790283203193</v>
      </c>
      <c r="K133" s="7">
        <f t="shared" si="14"/>
        <v>152.66291503906265</v>
      </c>
      <c r="L133" s="8">
        <f t="shared" si="15"/>
        <v>1.0295035004439059</v>
      </c>
      <c r="M133" s="8">
        <f t="shared" si="12"/>
        <v>1.5511389290553521</v>
      </c>
      <c r="P133" s="6">
        <f t="shared" si="10"/>
        <v>0.143547129275506</v>
      </c>
    </row>
    <row r="134" spans="1:16" x14ac:dyDescent="0.15">
      <c r="A134" s="6">
        <v>66.5</v>
      </c>
      <c r="B134" s="6">
        <v>132</v>
      </c>
      <c r="D134">
        <v>728.95379638671898</v>
      </c>
      <c r="E134">
        <v>615.60107421875</v>
      </c>
      <c r="F134">
        <v>474.26745605468801</v>
      </c>
      <c r="G134">
        <v>468.96768188476602</v>
      </c>
      <c r="I134" s="7">
        <f t="shared" si="13"/>
        <v>254.68634033203097</v>
      </c>
      <c r="J134" s="7">
        <f t="shared" si="13"/>
        <v>146.63339233398398</v>
      </c>
      <c r="K134" s="7">
        <f t="shared" si="14"/>
        <v>152.0429656982422</v>
      </c>
      <c r="L134" s="8">
        <f t="shared" si="15"/>
        <v>1.0368918244211178</v>
      </c>
      <c r="M134" s="8">
        <f t="shared" si="12"/>
        <v>1.5624790365826509</v>
      </c>
      <c r="P134" s="6">
        <f t="shared" ref="P134:P148" si="16">(M134-$O$2)/$O$2*100</f>
        <v>0.87567922353137073</v>
      </c>
    </row>
    <row r="135" spans="1:16" x14ac:dyDescent="0.15">
      <c r="A135" s="6">
        <v>67</v>
      </c>
      <c r="B135" s="6">
        <v>133</v>
      </c>
      <c r="D135">
        <v>727.12384033203102</v>
      </c>
      <c r="E135">
        <v>615.86761474609398</v>
      </c>
      <c r="F135">
        <v>473.86587524414102</v>
      </c>
      <c r="G135">
        <v>468.48345947265602</v>
      </c>
      <c r="I135" s="7">
        <f t="shared" si="13"/>
        <v>253.25796508789</v>
      </c>
      <c r="J135" s="7">
        <f t="shared" si="13"/>
        <v>147.38415527343795</v>
      </c>
      <c r="K135" s="7">
        <f t="shared" si="14"/>
        <v>150.08905639648344</v>
      </c>
      <c r="L135" s="8">
        <f t="shared" si="15"/>
        <v>1.0183527267095107</v>
      </c>
      <c r="M135" s="8">
        <f t="shared" si="12"/>
        <v>1.5478917224211304</v>
      </c>
      <c r="P135" s="6">
        <f t="shared" si="16"/>
        <v>-6.6096755305947885E-2</v>
      </c>
    </row>
    <row r="136" spans="1:16" x14ac:dyDescent="0.15">
      <c r="A136" s="6">
        <v>67.5</v>
      </c>
      <c r="B136" s="6">
        <v>134</v>
      </c>
      <c r="D136">
        <v>727.874755859375</v>
      </c>
      <c r="E136">
        <v>615.87615966796898</v>
      </c>
      <c r="F136">
        <v>474.00939941406301</v>
      </c>
      <c r="G136">
        <v>468.74606323242199</v>
      </c>
      <c r="I136" s="7">
        <f t="shared" si="13"/>
        <v>253.86535644531199</v>
      </c>
      <c r="J136" s="7">
        <f t="shared" si="13"/>
        <v>147.13009643554699</v>
      </c>
      <c r="K136" s="7">
        <f t="shared" si="14"/>
        <v>150.8742889404291</v>
      </c>
      <c r="L136" s="8">
        <f t="shared" si="15"/>
        <v>1.0254481754283518</v>
      </c>
      <c r="M136" s="8">
        <f t="shared" si="12"/>
        <v>1.5589389546900581</v>
      </c>
      <c r="P136" s="6">
        <f t="shared" si="16"/>
        <v>0.64712693126941079</v>
      </c>
    </row>
    <row r="137" spans="1:16" x14ac:dyDescent="0.15">
      <c r="A137" s="6">
        <v>68</v>
      </c>
      <c r="B137" s="6">
        <v>135</v>
      </c>
      <c r="D137">
        <v>724.29217529296898</v>
      </c>
      <c r="E137">
        <v>614.69549560546898</v>
      </c>
      <c r="F137">
        <v>473.71713256835898</v>
      </c>
      <c r="G137">
        <v>468.56311035156301</v>
      </c>
      <c r="I137" s="7">
        <f t="shared" si="13"/>
        <v>250.57504272461</v>
      </c>
      <c r="J137" s="7">
        <f t="shared" si="13"/>
        <v>146.13238525390597</v>
      </c>
      <c r="K137" s="7">
        <f t="shared" si="14"/>
        <v>148.28237304687582</v>
      </c>
      <c r="L137" s="8">
        <f t="shared" si="15"/>
        <v>1.0147126031593492</v>
      </c>
      <c r="M137" s="8">
        <f t="shared" si="12"/>
        <v>1.5521551659711421</v>
      </c>
      <c r="P137" s="6">
        <f t="shared" si="16"/>
        <v>0.20915670657681434</v>
      </c>
    </row>
    <row r="138" spans="1:16" x14ac:dyDescent="0.15">
      <c r="A138" s="6">
        <v>68.5</v>
      </c>
      <c r="B138" s="6">
        <v>136</v>
      </c>
      <c r="D138">
        <v>723.44610595703102</v>
      </c>
      <c r="E138">
        <v>613.80706787109398</v>
      </c>
      <c r="F138">
        <v>474.068359375</v>
      </c>
      <c r="G138">
        <v>468.57965087890602</v>
      </c>
      <c r="I138" s="7">
        <f t="shared" si="13"/>
        <v>249.37774658203102</v>
      </c>
      <c r="J138" s="7">
        <f t="shared" si="13"/>
        <v>145.22741699218795</v>
      </c>
      <c r="K138" s="7">
        <f t="shared" si="14"/>
        <v>147.71855468749948</v>
      </c>
      <c r="L138" s="8">
        <f t="shared" si="15"/>
        <v>1.0171533567621431</v>
      </c>
      <c r="M138" s="8">
        <f t="shared" si="12"/>
        <v>1.5585477031240229</v>
      </c>
      <c r="P138" s="6">
        <f t="shared" si="16"/>
        <v>0.62186722118882831</v>
      </c>
    </row>
    <row r="139" spans="1:16" x14ac:dyDescent="0.15">
      <c r="A139" s="6">
        <v>69</v>
      </c>
      <c r="B139" s="6">
        <v>137</v>
      </c>
      <c r="D139">
        <v>724.53948974609398</v>
      </c>
      <c r="E139">
        <v>613.57611083984398</v>
      </c>
      <c r="F139">
        <v>473.9462890625</v>
      </c>
      <c r="G139">
        <v>469.01840209960898</v>
      </c>
      <c r="I139" s="7">
        <f t="shared" si="13"/>
        <v>250.59320068359398</v>
      </c>
      <c r="J139" s="7">
        <f t="shared" si="13"/>
        <v>144.557708740235</v>
      </c>
      <c r="K139" s="7">
        <f t="shared" si="14"/>
        <v>149.40280456542948</v>
      </c>
      <c r="L139" s="8">
        <f t="shared" si="15"/>
        <v>1.0335166894067265</v>
      </c>
      <c r="M139" s="8">
        <f t="shared" si="12"/>
        <v>1.5788628193186929</v>
      </c>
      <c r="P139" s="6">
        <f t="shared" si="16"/>
        <v>1.9334375505574635</v>
      </c>
    </row>
    <row r="140" spans="1:16" x14ac:dyDescent="0.15">
      <c r="A140" s="6">
        <v>69.5</v>
      </c>
      <c r="B140" s="6">
        <v>138</v>
      </c>
      <c r="D140">
        <v>724.93194580078102</v>
      </c>
      <c r="E140">
        <v>615.32635498046898</v>
      </c>
      <c r="F140">
        <v>474.37902832031301</v>
      </c>
      <c r="G140">
        <v>469.35537719726602</v>
      </c>
      <c r="I140" s="7">
        <f t="shared" si="13"/>
        <v>250.55291748046801</v>
      </c>
      <c r="J140" s="7">
        <f t="shared" si="13"/>
        <v>145.97097778320295</v>
      </c>
      <c r="K140" s="7">
        <f t="shared" si="14"/>
        <v>148.37323303222595</v>
      </c>
      <c r="L140" s="8">
        <f t="shared" si="15"/>
        <v>1.0164570744507229</v>
      </c>
      <c r="M140" s="8">
        <f t="shared" si="12"/>
        <v>1.5657549879127761</v>
      </c>
      <c r="P140" s="6">
        <f t="shared" si="16"/>
        <v>1.0871789030741983</v>
      </c>
    </row>
    <row r="141" spans="1:16" x14ac:dyDescent="0.15">
      <c r="A141" s="6">
        <v>70</v>
      </c>
      <c r="B141" s="6">
        <v>139</v>
      </c>
      <c r="D141">
        <v>724.41906738281295</v>
      </c>
      <c r="E141">
        <v>614.83477783203102</v>
      </c>
      <c r="F141">
        <v>474.47933959960898</v>
      </c>
      <c r="G141">
        <v>468.97332763671898</v>
      </c>
      <c r="I141" s="7">
        <f t="shared" si="13"/>
        <v>249.93972778320398</v>
      </c>
      <c r="J141" s="7">
        <f t="shared" si="13"/>
        <v>145.86145019531205</v>
      </c>
      <c r="K141" s="7">
        <f t="shared" si="14"/>
        <v>147.83671264648555</v>
      </c>
      <c r="L141" s="8">
        <f t="shared" si="15"/>
        <v>1.0135420458834639</v>
      </c>
      <c r="M141" s="8">
        <f t="shared" si="12"/>
        <v>1.5667917428956037</v>
      </c>
      <c r="P141" s="6">
        <f t="shared" si="16"/>
        <v>1.154113153475314</v>
      </c>
    </row>
    <row r="142" spans="1:16" x14ac:dyDescent="0.15">
      <c r="A142" s="6">
        <v>70.5</v>
      </c>
      <c r="B142" s="6">
        <v>140</v>
      </c>
      <c r="D142">
        <v>725.44885253906295</v>
      </c>
      <c r="E142">
        <v>616.88470458984398</v>
      </c>
      <c r="F142">
        <v>473.43765258789102</v>
      </c>
      <c r="G142">
        <v>468.07400512695301</v>
      </c>
      <c r="I142" s="7">
        <f t="shared" si="13"/>
        <v>252.01119995117193</v>
      </c>
      <c r="J142" s="7">
        <f t="shared" si="13"/>
        <v>148.81069946289097</v>
      </c>
      <c r="K142" s="7">
        <f t="shared" si="14"/>
        <v>147.84371032714824</v>
      </c>
      <c r="L142" s="8">
        <f t="shared" si="15"/>
        <v>0.99350188434546094</v>
      </c>
      <c r="M142" s="8">
        <f t="shared" si="12"/>
        <v>1.5507033649076876</v>
      </c>
      <c r="P142" s="6">
        <f t="shared" si="16"/>
        <v>0.11542654127889675</v>
      </c>
    </row>
    <row r="143" spans="1:16" x14ac:dyDescent="0.15">
      <c r="A143" s="6">
        <v>71</v>
      </c>
      <c r="B143" s="6">
        <v>141</v>
      </c>
      <c r="D143">
        <v>724.283935546875</v>
      </c>
      <c r="E143">
        <v>614.61102294921898</v>
      </c>
      <c r="F143">
        <v>474.10443115234398</v>
      </c>
      <c r="G143">
        <v>468.49700927734398</v>
      </c>
      <c r="I143" s="7">
        <f t="shared" si="13"/>
        <v>250.17950439453102</v>
      </c>
      <c r="J143" s="7">
        <f t="shared" si="13"/>
        <v>146.114013671875</v>
      </c>
      <c r="K143" s="7">
        <f t="shared" si="14"/>
        <v>147.89969482421853</v>
      </c>
      <c r="L143" s="8">
        <f t="shared" si="15"/>
        <v>1.0122211491387376</v>
      </c>
      <c r="M143" s="8">
        <f t="shared" si="12"/>
        <v>1.573374413251051</v>
      </c>
      <c r="P143" s="6">
        <f t="shared" si="16"/>
        <v>1.579098914988422</v>
      </c>
    </row>
    <row r="144" spans="1:16" x14ac:dyDescent="0.15">
      <c r="A144" s="6">
        <v>71.5</v>
      </c>
      <c r="B144" s="6">
        <v>142</v>
      </c>
      <c r="D144">
        <v>723.30206298828102</v>
      </c>
      <c r="E144">
        <v>614.53436279296898</v>
      </c>
      <c r="F144">
        <v>474.19158935546898</v>
      </c>
      <c r="G144">
        <v>468.81143188476602</v>
      </c>
      <c r="I144" s="7">
        <f t="shared" si="13"/>
        <v>249.11047363281205</v>
      </c>
      <c r="J144" s="7">
        <f t="shared" si="13"/>
        <v>145.72293090820295</v>
      </c>
      <c r="K144" s="7">
        <f t="shared" si="14"/>
        <v>147.10442199706998</v>
      </c>
      <c r="L144" s="8">
        <f t="shared" si="15"/>
        <v>1.0094802587366107</v>
      </c>
      <c r="M144" s="8">
        <f t="shared" si="12"/>
        <v>1.5745853063990107</v>
      </c>
      <c r="P144" s="6">
        <f t="shared" si="16"/>
        <v>1.6572757518660015</v>
      </c>
    </row>
    <row r="145" spans="1:16" x14ac:dyDescent="0.15">
      <c r="A145" s="6">
        <v>72</v>
      </c>
      <c r="B145" s="6">
        <v>143</v>
      </c>
      <c r="D145">
        <v>722.39001464843795</v>
      </c>
      <c r="E145">
        <v>615.05578613281295</v>
      </c>
      <c r="F145">
        <v>473.46920776367199</v>
      </c>
      <c r="G145">
        <v>468.05072021484398</v>
      </c>
      <c r="I145" s="7">
        <f t="shared" si="13"/>
        <v>248.92080688476597</v>
      </c>
      <c r="J145" s="7">
        <f t="shared" si="13"/>
        <v>147.00506591796898</v>
      </c>
      <c r="K145" s="7">
        <f t="shared" si="14"/>
        <v>146.01726074218769</v>
      </c>
      <c r="L145" s="8">
        <f t="shared" si="15"/>
        <v>0.99328046846812412</v>
      </c>
      <c r="M145" s="8">
        <f t="shared" si="12"/>
        <v>1.5623372996806109</v>
      </c>
      <c r="P145" s="6">
        <f t="shared" si="16"/>
        <v>0.86652850475078758</v>
      </c>
    </row>
    <row r="146" spans="1:16" x14ac:dyDescent="0.15">
      <c r="A146" s="6">
        <v>72.5</v>
      </c>
      <c r="B146" s="6">
        <v>144</v>
      </c>
      <c r="D146">
        <v>723.19537353515602</v>
      </c>
      <c r="E146">
        <v>614.814208984375</v>
      </c>
      <c r="F146">
        <v>473.51089477539102</v>
      </c>
      <c r="G146">
        <v>468.12698364257801</v>
      </c>
      <c r="I146" s="7">
        <f t="shared" si="13"/>
        <v>249.684478759765</v>
      </c>
      <c r="J146" s="7">
        <f t="shared" si="13"/>
        <v>146.68722534179699</v>
      </c>
      <c r="K146" s="7">
        <f t="shared" si="14"/>
        <v>147.00342102050712</v>
      </c>
      <c r="L146" s="8">
        <f t="shared" si="15"/>
        <v>1.0021555774742712</v>
      </c>
      <c r="M146" s="8">
        <f t="shared" si="12"/>
        <v>1.5751641922368447</v>
      </c>
      <c r="P146" s="6">
        <f t="shared" si="16"/>
        <v>1.694649374626471</v>
      </c>
    </row>
    <row r="147" spans="1:16" x14ac:dyDescent="0.15">
      <c r="A147" s="6">
        <v>73</v>
      </c>
      <c r="B147" s="6">
        <v>145</v>
      </c>
      <c r="D147">
        <v>720.36334228515602</v>
      </c>
      <c r="E147">
        <v>613.30993652343795</v>
      </c>
      <c r="F147">
        <v>473.46844482421898</v>
      </c>
      <c r="G147">
        <v>468.58187866210898</v>
      </c>
      <c r="I147" s="7">
        <f t="shared" si="13"/>
        <v>246.89489746093705</v>
      </c>
      <c r="J147" s="7">
        <f t="shared" si="13"/>
        <v>144.72805786132898</v>
      </c>
      <c r="K147" s="7">
        <f t="shared" si="14"/>
        <v>145.58525695800677</v>
      </c>
      <c r="L147" s="8">
        <f t="shared" si="15"/>
        <v>1.0059228259491957</v>
      </c>
      <c r="M147" s="8">
        <f t="shared" si="12"/>
        <v>1.582883224261856</v>
      </c>
      <c r="P147" s="6">
        <f t="shared" si="16"/>
        <v>2.1930001238142798</v>
      </c>
    </row>
    <row r="148" spans="1:16" x14ac:dyDescent="0.15">
      <c r="A148" s="6">
        <v>73.5</v>
      </c>
      <c r="B148" s="6">
        <v>146</v>
      </c>
      <c r="D148">
        <v>724.31988525390602</v>
      </c>
      <c r="E148">
        <v>616.61376953125</v>
      </c>
      <c r="F148">
        <v>474.03680419921898</v>
      </c>
      <c r="G148">
        <v>468.509765625</v>
      </c>
      <c r="I148" s="7">
        <f t="shared" si="13"/>
        <v>250.28308105468705</v>
      </c>
      <c r="J148" s="7">
        <f t="shared" si="13"/>
        <v>148.10400390625</v>
      </c>
      <c r="K148" s="7">
        <f t="shared" si="14"/>
        <v>146.61027832031203</v>
      </c>
      <c r="L148" s="8">
        <f t="shared" si="15"/>
        <v>0.9899143470362658</v>
      </c>
      <c r="M148" s="8">
        <f t="shared" si="12"/>
        <v>1.5708265288990126</v>
      </c>
      <c r="P148" s="6">
        <f t="shared" si="16"/>
        <v>1.4146041866898516</v>
      </c>
    </row>
    <row r="149" spans="1:16" x14ac:dyDescent="0.15">
      <c r="A149" s="18">
        <v>74</v>
      </c>
      <c r="B149" s="18">
        <v>147</v>
      </c>
      <c r="D149">
        <v>724.06976318359398</v>
      </c>
      <c r="E149">
        <v>615.81903076171898</v>
      </c>
      <c r="F149">
        <v>473.26034545898398</v>
      </c>
      <c r="G149">
        <v>468.0732421875</v>
      </c>
      <c r="I149" s="19">
        <f t="shared" ref="I149:I192" si="17">D149-F149</f>
        <v>250.80941772461</v>
      </c>
      <c r="J149" s="19">
        <f t="shared" ref="J149:J192" si="18">E149-G149</f>
        <v>147.74578857421898</v>
      </c>
      <c r="K149" s="19">
        <f t="shared" ref="K149:K192" si="19">I149-0.7*J149</f>
        <v>147.38736572265674</v>
      </c>
      <c r="L149" s="20">
        <f t="shared" ref="L149:L192" si="20">K149/J149</f>
        <v>0.99757405706774382</v>
      </c>
      <c r="M149" s="20">
        <f t="shared" ref="M149:M192" si="21">L149+ABS($N$2)*A149</f>
        <v>1.5824380224805774</v>
      </c>
      <c r="N149" s="18"/>
      <c r="O149" s="18"/>
      <c r="P149" s="18">
        <f t="shared" ref="P149:P192" si="22">(M149-$O$2)/$O$2*100</f>
        <v>2.1642573176539939</v>
      </c>
    </row>
    <row r="150" spans="1:16" x14ac:dyDescent="0.15">
      <c r="A150" s="18">
        <v>74.5</v>
      </c>
      <c r="B150" s="18">
        <v>148</v>
      </c>
      <c r="D150">
        <v>723.18267822265602</v>
      </c>
      <c r="E150">
        <v>615.89050292968795</v>
      </c>
      <c r="F150">
        <v>473.26409912109398</v>
      </c>
      <c r="G150">
        <v>468.057861328125</v>
      </c>
      <c r="I150" s="19">
        <f t="shared" si="17"/>
        <v>249.91857910156205</v>
      </c>
      <c r="J150" s="19">
        <f t="shared" si="18"/>
        <v>147.83264160156295</v>
      </c>
      <c r="K150" s="19">
        <f t="shared" si="19"/>
        <v>146.43572998046798</v>
      </c>
      <c r="L150" s="20">
        <f t="shared" si="20"/>
        <v>0.99055072272292943</v>
      </c>
      <c r="M150" s="20">
        <f t="shared" si="21"/>
        <v>1.5793664716858498</v>
      </c>
      <c r="N150" s="18"/>
      <c r="O150" s="18"/>
      <c r="P150" s="18">
        <f t="shared" si="22"/>
        <v>1.9659540025801479</v>
      </c>
    </row>
    <row r="151" spans="1:16" x14ac:dyDescent="0.15">
      <c r="A151" s="18">
        <v>75</v>
      </c>
      <c r="B151" s="18">
        <v>149</v>
      </c>
      <c r="D151">
        <v>722.763916015625</v>
      </c>
      <c r="E151">
        <v>614.81628417968795</v>
      </c>
      <c r="F151">
        <v>473.26107788085898</v>
      </c>
      <c r="G151">
        <v>468.00189208984398</v>
      </c>
      <c r="I151" s="19">
        <f t="shared" si="17"/>
        <v>249.50283813476602</v>
      </c>
      <c r="J151" s="19">
        <f t="shared" si="18"/>
        <v>146.81439208984398</v>
      </c>
      <c r="K151" s="19">
        <f t="shared" si="19"/>
        <v>146.73276367187526</v>
      </c>
      <c r="L151" s="20">
        <f t="shared" si="20"/>
        <v>0.99944400261577382</v>
      </c>
      <c r="M151" s="20">
        <f t="shared" si="21"/>
        <v>1.5922115351287809</v>
      </c>
      <c r="N151" s="18"/>
      <c r="O151" s="18"/>
      <c r="P151" s="18">
        <f t="shared" si="22"/>
        <v>2.7952480085394322</v>
      </c>
    </row>
    <row r="152" spans="1:16" x14ac:dyDescent="0.15">
      <c r="A152" s="18">
        <v>75.5</v>
      </c>
      <c r="B152" s="18">
        <v>150</v>
      </c>
      <c r="D152">
        <v>723.873046875</v>
      </c>
      <c r="E152">
        <v>615.84912109375</v>
      </c>
      <c r="F152">
        <v>472.86138916015602</v>
      </c>
      <c r="G152">
        <v>467.38992309570301</v>
      </c>
      <c r="I152" s="19">
        <f t="shared" si="17"/>
        <v>251.01165771484398</v>
      </c>
      <c r="J152" s="19">
        <f t="shared" si="18"/>
        <v>148.45919799804699</v>
      </c>
      <c r="K152" s="19">
        <f t="shared" si="19"/>
        <v>147.09021911621107</v>
      </c>
      <c r="L152" s="20">
        <f t="shared" si="20"/>
        <v>0.99077875335246035</v>
      </c>
      <c r="M152" s="20">
        <f t="shared" si="21"/>
        <v>1.587498069415554</v>
      </c>
      <c r="N152" s="18"/>
      <c r="O152" s="18"/>
      <c r="P152" s="18">
        <f t="shared" si="22"/>
        <v>2.4909405303677512</v>
      </c>
    </row>
    <row r="153" spans="1:16" x14ac:dyDescent="0.15">
      <c r="A153" s="18">
        <v>76</v>
      </c>
      <c r="B153" s="18">
        <v>151</v>
      </c>
      <c r="D153">
        <v>720.57232666015602</v>
      </c>
      <c r="E153">
        <v>614.36608886718795</v>
      </c>
      <c r="F153">
        <v>472.32644653320301</v>
      </c>
      <c r="G153">
        <v>467.77947998046898</v>
      </c>
      <c r="I153" s="19">
        <f t="shared" si="17"/>
        <v>248.24588012695301</v>
      </c>
      <c r="J153" s="19">
        <f t="shared" si="18"/>
        <v>146.58660888671898</v>
      </c>
      <c r="K153" s="19">
        <f t="shared" si="19"/>
        <v>145.63525390624972</v>
      </c>
      <c r="L153" s="20">
        <f t="shared" si="20"/>
        <v>0.99350994618338939</v>
      </c>
      <c r="M153" s="20">
        <f t="shared" si="21"/>
        <v>1.5941810457965699</v>
      </c>
      <c r="N153" s="18"/>
      <c r="O153" s="18"/>
      <c r="P153" s="18">
        <f t="shared" si="22"/>
        <v>2.9224021793792163</v>
      </c>
    </row>
    <row r="154" spans="1:16" x14ac:dyDescent="0.15">
      <c r="A154" s="18">
        <v>76.5</v>
      </c>
      <c r="B154" s="18">
        <v>152</v>
      </c>
      <c r="D154">
        <v>721.16833496093795</v>
      </c>
      <c r="E154">
        <v>613.57818603515602</v>
      </c>
      <c r="F154">
        <v>473.84786987304699</v>
      </c>
      <c r="G154">
        <v>468.70211791992199</v>
      </c>
      <c r="I154" s="19">
        <f t="shared" si="17"/>
        <v>247.32046508789097</v>
      </c>
      <c r="J154" s="19">
        <f t="shared" si="18"/>
        <v>144.87606811523403</v>
      </c>
      <c r="K154" s="19">
        <f t="shared" si="19"/>
        <v>145.90721740722717</v>
      </c>
      <c r="L154" s="20">
        <f t="shared" si="20"/>
        <v>1.0071174577375537</v>
      </c>
      <c r="M154" s="20">
        <f t="shared" si="21"/>
        <v>1.6117403409008209</v>
      </c>
      <c r="N154" s="18"/>
      <c r="O154" s="18"/>
      <c r="P154" s="18">
        <f t="shared" si="22"/>
        <v>4.056053114115481</v>
      </c>
    </row>
    <row r="155" spans="1:16" x14ac:dyDescent="0.15">
      <c r="A155" s="18">
        <v>77</v>
      </c>
      <c r="B155" s="18">
        <v>153</v>
      </c>
      <c r="D155">
        <v>718.10125732421898</v>
      </c>
      <c r="E155">
        <v>613.41876220703102</v>
      </c>
      <c r="F155">
        <v>473.859130859375</v>
      </c>
      <c r="G155">
        <v>468.30578613281301</v>
      </c>
      <c r="I155" s="19">
        <f t="shared" si="17"/>
        <v>244.24212646484398</v>
      </c>
      <c r="J155" s="19">
        <f t="shared" si="18"/>
        <v>145.11297607421801</v>
      </c>
      <c r="K155" s="19">
        <f t="shared" si="19"/>
        <v>142.66304321289138</v>
      </c>
      <c r="L155" s="20">
        <f t="shared" si="20"/>
        <v>0.98311706556087985</v>
      </c>
      <c r="M155" s="20">
        <f t="shared" si="21"/>
        <v>1.5916917322742337</v>
      </c>
      <c r="N155" s="18"/>
      <c r="O155" s="18"/>
      <c r="P155" s="18">
        <f t="shared" si="22"/>
        <v>2.7616888600407328</v>
      </c>
    </row>
    <row r="156" spans="1:16" x14ac:dyDescent="0.15">
      <c r="A156" s="18">
        <v>77.5</v>
      </c>
      <c r="B156" s="18">
        <v>154</v>
      </c>
      <c r="D156">
        <v>719.23571777343795</v>
      </c>
      <c r="E156">
        <v>613.96716308593795</v>
      </c>
      <c r="F156">
        <v>472.94366455078102</v>
      </c>
      <c r="G156">
        <v>467.92898559570301</v>
      </c>
      <c r="I156" s="19">
        <f t="shared" si="17"/>
        <v>246.29205322265693</v>
      </c>
      <c r="J156" s="19">
        <f t="shared" si="18"/>
        <v>146.03817749023494</v>
      </c>
      <c r="K156" s="19">
        <f t="shared" si="19"/>
        <v>144.06532897949248</v>
      </c>
      <c r="L156" s="20">
        <f t="shared" si="20"/>
        <v>0.98649087146493331</v>
      </c>
      <c r="M156" s="20">
        <f t="shared" si="21"/>
        <v>1.5990173217283739</v>
      </c>
      <c r="N156" s="18"/>
      <c r="O156" s="18"/>
      <c r="P156" s="18">
        <f t="shared" si="22"/>
        <v>3.2346384450254781</v>
      </c>
    </row>
    <row r="157" spans="1:16" x14ac:dyDescent="0.15">
      <c r="A157" s="18">
        <v>78</v>
      </c>
      <c r="B157" s="18">
        <v>155</v>
      </c>
      <c r="D157">
        <v>717.555908203125</v>
      </c>
      <c r="E157">
        <v>613.27337646484398</v>
      </c>
      <c r="F157">
        <v>473.19082641601602</v>
      </c>
      <c r="G157">
        <v>467.56912231445301</v>
      </c>
      <c r="I157" s="19">
        <f t="shared" si="17"/>
        <v>244.36508178710898</v>
      </c>
      <c r="J157" s="19">
        <f t="shared" si="18"/>
        <v>145.70425415039097</v>
      </c>
      <c r="K157" s="19">
        <f t="shared" si="19"/>
        <v>142.3721038818353</v>
      </c>
      <c r="L157" s="20">
        <f t="shared" si="20"/>
        <v>0.97713072766484677</v>
      </c>
      <c r="M157" s="20">
        <f t="shared" si="21"/>
        <v>1.5936089614783739</v>
      </c>
      <c r="N157" s="18"/>
      <c r="O157" s="18"/>
      <c r="P157" s="18">
        <f t="shared" si="22"/>
        <v>2.8854676715746379</v>
      </c>
    </row>
    <row r="158" spans="1:16" x14ac:dyDescent="0.15">
      <c r="A158" s="18">
        <v>78.5</v>
      </c>
      <c r="B158" s="18">
        <v>156</v>
      </c>
      <c r="D158">
        <v>718.92987060546898</v>
      </c>
      <c r="E158">
        <v>613.52136230468795</v>
      </c>
      <c r="F158">
        <v>474.32794189453102</v>
      </c>
      <c r="G158">
        <v>468.81668090820301</v>
      </c>
      <c r="I158" s="19">
        <f t="shared" si="17"/>
        <v>244.60192871093795</v>
      </c>
      <c r="J158" s="19">
        <f t="shared" si="18"/>
        <v>144.70468139648494</v>
      </c>
      <c r="K158" s="19">
        <f t="shared" si="19"/>
        <v>143.30865173339851</v>
      </c>
      <c r="L158" s="20">
        <f t="shared" si="20"/>
        <v>0.99035256047272324</v>
      </c>
      <c r="M158" s="20">
        <f t="shared" si="21"/>
        <v>1.6107825778363374</v>
      </c>
      <c r="N158" s="18"/>
      <c r="O158" s="18"/>
      <c r="P158" s="18">
        <f t="shared" si="22"/>
        <v>3.9942186847228847</v>
      </c>
    </row>
    <row r="159" spans="1:16" x14ac:dyDescent="0.15">
      <c r="A159" s="18">
        <v>79</v>
      </c>
      <c r="B159" s="18">
        <v>157</v>
      </c>
      <c r="D159">
        <v>721.52105712890602</v>
      </c>
      <c r="E159">
        <v>616.35546875</v>
      </c>
      <c r="F159">
        <v>473.81216430664102</v>
      </c>
      <c r="G159">
        <v>468.65515136718801</v>
      </c>
      <c r="I159" s="19">
        <f t="shared" si="17"/>
        <v>247.708892822265</v>
      </c>
      <c r="J159" s="19">
        <f t="shared" si="18"/>
        <v>147.70031738281199</v>
      </c>
      <c r="K159" s="19">
        <f t="shared" si="19"/>
        <v>144.31867065429662</v>
      </c>
      <c r="L159" s="20">
        <f t="shared" si="20"/>
        <v>0.97710467527465927</v>
      </c>
      <c r="M159" s="20">
        <f t="shared" si="21"/>
        <v>1.60148647618836</v>
      </c>
      <c r="N159" s="18"/>
      <c r="O159" s="18"/>
      <c r="P159" s="18">
        <f t="shared" si="22"/>
        <v>3.394050269073809</v>
      </c>
    </row>
    <row r="160" spans="1:16" x14ac:dyDescent="0.15">
      <c r="A160" s="18">
        <v>79.5</v>
      </c>
      <c r="B160" s="18">
        <v>158</v>
      </c>
      <c r="D160">
        <v>719.71978759765602</v>
      </c>
      <c r="E160">
        <v>614.686279296875</v>
      </c>
      <c r="F160">
        <v>473.10705566406301</v>
      </c>
      <c r="G160">
        <v>467.62921142578102</v>
      </c>
      <c r="I160" s="19">
        <f t="shared" si="17"/>
        <v>246.61273193359301</v>
      </c>
      <c r="J160" s="19">
        <f t="shared" si="18"/>
        <v>147.05706787109398</v>
      </c>
      <c r="K160" s="19">
        <f t="shared" si="19"/>
        <v>143.67278442382724</v>
      </c>
      <c r="L160" s="20">
        <f t="shared" si="20"/>
        <v>0.97698659781362363</v>
      </c>
      <c r="M160" s="20">
        <f t="shared" si="21"/>
        <v>1.605320182277411</v>
      </c>
      <c r="N160" s="18"/>
      <c r="O160" s="18"/>
      <c r="P160" s="18">
        <f t="shared" si="22"/>
        <v>3.6415593214334683</v>
      </c>
    </row>
    <row r="161" spans="1:16" x14ac:dyDescent="0.15">
      <c r="A161" s="18">
        <v>80</v>
      </c>
      <c r="B161" s="18">
        <v>159</v>
      </c>
      <c r="D161">
        <v>719.22137451171898</v>
      </c>
      <c r="E161">
        <v>614.26892089843795</v>
      </c>
      <c r="F161">
        <v>473.84860229492199</v>
      </c>
      <c r="G161">
        <v>467.97671508789102</v>
      </c>
      <c r="I161" s="19">
        <f t="shared" si="17"/>
        <v>245.37277221679699</v>
      </c>
      <c r="J161" s="19">
        <f t="shared" si="18"/>
        <v>146.29220581054693</v>
      </c>
      <c r="K161" s="19">
        <f t="shared" si="19"/>
        <v>142.96822814941413</v>
      </c>
      <c r="L161" s="20">
        <f t="shared" si="20"/>
        <v>0.97727850473840383</v>
      </c>
      <c r="M161" s="20">
        <f t="shared" si="21"/>
        <v>1.6095638727522781</v>
      </c>
      <c r="N161" s="18"/>
      <c r="O161" s="18"/>
      <c r="P161" s="18">
        <f t="shared" si="22"/>
        <v>3.9155374990882064</v>
      </c>
    </row>
    <row r="162" spans="1:16" x14ac:dyDescent="0.15">
      <c r="A162" s="18">
        <v>80.5</v>
      </c>
      <c r="B162" s="18">
        <v>160</v>
      </c>
      <c r="D162">
        <v>715.76531982421898</v>
      </c>
      <c r="E162">
        <v>613.20391845703102</v>
      </c>
      <c r="F162">
        <v>473.74868774414102</v>
      </c>
      <c r="G162">
        <v>468.23553466796898</v>
      </c>
      <c r="I162" s="19">
        <f t="shared" si="17"/>
        <v>242.01663208007795</v>
      </c>
      <c r="J162" s="19">
        <f t="shared" si="18"/>
        <v>144.96838378906205</v>
      </c>
      <c r="K162" s="19">
        <f t="shared" si="19"/>
        <v>140.53876342773452</v>
      </c>
      <c r="L162" s="20">
        <f t="shared" si="20"/>
        <v>0.96944423159347015</v>
      </c>
      <c r="M162" s="20">
        <f t="shared" si="21"/>
        <v>1.605681383157431</v>
      </c>
      <c r="N162" s="18"/>
      <c r="O162" s="18"/>
      <c r="P162" s="18">
        <f t="shared" si="22"/>
        <v>3.6648789201321157</v>
      </c>
    </row>
    <row r="163" spans="1:16" x14ac:dyDescent="0.15">
      <c r="A163" s="18">
        <v>81</v>
      </c>
      <c r="B163" s="18">
        <v>161</v>
      </c>
      <c r="D163">
        <v>715.6044921875</v>
      </c>
      <c r="E163">
        <v>613.53234863281295</v>
      </c>
      <c r="F163">
        <v>473.611572265625</v>
      </c>
      <c r="G163">
        <v>468.84860229492199</v>
      </c>
      <c r="I163" s="19">
        <f t="shared" si="17"/>
        <v>241.992919921875</v>
      </c>
      <c r="J163" s="19">
        <f t="shared" si="18"/>
        <v>144.68374633789097</v>
      </c>
      <c r="K163" s="19">
        <f t="shared" si="19"/>
        <v>140.71429748535132</v>
      </c>
      <c r="L163" s="20">
        <f t="shared" si="20"/>
        <v>0.97256465254037949</v>
      </c>
      <c r="M163" s="20">
        <f t="shared" si="21"/>
        <v>1.612753587654427</v>
      </c>
      <c r="N163" s="18"/>
      <c r="O163" s="18"/>
      <c r="P163" s="18">
        <f t="shared" si="22"/>
        <v>4.1214696426563115</v>
      </c>
    </row>
    <row r="164" spans="1:16" x14ac:dyDescent="0.15">
      <c r="A164" s="18">
        <v>81.5</v>
      </c>
      <c r="B164" s="18">
        <v>162</v>
      </c>
      <c r="D164">
        <v>718.50323486328102</v>
      </c>
      <c r="E164">
        <v>614.65002441406295</v>
      </c>
      <c r="F164">
        <v>473.52590942382801</v>
      </c>
      <c r="G164">
        <v>468.718994140625</v>
      </c>
      <c r="I164" s="19">
        <f t="shared" si="17"/>
        <v>244.97732543945301</v>
      </c>
      <c r="J164" s="19">
        <f t="shared" si="18"/>
        <v>145.93103027343795</v>
      </c>
      <c r="K164" s="19">
        <f t="shared" si="19"/>
        <v>142.82560424804643</v>
      </c>
      <c r="L164" s="20">
        <f t="shared" si="20"/>
        <v>0.97871990611199866</v>
      </c>
      <c r="M164" s="20">
        <f t="shared" si="21"/>
        <v>1.622860624776133</v>
      </c>
      <c r="N164" s="18"/>
      <c r="O164" s="18"/>
      <c r="P164" s="18">
        <f t="shared" si="22"/>
        <v>4.7739931074315196</v>
      </c>
    </row>
    <row r="165" spans="1:16" x14ac:dyDescent="0.15">
      <c r="A165" s="18">
        <v>82</v>
      </c>
      <c r="B165" s="18">
        <v>163</v>
      </c>
      <c r="D165">
        <v>717.01507568359398</v>
      </c>
      <c r="E165">
        <v>614.55865478515602</v>
      </c>
      <c r="F165">
        <v>473.13711547851602</v>
      </c>
      <c r="G165">
        <v>468.13146972656301</v>
      </c>
      <c r="I165" s="19">
        <f t="shared" si="17"/>
        <v>243.87796020507795</v>
      </c>
      <c r="J165" s="19">
        <f t="shared" si="18"/>
        <v>146.42718505859301</v>
      </c>
      <c r="K165" s="19">
        <f t="shared" si="19"/>
        <v>141.37893066406286</v>
      </c>
      <c r="L165" s="20">
        <f t="shared" si="20"/>
        <v>0.96552378991298593</v>
      </c>
      <c r="M165" s="20">
        <f t="shared" si="21"/>
        <v>1.6136162921272068</v>
      </c>
      <c r="N165" s="18"/>
      <c r="O165" s="18"/>
      <c r="P165" s="18">
        <f t="shared" si="22"/>
        <v>4.1771669657072357</v>
      </c>
    </row>
    <row r="166" spans="1:16" x14ac:dyDescent="0.15">
      <c r="A166" s="18">
        <v>82.5</v>
      </c>
      <c r="B166" s="18">
        <v>164</v>
      </c>
      <c r="D166">
        <v>718.0732421875</v>
      </c>
      <c r="E166">
        <v>615.51007080078102</v>
      </c>
      <c r="F166">
        <v>473.54959106445301</v>
      </c>
      <c r="G166">
        <v>468.24304199218801</v>
      </c>
      <c r="I166" s="19">
        <f t="shared" si="17"/>
        <v>244.52365112304699</v>
      </c>
      <c r="J166" s="19">
        <f t="shared" si="18"/>
        <v>147.26702880859301</v>
      </c>
      <c r="K166" s="19">
        <f t="shared" si="19"/>
        <v>141.4367309570319</v>
      </c>
      <c r="L166" s="20">
        <f t="shared" si="20"/>
        <v>0.96041002593228852</v>
      </c>
      <c r="M166" s="20">
        <f t="shared" si="21"/>
        <v>1.6124543116965961</v>
      </c>
      <c r="N166" s="18"/>
      <c r="O166" s="18"/>
      <c r="P166" s="18">
        <f t="shared" si="22"/>
        <v>4.1021479974920405</v>
      </c>
    </row>
    <row r="167" spans="1:16" x14ac:dyDescent="0.15">
      <c r="A167" s="18">
        <v>83</v>
      </c>
      <c r="B167" s="18">
        <v>165</v>
      </c>
      <c r="D167">
        <v>717.52722167968795</v>
      </c>
      <c r="E167">
        <v>614.03594970703102</v>
      </c>
      <c r="F167">
        <v>473.23178100585898</v>
      </c>
      <c r="G167">
        <v>467.800537109375</v>
      </c>
      <c r="I167" s="19">
        <f t="shared" si="17"/>
        <v>244.29544067382898</v>
      </c>
      <c r="J167" s="19">
        <f t="shared" si="18"/>
        <v>146.23541259765602</v>
      </c>
      <c r="K167" s="19">
        <f t="shared" si="19"/>
        <v>141.93065185546976</v>
      </c>
      <c r="L167" s="20">
        <f t="shared" si="20"/>
        <v>0.97056280236285764</v>
      </c>
      <c r="M167" s="20">
        <f t="shared" si="21"/>
        <v>1.6265588716772521</v>
      </c>
      <c r="N167" s="18"/>
      <c r="O167" s="18"/>
      <c r="P167" s="18">
        <f t="shared" si="22"/>
        <v>5.0127567384000642</v>
      </c>
    </row>
    <row r="168" spans="1:16" x14ac:dyDescent="0.15">
      <c r="A168" s="18">
        <v>83.5</v>
      </c>
      <c r="B168" s="18">
        <v>166</v>
      </c>
      <c r="D168">
        <v>714.63702392578102</v>
      </c>
      <c r="E168">
        <v>612.6982421875</v>
      </c>
      <c r="F168">
        <v>473.33245849609398</v>
      </c>
      <c r="G168">
        <v>468.34634399414102</v>
      </c>
      <c r="I168" s="19">
        <f t="shared" si="17"/>
        <v>241.30456542968705</v>
      </c>
      <c r="J168" s="19">
        <f t="shared" si="18"/>
        <v>144.35189819335898</v>
      </c>
      <c r="K168" s="19">
        <f t="shared" si="19"/>
        <v>140.25823669433578</v>
      </c>
      <c r="L168" s="20">
        <f t="shared" si="20"/>
        <v>0.9716410968594279</v>
      </c>
      <c r="M168" s="20">
        <f t="shared" si="21"/>
        <v>1.6315889497239091</v>
      </c>
      <c r="N168" s="18"/>
      <c r="O168" s="18"/>
      <c r="P168" s="18">
        <f t="shared" si="22"/>
        <v>5.337505120697517</v>
      </c>
    </row>
    <row r="169" spans="1:16" x14ac:dyDescent="0.15">
      <c r="A169" s="18">
        <v>84</v>
      </c>
      <c r="B169" s="18">
        <v>167</v>
      </c>
      <c r="D169">
        <v>713.19366455078102</v>
      </c>
      <c r="E169">
        <v>610.92266845703102</v>
      </c>
      <c r="F169">
        <v>473.74679565429699</v>
      </c>
      <c r="G169">
        <v>468.38879394531301</v>
      </c>
      <c r="I169" s="19">
        <f t="shared" si="17"/>
        <v>239.44686889648403</v>
      </c>
      <c r="J169" s="19">
        <f t="shared" si="18"/>
        <v>142.53387451171801</v>
      </c>
      <c r="K169" s="19">
        <f t="shared" si="19"/>
        <v>139.67315673828142</v>
      </c>
      <c r="L169" s="20">
        <f t="shared" si="20"/>
        <v>0.97992955861729969</v>
      </c>
      <c r="M169" s="20">
        <f t="shared" si="21"/>
        <v>1.6438291950318675</v>
      </c>
      <c r="N169" s="18"/>
      <c r="O169" s="18"/>
      <c r="P169" s="18">
        <f t="shared" si="22"/>
        <v>6.1277512810578481</v>
      </c>
    </row>
    <row r="170" spans="1:16" x14ac:dyDescent="0.15">
      <c r="A170" s="18">
        <v>84.5</v>
      </c>
      <c r="B170" s="18">
        <v>168</v>
      </c>
      <c r="D170">
        <v>710.25518798828102</v>
      </c>
      <c r="E170">
        <v>610.2685546875</v>
      </c>
      <c r="F170">
        <v>474.27423095703102</v>
      </c>
      <c r="G170">
        <v>469.09765625</v>
      </c>
      <c r="I170" s="19">
        <f t="shared" si="17"/>
        <v>235.98095703125</v>
      </c>
      <c r="J170" s="19">
        <f t="shared" si="18"/>
        <v>141.1708984375</v>
      </c>
      <c r="K170" s="19">
        <f t="shared" si="19"/>
        <v>137.16132812500001</v>
      </c>
      <c r="L170" s="20">
        <f t="shared" si="20"/>
        <v>0.97159775593356357</v>
      </c>
      <c r="M170" s="20">
        <f t="shared" si="21"/>
        <v>1.6394491758982181</v>
      </c>
      <c r="N170" s="18"/>
      <c r="O170" s="18"/>
      <c r="P170" s="18">
        <f t="shared" si="22"/>
        <v>5.8449715478428015</v>
      </c>
    </row>
    <row r="171" spans="1:16" x14ac:dyDescent="0.15">
      <c r="A171" s="18">
        <v>85</v>
      </c>
      <c r="B171" s="18">
        <v>169</v>
      </c>
      <c r="D171">
        <v>714.47448730468795</v>
      </c>
      <c r="E171">
        <v>612.28533935546898</v>
      </c>
      <c r="F171">
        <v>474.13223266601602</v>
      </c>
      <c r="G171">
        <v>468.75921630859398</v>
      </c>
      <c r="I171" s="19">
        <f t="shared" si="17"/>
        <v>240.34225463867193</v>
      </c>
      <c r="J171" s="19">
        <f t="shared" si="18"/>
        <v>143.526123046875</v>
      </c>
      <c r="K171" s="19">
        <f t="shared" si="19"/>
        <v>139.87396850585944</v>
      </c>
      <c r="L171" s="20">
        <f t="shared" si="20"/>
        <v>0.97455407793727711</v>
      </c>
      <c r="M171" s="20">
        <f t="shared" si="21"/>
        <v>1.6463572814520184</v>
      </c>
      <c r="N171" s="18"/>
      <c r="O171" s="18"/>
      <c r="P171" s="18">
        <f t="shared" si="22"/>
        <v>6.2909678291187268</v>
      </c>
    </row>
    <row r="172" spans="1:16" x14ac:dyDescent="0.15">
      <c r="A172" s="18">
        <v>85.5</v>
      </c>
      <c r="B172" s="18">
        <v>170</v>
      </c>
      <c r="D172">
        <v>714.44268798828102</v>
      </c>
      <c r="E172">
        <v>613.74548339843795</v>
      </c>
      <c r="F172">
        <v>473.23403930664102</v>
      </c>
      <c r="G172">
        <v>468.33020019531301</v>
      </c>
      <c r="I172" s="19">
        <f t="shared" si="17"/>
        <v>241.20864868164</v>
      </c>
      <c r="J172" s="19">
        <f t="shared" si="18"/>
        <v>145.41528320312494</v>
      </c>
      <c r="K172" s="19">
        <f t="shared" si="19"/>
        <v>139.41795043945254</v>
      </c>
      <c r="L172" s="20">
        <f t="shared" si="20"/>
        <v>0.95875720466537917</v>
      </c>
      <c r="M172" s="20">
        <f t="shared" si="21"/>
        <v>1.6345121917302072</v>
      </c>
      <c r="N172" s="18"/>
      <c r="O172" s="18"/>
      <c r="P172" s="18">
        <f t="shared" si="22"/>
        <v>5.5262334274561367</v>
      </c>
    </row>
    <row r="173" spans="1:16" x14ac:dyDescent="0.15">
      <c r="A173" s="18">
        <v>86</v>
      </c>
      <c r="B173" s="18">
        <v>171</v>
      </c>
      <c r="D173">
        <v>713.00958251953102</v>
      </c>
      <c r="E173">
        <v>613.08447265625</v>
      </c>
      <c r="F173">
        <v>472.55410766601602</v>
      </c>
      <c r="G173">
        <v>467.61532592773398</v>
      </c>
      <c r="I173" s="19">
        <f t="shared" si="17"/>
        <v>240.455474853515</v>
      </c>
      <c r="J173" s="19">
        <f t="shared" si="18"/>
        <v>145.46914672851602</v>
      </c>
      <c r="K173" s="19">
        <f t="shared" si="19"/>
        <v>138.62707214355379</v>
      </c>
      <c r="L173" s="20">
        <f t="shared" si="20"/>
        <v>0.95296545873241867</v>
      </c>
      <c r="M173" s="20">
        <f t="shared" si="21"/>
        <v>1.6326722293473335</v>
      </c>
      <c r="N173" s="18"/>
      <c r="O173" s="18"/>
      <c r="P173" s="18">
        <f t="shared" si="22"/>
        <v>5.4074430624192482</v>
      </c>
    </row>
    <row r="174" spans="1:16" x14ac:dyDescent="0.15">
      <c r="A174" s="18">
        <v>86.5</v>
      </c>
      <c r="B174" s="18">
        <v>172</v>
      </c>
      <c r="D174">
        <v>712.86761474609398</v>
      </c>
      <c r="E174">
        <v>613.58673095703102</v>
      </c>
      <c r="F174">
        <v>472.79751586914102</v>
      </c>
      <c r="G174">
        <v>467.43276977539102</v>
      </c>
      <c r="I174" s="19">
        <f t="shared" si="17"/>
        <v>240.07009887695295</v>
      </c>
      <c r="J174" s="19">
        <f t="shared" si="18"/>
        <v>146.15396118164</v>
      </c>
      <c r="K174" s="19">
        <f t="shared" si="19"/>
        <v>137.76232604980495</v>
      </c>
      <c r="L174" s="20">
        <f t="shared" si="20"/>
        <v>0.94258359428653504</v>
      </c>
      <c r="M174" s="20">
        <f t="shared" si="21"/>
        <v>1.6262421484515364</v>
      </c>
      <c r="N174" s="18"/>
      <c r="O174" s="18"/>
      <c r="P174" s="18">
        <f t="shared" si="22"/>
        <v>4.9923086749240753</v>
      </c>
    </row>
    <row r="175" spans="1:16" x14ac:dyDescent="0.15">
      <c r="A175" s="18">
        <v>87</v>
      </c>
      <c r="B175" s="18">
        <v>173</v>
      </c>
      <c r="D175">
        <v>710.43927001953102</v>
      </c>
      <c r="E175">
        <v>612.06536865234398</v>
      </c>
      <c r="F175">
        <v>473.15139770507801</v>
      </c>
      <c r="G175">
        <v>467.65588378906301</v>
      </c>
      <c r="I175" s="19">
        <f t="shared" si="17"/>
        <v>237.28787231445301</v>
      </c>
      <c r="J175" s="19">
        <f t="shared" si="18"/>
        <v>144.40948486328097</v>
      </c>
      <c r="K175" s="19">
        <f t="shared" si="19"/>
        <v>136.20123291015634</v>
      </c>
      <c r="L175" s="20">
        <f t="shared" si="20"/>
        <v>0.94315988343220147</v>
      </c>
      <c r="M175" s="20">
        <f t="shared" si="21"/>
        <v>1.6307702211472896</v>
      </c>
      <c r="N175" s="18"/>
      <c r="O175" s="18"/>
      <c r="P175" s="18">
        <f t="shared" si="22"/>
        <v>5.2846469387107442</v>
      </c>
    </row>
    <row r="176" spans="1:16" x14ac:dyDescent="0.15">
      <c r="A176" s="18">
        <v>87.5</v>
      </c>
      <c r="B176" s="18">
        <v>174</v>
      </c>
      <c r="D176">
        <v>710.29180908203102</v>
      </c>
      <c r="E176">
        <v>610.85223388671898</v>
      </c>
      <c r="F176">
        <v>473.38806152343801</v>
      </c>
      <c r="G176">
        <v>468.59317016601602</v>
      </c>
      <c r="I176" s="19">
        <f t="shared" si="17"/>
        <v>236.90374755859301</v>
      </c>
      <c r="J176" s="19">
        <f t="shared" si="18"/>
        <v>142.25906372070295</v>
      </c>
      <c r="K176" s="19">
        <f t="shared" si="19"/>
        <v>137.32240295410094</v>
      </c>
      <c r="L176" s="20">
        <f t="shared" si="20"/>
        <v>0.96529809322874394</v>
      </c>
      <c r="M176" s="20">
        <f t="shared" si="21"/>
        <v>1.6568602144939188</v>
      </c>
      <c r="N176" s="18"/>
      <c r="O176" s="18"/>
      <c r="P176" s="18">
        <f t="shared" si="22"/>
        <v>6.9690508495208583</v>
      </c>
    </row>
    <row r="177" spans="1:16" x14ac:dyDescent="0.15">
      <c r="A177" s="18">
        <v>88</v>
      </c>
      <c r="B177" s="18">
        <v>175</v>
      </c>
      <c r="D177">
        <v>708.78070068359398</v>
      </c>
      <c r="E177">
        <v>610.79919433593795</v>
      </c>
      <c r="F177">
        <v>473.76483154296898</v>
      </c>
      <c r="G177">
        <v>468.35989379882801</v>
      </c>
      <c r="I177" s="19">
        <f t="shared" si="17"/>
        <v>235.015869140625</v>
      </c>
      <c r="J177" s="19">
        <f t="shared" si="18"/>
        <v>142.43930053710994</v>
      </c>
      <c r="K177" s="19">
        <f t="shared" si="19"/>
        <v>135.30835876464806</v>
      </c>
      <c r="L177" s="20">
        <f t="shared" si="20"/>
        <v>0.94993697844925851</v>
      </c>
      <c r="M177" s="20">
        <f t="shared" si="21"/>
        <v>1.64545088326452</v>
      </c>
      <c r="N177" s="18"/>
      <c r="O177" s="18"/>
      <c r="P177" s="18">
        <f t="shared" si="22"/>
        <v>6.2324495830046196</v>
      </c>
    </row>
    <row r="178" spans="1:16" x14ac:dyDescent="0.15">
      <c r="A178" s="18">
        <v>88.5</v>
      </c>
      <c r="B178" s="18">
        <v>176</v>
      </c>
      <c r="D178">
        <v>707.542236328125</v>
      </c>
      <c r="E178">
        <v>611.56243896484398</v>
      </c>
      <c r="F178">
        <v>473.63299560546898</v>
      </c>
      <c r="G178">
        <v>468.34484863281301</v>
      </c>
      <c r="I178" s="19">
        <f t="shared" si="17"/>
        <v>233.90924072265602</v>
      </c>
      <c r="J178" s="19">
        <f t="shared" si="18"/>
        <v>143.21759033203097</v>
      </c>
      <c r="K178" s="19">
        <f t="shared" si="19"/>
        <v>133.65692749023435</v>
      </c>
      <c r="L178" s="20">
        <f t="shared" si="20"/>
        <v>0.93324379484648856</v>
      </c>
      <c r="M178" s="20">
        <f t="shared" si="21"/>
        <v>1.632709483211837</v>
      </c>
      <c r="N178" s="18"/>
      <c r="O178" s="18"/>
      <c r="P178" s="18">
        <f t="shared" si="22"/>
        <v>5.4098482203749727</v>
      </c>
    </row>
    <row r="179" spans="1:16" x14ac:dyDescent="0.15">
      <c r="A179" s="18">
        <v>89</v>
      </c>
      <c r="B179" s="18">
        <v>177</v>
      </c>
      <c r="D179">
        <v>709.462890625</v>
      </c>
      <c r="E179">
        <v>612.046875</v>
      </c>
      <c r="F179">
        <v>474.15478515625</v>
      </c>
      <c r="G179">
        <v>468.71862792968801</v>
      </c>
      <c r="I179" s="19">
        <f t="shared" si="17"/>
        <v>235.30810546875</v>
      </c>
      <c r="J179" s="19">
        <f t="shared" si="18"/>
        <v>143.32824707031199</v>
      </c>
      <c r="K179" s="19">
        <f t="shared" si="19"/>
        <v>134.97833251953162</v>
      </c>
      <c r="L179" s="20">
        <f t="shared" si="20"/>
        <v>0.94174271491170769</v>
      </c>
      <c r="M179" s="20">
        <f t="shared" si="21"/>
        <v>1.6451601868271428</v>
      </c>
      <c r="N179" s="18"/>
      <c r="O179" s="18"/>
      <c r="P179" s="18">
        <f t="shared" si="22"/>
        <v>6.2136818428418943</v>
      </c>
    </row>
    <row r="180" spans="1:16" x14ac:dyDescent="0.15">
      <c r="A180" s="18">
        <v>89.5</v>
      </c>
      <c r="B180" s="18">
        <v>178</v>
      </c>
      <c r="D180">
        <v>710.26995849609398</v>
      </c>
      <c r="E180">
        <v>612.03863525390602</v>
      </c>
      <c r="F180">
        <v>473.63299560546898</v>
      </c>
      <c r="G180">
        <v>468.38467407226602</v>
      </c>
      <c r="I180" s="19">
        <f t="shared" si="17"/>
        <v>236.636962890625</v>
      </c>
      <c r="J180" s="19">
        <f t="shared" si="18"/>
        <v>143.65396118164</v>
      </c>
      <c r="K180" s="19">
        <f t="shared" si="19"/>
        <v>136.079190063477</v>
      </c>
      <c r="L180" s="20">
        <f t="shared" si="20"/>
        <v>0.94727071181430733</v>
      </c>
      <c r="M180" s="20">
        <f t="shared" si="21"/>
        <v>1.6546399672798291</v>
      </c>
      <c r="N180" s="18"/>
      <c r="O180" s="18"/>
      <c r="P180" s="18">
        <f t="shared" si="22"/>
        <v>6.8257088010698865</v>
      </c>
    </row>
    <row r="181" spans="1:16" x14ac:dyDescent="0.15">
      <c r="A181" s="18">
        <v>90</v>
      </c>
      <c r="B181" s="18">
        <v>179</v>
      </c>
      <c r="D181">
        <v>710.30242919921898</v>
      </c>
      <c r="E181">
        <v>612.341796875</v>
      </c>
      <c r="F181">
        <v>474.00714111328102</v>
      </c>
      <c r="G181">
        <v>468.820068359375</v>
      </c>
      <c r="I181" s="19">
        <f t="shared" si="17"/>
        <v>236.29528808593795</v>
      </c>
      <c r="J181" s="19">
        <f t="shared" si="18"/>
        <v>143.521728515625</v>
      </c>
      <c r="K181" s="19">
        <f t="shared" si="19"/>
        <v>135.83007812500045</v>
      </c>
      <c r="L181" s="20">
        <f t="shared" si="20"/>
        <v>0.94640776368724433</v>
      </c>
      <c r="M181" s="20">
        <f t="shared" si="21"/>
        <v>1.6577288027028527</v>
      </c>
      <c r="N181" s="18"/>
      <c r="O181" s="18"/>
      <c r="P181" s="18">
        <f t="shared" si="22"/>
        <v>7.0251280342320142</v>
      </c>
    </row>
    <row r="182" spans="1:16" x14ac:dyDescent="0.15">
      <c r="A182" s="18">
        <v>90.5</v>
      </c>
      <c r="B182" s="18">
        <v>180</v>
      </c>
      <c r="D182">
        <v>709.10095214843795</v>
      </c>
      <c r="E182">
        <v>612.51043701171898</v>
      </c>
      <c r="F182">
        <v>473.631103515625</v>
      </c>
      <c r="G182">
        <v>468.15515136718801</v>
      </c>
      <c r="I182" s="19">
        <f t="shared" si="17"/>
        <v>235.46984863281295</v>
      </c>
      <c r="J182" s="19">
        <f t="shared" si="18"/>
        <v>144.35528564453097</v>
      </c>
      <c r="K182" s="19">
        <f t="shared" si="19"/>
        <v>134.42114868164128</v>
      </c>
      <c r="L182" s="20">
        <f t="shared" si="20"/>
        <v>0.93118272795807355</v>
      </c>
      <c r="M182" s="20">
        <f t="shared" si="21"/>
        <v>1.6464555505237688</v>
      </c>
      <c r="N182" s="18"/>
      <c r="O182" s="18"/>
      <c r="P182" s="18">
        <f t="shared" si="22"/>
        <v>6.2973122082287114</v>
      </c>
    </row>
    <row r="183" spans="1:16" x14ac:dyDescent="0.15">
      <c r="A183" s="18">
        <v>91</v>
      </c>
      <c r="B183" s="18">
        <v>181</v>
      </c>
      <c r="D183">
        <v>708.83782958984398</v>
      </c>
      <c r="E183">
        <v>611.80157470703102</v>
      </c>
      <c r="F183">
        <v>473.81365966796898</v>
      </c>
      <c r="G183">
        <v>468.36175537109398</v>
      </c>
      <c r="I183" s="19">
        <f t="shared" si="17"/>
        <v>235.024169921875</v>
      </c>
      <c r="J183" s="19">
        <f t="shared" si="18"/>
        <v>143.43981933593705</v>
      </c>
      <c r="K183" s="19">
        <f t="shared" si="19"/>
        <v>134.61629638671906</v>
      </c>
      <c r="L183" s="20">
        <f t="shared" si="20"/>
        <v>0.9384862377123242</v>
      </c>
      <c r="M183" s="20">
        <f t="shared" si="21"/>
        <v>1.6577108438281061</v>
      </c>
      <c r="N183" s="18"/>
      <c r="O183" s="18"/>
      <c r="P183" s="18">
        <f t="shared" si="22"/>
        <v>7.0239685859157532</v>
      </c>
    </row>
    <row r="184" spans="1:16" x14ac:dyDescent="0.15">
      <c r="A184" s="18">
        <v>91.5</v>
      </c>
      <c r="B184" s="18">
        <v>182</v>
      </c>
      <c r="D184">
        <v>707.12829589843795</v>
      </c>
      <c r="E184">
        <v>612.434814453125</v>
      </c>
      <c r="F184">
        <v>473.68032836914102</v>
      </c>
      <c r="G184">
        <v>468.24981689453102</v>
      </c>
      <c r="I184" s="19">
        <f t="shared" si="17"/>
        <v>233.44796752929693</v>
      </c>
      <c r="J184" s="19">
        <f t="shared" si="18"/>
        <v>144.18499755859398</v>
      </c>
      <c r="K184" s="19">
        <f t="shared" si="19"/>
        <v>132.51846923828117</v>
      </c>
      <c r="L184" s="20">
        <f t="shared" si="20"/>
        <v>0.91908639235804157</v>
      </c>
      <c r="M184" s="20">
        <f t="shared" si="21"/>
        <v>1.6422627820239102</v>
      </c>
      <c r="N184" s="18"/>
      <c r="O184" s="18"/>
      <c r="P184" s="18">
        <f t="shared" si="22"/>
        <v>6.0266216195246809</v>
      </c>
    </row>
    <row r="185" spans="1:16" x14ac:dyDescent="0.15">
      <c r="A185" s="18">
        <v>92</v>
      </c>
      <c r="B185" s="18">
        <v>183</v>
      </c>
      <c r="D185">
        <v>707.87066650390602</v>
      </c>
      <c r="E185">
        <v>612.22406005859398</v>
      </c>
      <c r="F185">
        <v>473.94403076171898</v>
      </c>
      <c r="G185">
        <v>468.35122680664102</v>
      </c>
      <c r="I185" s="19">
        <f t="shared" si="17"/>
        <v>233.92663574218705</v>
      </c>
      <c r="J185" s="19">
        <f t="shared" si="18"/>
        <v>143.87283325195295</v>
      </c>
      <c r="K185" s="19">
        <f t="shared" si="19"/>
        <v>133.21565246581997</v>
      </c>
      <c r="L185" s="20">
        <f t="shared" si="20"/>
        <v>0.92592638550830564</v>
      </c>
      <c r="M185" s="20">
        <f t="shared" si="21"/>
        <v>1.6530545587242609</v>
      </c>
      <c r="N185" s="18"/>
      <c r="O185" s="18"/>
      <c r="P185" s="18">
        <f t="shared" si="22"/>
        <v>6.7233527622717419</v>
      </c>
    </row>
    <row r="186" spans="1:16" x14ac:dyDescent="0.15">
      <c r="A186" s="18">
        <v>92.5</v>
      </c>
      <c r="B186" s="18">
        <v>184</v>
      </c>
      <c r="D186">
        <v>708.53338623046898</v>
      </c>
      <c r="E186">
        <v>613.38250732421898</v>
      </c>
      <c r="F186">
        <v>472.83432006835898</v>
      </c>
      <c r="G186">
        <v>467.84973144531301</v>
      </c>
      <c r="I186" s="19">
        <f t="shared" si="17"/>
        <v>235.69906616211</v>
      </c>
      <c r="J186" s="19">
        <f t="shared" si="18"/>
        <v>145.53277587890597</v>
      </c>
      <c r="K186" s="19">
        <f t="shared" si="19"/>
        <v>133.82612304687584</v>
      </c>
      <c r="L186" s="20">
        <f t="shared" si="20"/>
        <v>0.9195600251467001</v>
      </c>
      <c r="M186" s="20">
        <f t="shared" si="21"/>
        <v>1.6506399819127422</v>
      </c>
      <c r="N186" s="18"/>
      <c r="O186" s="18"/>
      <c r="P186" s="18">
        <f t="shared" si="22"/>
        <v>6.5674645422082829</v>
      </c>
    </row>
    <row r="187" spans="1:16" x14ac:dyDescent="0.15">
      <c r="A187" s="18">
        <v>93</v>
      </c>
      <c r="B187" s="18">
        <v>185</v>
      </c>
      <c r="D187">
        <v>707.70715332031295</v>
      </c>
      <c r="E187">
        <v>613.06536865234398</v>
      </c>
      <c r="F187">
        <v>472.74230957031301</v>
      </c>
      <c r="G187">
        <v>467.10592651367199</v>
      </c>
      <c r="I187" s="19">
        <f t="shared" si="17"/>
        <v>234.96484374999994</v>
      </c>
      <c r="J187" s="19">
        <f t="shared" si="18"/>
        <v>145.95944213867199</v>
      </c>
      <c r="K187" s="19">
        <f t="shared" si="19"/>
        <v>132.79323425292955</v>
      </c>
      <c r="L187" s="20">
        <f t="shared" si="20"/>
        <v>0.90979543568525301</v>
      </c>
      <c r="M187" s="20">
        <f t="shared" si="21"/>
        <v>1.6448271760013817</v>
      </c>
      <c r="N187" s="18"/>
      <c r="O187" s="18"/>
      <c r="P187" s="18">
        <f t="shared" si="22"/>
        <v>6.1921822307185144</v>
      </c>
    </row>
    <row r="188" spans="1:16" x14ac:dyDescent="0.15">
      <c r="A188" s="18">
        <v>93.5</v>
      </c>
      <c r="B188" s="18">
        <v>186</v>
      </c>
      <c r="D188">
        <v>704.24462890625</v>
      </c>
      <c r="E188">
        <v>611.45568847656295</v>
      </c>
      <c r="F188">
        <v>472.58602905273398</v>
      </c>
      <c r="G188">
        <v>467.21035766601602</v>
      </c>
      <c r="I188" s="19">
        <f t="shared" si="17"/>
        <v>231.65859985351602</v>
      </c>
      <c r="J188" s="19">
        <f t="shared" si="18"/>
        <v>144.24533081054693</v>
      </c>
      <c r="K188" s="19">
        <f t="shared" si="19"/>
        <v>130.68686828613318</v>
      </c>
      <c r="L188" s="20">
        <f t="shared" si="20"/>
        <v>0.90600414967870568</v>
      </c>
      <c r="M188" s="20">
        <f t="shared" si="21"/>
        <v>1.6449876735449211</v>
      </c>
      <c r="N188" s="18"/>
      <c r="O188" s="18"/>
      <c r="P188" s="18">
        <f t="shared" si="22"/>
        <v>6.2025441609199312</v>
      </c>
    </row>
    <row r="189" spans="1:16" x14ac:dyDescent="0.15">
      <c r="A189" s="18">
        <v>94</v>
      </c>
      <c r="B189" s="18">
        <v>187</v>
      </c>
      <c r="D189">
        <v>702.19976806640602</v>
      </c>
      <c r="E189">
        <v>609.34588623046898</v>
      </c>
      <c r="F189">
        <v>473.10931396484398</v>
      </c>
      <c r="G189">
        <v>468.05859375</v>
      </c>
      <c r="I189" s="19">
        <f t="shared" si="17"/>
        <v>229.09045410156205</v>
      </c>
      <c r="J189" s="19">
        <f t="shared" si="18"/>
        <v>141.28729248046898</v>
      </c>
      <c r="K189" s="19">
        <f t="shared" si="19"/>
        <v>130.18934936523377</v>
      </c>
      <c r="L189" s="20">
        <f t="shared" si="20"/>
        <v>0.92145122947437508</v>
      </c>
      <c r="M189" s="20">
        <f t="shared" si="21"/>
        <v>1.6643865368906772</v>
      </c>
      <c r="N189" s="18"/>
      <c r="O189" s="18"/>
      <c r="P189" s="18">
        <f t="shared" si="22"/>
        <v>7.4549600144135866</v>
      </c>
    </row>
    <row r="190" spans="1:16" x14ac:dyDescent="0.15">
      <c r="A190" s="18">
        <v>94.5</v>
      </c>
      <c r="B190" s="18">
        <v>188</v>
      </c>
      <c r="D190">
        <v>698.179931640625</v>
      </c>
      <c r="E190">
        <v>606.61480712890602</v>
      </c>
      <c r="F190">
        <v>473.79226684570301</v>
      </c>
      <c r="G190">
        <v>468.96994018554699</v>
      </c>
      <c r="I190" s="19">
        <f t="shared" si="17"/>
        <v>224.38766479492199</v>
      </c>
      <c r="J190" s="19">
        <f t="shared" si="18"/>
        <v>137.64486694335903</v>
      </c>
      <c r="K190" s="19">
        <f t="shared" si="19"/>
        <v>128.03625793457067</v>
      </c>
      <c r="L190" s="20">
        <f t="shared" si="20"/>
        <v>0.93019275457077299</v>
      </c>
      <c r="M190" s="20">
        <f t="shared" si="21"/>
        <v>1.6770798455371618</v>
      </c>
      <c r="N190" s="18"/>
      <c r="O190" s="18"/>
      <c r="P190" s="18">
        <f t="shared" si="22"/>
        <v>8.2744565332971742</v>
      </c>
    </row>
    <row r="191" spans="1:16" x14ac:dyDescent="0.15">
      <c r="A191" s="18">
        <v>95</v>
      </c>
      <c r="B191" s="18">
        <v>189</v>
      </c>
      <c r="D191">
        <v>700.098876953125</v>
      </c>
      <c r="E191">
        <v>609.35852050781295</v>
      </c>
      <c r="F191">
        <v>473.94891357421898</v>
      </c>
      <c r="G191">
        <v>468.93539428710898</v>
      </c>
      <c r="I191" s="19">
        <f t="shared" si="17"/>
        <v>226.14996337890602</v>
      </c>
      <c r="J191" s="19">
        <f t="shared" si="18"/>
        <v>140.42312622070398</v>
      </c>
      <c r="K191" s="19">
        <f t="shared" si="19"/>
        <v>127.85377502441324</v>
      </c>
      <c r="L191" s="20">
        <f t="shared" si="20"/>
        <v>0.91048945045892649</v>
      </c>
      <c r="M191" s="20">
        <f t="shared" si="21"/>
        <v>1.6613283249754021</v>
      </c>
      <c r="N191" s="18"/>
      <c r="O191" s="18"/>
      <c r="P191" s="18">
        <f t="shared" si="22"/>
        <v>7.2575178747496834</v>
      </c>
    </row>
    <row r="192" spans="1:16" x14ac:dyDescent="0.15">
      <c r="A192" s="18">
        <v>95.5</v>
      </c>
      <c r="B192" s="18">
        <v>190</v>
      </c>
      <c r="D192">
        <v>699.49981689453102</v>
      </c>
      <c r="E192">
        <v>608.63494873046898</v>
      </c>
      <c r="F192">
        <v>473.85763549804699</v>
      </c>
      <c r="G192">
        <v>468.49810791015602</v>
      </c>
      <c r="I192" s="19">
        <f t="shared" si="17"/>
        <v>225.64218139648403</v>
      </c>
      <c r="J192" s="19">
        <f t="shared" si="18"/>
        <v>140.13684082031295</v>
      </c>
      <c r="K192" s="19">
        <f t="shared" si="19"/>
        <v>127.54639282226498</v>
      </c>
      <c r="L192" s="20">
        <f t="shared" si="20"/>
        <v>0.91015604516023185</v>
      </c>
      <c r="M192" s="20">
        <f t="shared" si="21"/>
        <v>1.6649467032267942</v>
      </c>
      <c r="N192" s="18"/>
      <c r="O192" s="18"/>
      <c r="P192" s="18">
        <f t="shared" si="22"/>
        <v>7.4911250817910977</v>
      </c>
    </row>
    <row r="193" spans="9:12" x14ac:dyDescent="0.15">
      <c r="I193" s="7"/>
      <c r="J193" s="7"/>
      <c r="K193" s="7"/>
      <c r="L193" s="7"/>
    </row>
    <row r="194" spans="9:12" x14ac:dyDescent="0.15">
      <c r="I194" s="7"/>
      <c r="J194" s="7"/>
      <c r="K194" s="7"/>
      <c r="L194" s="7"/>
    </row>
    <row r="195" spans="9:12" x14ac:dyDescent="0.15">
      <c r="I195" s="7"/>
      <c r="J195" s="7"/>
      <c r="K195" s="7"/>
      <c r="L195" s="7"/>
    </row>
    <row r="196" spans="9:12" x14ac:dyDescent="0.15">
      <c r="I196" s="7"/>
      <c r="J196" s="7"/>
      <c r="K196" s="7"/>
      <c r="L196" s="7"/>
    </row>
    <row r="197" spans="9:12" x14ac:dyDescent="0.15">
      <c r="I197" s="7"/>
      <c r="J197" s="7"/>
      <c r="K197" s="7"/>
      <c r="L197" s="7"/>
    </row>
    <row r="198" spans="9:12" x14ac:dyDescent="0.15">
      <c r="I198" s="7"/>
      <c r="J198" s="7"/>
      <c r="K198" s="7"/>
      <c r="L198" s="7"/>
    </row>
    <row r="199" spans="9:12" x14ac:dyDescent="0.15">
      <c r="I199" s="7"/>
      <c r="J199" s="7"/>
      <c r="K199" s="7"/>
      <c r="L199" s="7"/>
    </row>
    <row r="200" spans="9:12" x14ac:dyDescent="0.15">
      <c r="I200" s="7"/>
      <c r="J200" s="7"/>
      <c r="K200" s="7"/>
      <c r="L200" s="7"/>
    </row>
    <row r="201" spans="9:12" x14ac:dyDescent="0.15">
      <c r="I201" s="7"/>
      <c r="J201" s="7"/>
      <c r="K201" s="7"/>
      <c r="L201" s="7"/>
    </row>
    <row r="202" spans="9:12" x14ac:dyDescent="0.15">
      <c r="I202" s="7"/>
      <c r="J202" s="7"/>
      <c r="K202" s="7"/>
      <c r="L202" s="7"/>
    </row>
    <row r="203" spans="9:12" x14ac:dyDescent="0.15">
      <c r="I203" s="7"/>
      <c r="J203" s="7"/>
      <c r="K203" s="7"/>
      <c r="L203" s="7"/>
    </row>
    <row r="204" spans="9:12" x14ac:dyDescent="0.15">
      <c r="I204" s="7"/>
      <c r="J204" s="7"/>
      <c r="K204" s="7"/>
      <c r="L204" s="7"/>
    </row>
    <row r="205" spans="9:12" x14ac:dyDescent="0.15">
      <c r="I205" s="7"/>
      <c r="J205" s="7"/>
      <c r="K205" s="7"/>
      <c r="L205" s="7"/>
    </row>
    <row r="206" spans="9:12" x14ac:dyDescent="0.15">
      <c r="I206" s="7"/>
      <c r="J206" s="7"/>
      <c r="K206" s="7"/>
      <c r="L206" s="7"/>
    </row>
    <row r="207" spans="9:12" x14ac:dyDescent="0.15">
      <c r="I207" s="7"/>
      <c r="J207" s="7"/>
      <c r="K207" s="7"/>
      <c r="L207" s="7"/>
    </row>
    <row r="208" spans="9:12" x14ac:dyDescent="0.15">
      <c r="I208" s="7"/>
      <c r="J208" s="7"/>
      <c r="K208" s="7"/>
      <c r="L208" s="7"/>
    </row>
    <row r="209" spans="9:12" x14ac:dyDescent="0.15">
      <c r="I209" s="7"/>
      <c r="J209" s="7"/>
      <c r="K209" s="7"/>
      <c r="L209" s="7"/>
    </row>
    <row r="210" spans="9:12" x14ac:dyDescent="0.15">
      <c r="I210" s="7"/>
      <c r="J210" s="7"/>
      <c r="K210" s="7"/>
      <c r="L210" s="7"/>
    </row>
    <row r="211" spans="9:12" x14ac:dyDescent="0.15">
      <c r="I211" s="7"/>
      <c r="J211" s="7"/>
      <c r="K211" s="7"/>
      <c r="L211" s="7"/>
    </row>
    <row r="212" spans="9:12" x14ac:dyDescent="0.15">
      <c r="I212" s="7"/>
      <c r="J212" s="7"/>
      <c r="K212" s="7"/>
      <c r="L212" s="7"/>
    </row>
    <row r="213" spans="9:12" x14ac:dyDescent="0.15">
      <c r="I213" s="7"/>
      <c r="J213" s="7"/>
      <c r="K213" s="7"/>
      <c r="L213" s="7"/>
    </row>
    <row r="214" spans="9:12" x14ac:dyDescent="0.15">
      <c r="I214" s="7"/>
      <c r="J214" s="7"/>
      <c r="K214" s="7"/>
      <c r="L214" s="7"/>
    </row>
    <row r="215" spans="9:12" x14ac:dyDescent="0.15">
      <c r="I215" s="7"/>
      <c r="J215" s="7"/>
      <c r="K215" s="7"/>
      <c r="L215" s="7"/>
    </row>
    <row r="216" spans="9:12" x14ac:dyDescent="0.15">
      <c r="I216" s="7"/>
      <c r="J216" s="7"/>
      <c r="K216" s="7"/>
      <c r="L216" s="7"/>
    </row>
    <row r="217" spans="9:12" x14ac:dyDescent="0.15">
      <c r="I217" s="7"/>
      <c r="J217" s="7"/>
      <c r="K217" s="7"/>
      <c r="L217" s="7"/>
    </row>
    <row r="218" spans="9:12" x14ac:dyDescent="0.15">
      <c r="I218" s="7"/>
      <c r="J218" s="7"/>
      <c r="K218" s="7"/>
      <c r="L218" s="7"/>
    </row>
    <row r="219" spans="9:12" x14ac:dyDescent="0.15">
      <c r="I219" s="7"/>
      <c r="J219" s="7"/>
      <c r="K219" s="7"/>
      <c r="L219" s="7"/>
    </row>
    <row r="220" spans="9:12" x14ac:dyDescent="0.15">
      <c r="I220" s="7"/>
      <c r="J220" s="7"/>
      <c r="K220" s="7"/>
      <c r="L220" s="7"/>
    </row>
    <row r="221" spans="9:12" x14ac:dyDescent="0.15">
      <c r="I221" s="7"/>
      <c r="J221" s="7"/>
      <c r="K221" s="7"/>
      <c r="L221" s="7"/>
    </row>
    <row r="222" spans="9:12" x14ac:dyDescent="0.15">
      <c r="I222" s="7"/>
      <c r="J222" s="7"/>
      <c r="K222" s="7"/>
      <c r="L222" s="7"/>
    </row>
    <row r="223" spans="9:12" x14ac:dyDescent="0.15">
      <c r="I223" s="7"/>
      <c r="J223" s="7"/>
      <c r="K223" s="7"/>
      <c r="L223" s="7"/>
    </row>
    <row r="224" spans="9:12" x14ac:dyDescent="0.15">
      <c r="I224" s="7"/>
      <c r="J224" s="7"/>
      <c r="K224" s="7"/>
      <c r="L224" s="7"/>
    </row>
    <row r="225" spans="9:12" x14ac:dyDescent="0.15">
      <c r="I225" s="7"/>
      <c r="J225" s="7"/>
      <c r="K225" s="7"/>
      <c r="L225" s="7"/>
    </row>
    <row r="226" spans="9:12" x14ac:dyDescent="0.15">
      <c r="I226" s="7"/>
      <c r="J226" s="7"/>
      <c r="K226" s="7"/>
      <c r="L226" s="7"/>
    </row>
    <row r="227" spans="9:12" x14ac:dyDescent="0.15">
      <c r="I227" s="7"/>
      <c r="J227" s="7"/>
      <c r="K227" s="7"/>
      <c r="L227" s="7"/>
    </row>
    <row r="228" spans="9:12" x14ac:dyDescent="0.15">
      <c r="I228" s="7"/>
      <c r="J228" s="7"/>
      <c r="K228" s="7"/>
      <c r="L228" s="7"/>
    </row>
    <row r="229" spans="9:12" x14ac:dyDescent="0.15">
      <c r="I229" s="7"/>
      <c r="J229" s="7"/>
      <c r="K229" s="7"/>
      <c r="L229" s="7"/>
    </row>
    <row r="230" spans="9:12" x14ac:dyDescent="0.15">
      <c r="I230" s="7"/>
      <c r="J230" s="7"/>
      <c r="K230" s="7"/>
      <c r="L230" s="7"/>
    </row>
    <row r="231" spans="9:12" x14ac:dyDescent="0.15">
      <c r="I231" s="7"/>
      <c r="J231" s="7"/>
      <c r="K231" s="7"/>
      <c r="L231" s="7"/>
    </row>
    <row r="232" spans="9:12" x14ac:dyDescent="0.15">
      <c r="I232" s="7"/>
      <c r="J232" s="7"/>
      <c r="K232" s="7"/>
      <c r="L232" s="7"/>
    </row>
    <row r="233" spans="9:12" x14ac:dyDescent="0.15">
      <c r="I233" s="7"/>
      <c r="J233" s="7"/>
      <c r="K233" s="7"/>
      <c r="L233" s="7"/>
    </row>
    <row r="234" spans="9:12" x14ac:dyDescent="0.15">
      <c r="I234" s="7"/>
      <c r="J234" s="7"/>
      <c r="K234" s="7"/>
      <c r="L234" s="7"/>
    </row>
    <row r="235" spans="9:12" x14ac:dyDescent="0.15">
      <c r="I235" s="7"/>
      <c r="J235" s="7"/>
      <c r="K235" s="7"/>
      <c r="L235" s="7"/>
    </row>
    <row r="236" spans="9:12" x14ac:dyDescent="0.15">
      <c r="I236" s="7"/>
      <c r="J236" s="7"/>
      <c r="K236" s="7"/>
      <c r="L236" s="7"/>
    </row>
    <row r="237" spans="9:12" x14ac:dyDescent="0.15">
      <c r="I237" s="7"/>
      <c r="J237" s="7"/>
      <c r="K237" s="7"/>
      <c r="L237" s="7"/>
    </row>
    <row r="238" spans="9:12" x14ac:dyDescent="0.15">
      <c r="I238" s="7"/>
      <c r="J238" s="7"/>
      <c r="K238" s="7"/>
      <c r="L238" s="7"/>
    </row>
    <row r="239" spans="9:12" x14ac:dyDescent="0.15">
      <c r="I239" s="7"/>
      <c r="J239" s="7"/>
      <c r="K239" s="7"/>
      <c r="L239" s="7"/>
    </row>
    <row r="240" spans="9:12" x14ac:dyDescent="0.15">
      <c r="I240" s="7"/>
      <c r="J240" s="7"/>
      <c r="K240" s="7"/>
      <c r="L240" s="7"/>
    </row>
    <row r="241" spans="9:12" x14ac:dyDescent="0.15">
      <c r="I241" s="7"/>
      <c r="J241" s="7"/>
      <c r="K241" s="7"/>
      <c r="L241" s="7"/>
    </row>
    <row r="242" spans="9:12" x14ac:dyDescent="0.15">
      <c r="I242" s="7"/>
      <c r="J242" s="7"/>
      <c r="K242" s="7"/>
      <c r="L242" s="7"/>
    </row>
    <row r="243" spans="9:12" x14ac:dyDescent="0.15">
      <c r="I243" s="7"/>
      <c r="J243" s="7"/>
      <c r="K243" s="7"/>
      <c r="L243" s="7"/>
    </row>
    <row r="244" spans="9:12" x14ac:dyDescent="0.15">
      <c r="I244" s="7"/>
      <c r="J244" s="7"/>
      <c r="K244" s="7"/>
      <c r="L244" s="7"/>
    </row>
    <row r="245" spans="9:12" x14ac:dyDescent="0.15">
      <c r="I245" s="7"/>
      <c r="J245" s="7"/>
      <c r="K245" s="7"/>
      <c r="L245" s="7"/>
    </row>
    <row r="246" spans="9:12" x14ac:dyDescent="0.15">
      <c r="I246" s="7"/>
      <c r="J246" s="7"/>
      <c r="K246" s="7"/>
      <c r="L246" s="7"/>
    </row>
    <row r="247" spans="9:12" x14ac:dyDescent="0.15">
      <c r="I247" s="7"/>
      <c r="J247" s="7"/>
      <c r="K247" s="7"/>
      <c r="L247" s="7"/>
    </row>
    <row r="248" spans="9:12" x14ac:dyDescent="0.15">
      <c r="I248" s="7"/>
      <c r="J248" s="7"/>
      <c r="K248" s="7"/>
      <c r="L248" s="7"/>
    </row>
    <row r="249" spans="9:12" x14ac:dyDescent="0.15">
      <c r="I249" s="7"/>
      <c r="J249" s="7"/>
      <c r="K249" s="7"/>
      <c r="L249" s="7"/>
    </row>
    <row r="250" spans="9:12" x14ac:dyDescent="0.15">
      <c r="I250" s="7"/>
      <c r="J250" s="7"/>
      <c r="K250" s="7"/>
      <c r="L250" s="7"/>
    </row>
    <row r="251" spans="9:12" x14ac:dyDescent="0.15">
      <c r="I251" s="7"/>
      <c r="J251" s="7"/>
      <c r="K251" s="7"/>
      <c r="L251" s="7"/>
    </row>
    <row r="252" spans="9:12" x14ac:dyDescent="0.15">
      <c r="I252" s="7"/>
      <c r="J252" s="7"/>
      <c r="K252" s="7"/>
      <c r="L252" s="7"/>
    </row>
    <row r="253" spans="9:12" x14ac:dyDescent="0.15">
      <c r="I253" s="7"/>
      <c r="J253" s="7"/>
      <c r="K253" s="7"/>
      <c r="L253" s="7"/>
    </row>
    <row r="254" spans="9:12" x14ac:dyDescent="0.15">
      <c r="I254" s="7"/>
      <c r="J254" s="7"/>
      <c r="K254" s="7"/>
      <c r="L254" s="7"/>
    </row>
    <row r="255" spans="9:12" x14ac:dyDescent="0.15">
      <c r="I255" s="7"/>
      <c r="J255" s="7"/>
      <c r="K255" s="7"/>
      <c r="L255" s="7"/>
    </row>
    <row r="256" spans="9:12" x14ac:dyDescent="0.15">
      <c r="I256" s="7"/>
      <c r="J256" s="7"/>
      <c r="K256" s="7"/>
      <c r="L256" s="7"/>
    </row>
    <row r="257" spans="9:12" x14ac:dyDescent="0.15">
      <c r="I257" s="7"/>
      <c r="J257" s="7"/>
      <c r="K257" s="7"/>
      <c r="L257" s="7"/>
    </row>
    <row r="258" spans="9:12" x14ac:dyDescent="0.15">
      <c r="I258" s="7"/>
      <c r="J258" s="7"/>
      <c r="K258" s="7"/>
      <c r="L258" s="7"/>
    </row>
    <row r="259" spans="9:12" x14ac:dyDescent="0.15">
      <c r="I259" s="7"/>
      <c r="J259" s="7"/>
      <c r="K259" s="7"/>
      <c r="L259" s="7"/>
    </row>
    <row r="260" spans="9:12" x14ac:dyDescent="0.15">
      <c r="I260" s="7"/>
      <c r="J260" s="7"/>
      <c r="K260" s="7"/>
      <c r="L260" s="7"/>
    </row>
    <row r="261" spans="9:12" x14ac:dyDescent="0.15">
      <c r="I261" s="7"/>
      <c r="J261" s="7"/>
      <c r="K261" s="7"/>
      <c r="L261" s="7"/>
    </row>
    <row r="262" spans="9:12" x14ac:dyDescent="0.15">
      <c r="I262" s="7"/>
      <c r="J262" s="7"/>
      <c r="K262" s="7"/>
      <c r="L262" s="7"/>
    </row>
    <row r="263" spans="9:12" x14ac:dyDescent="0.15">
      <c r="I263" s="7"/>
      <c r="J263" s="7"/>
      <c r="K263" s="7"/>
      <c r="L263" s="7"/>
    </row>
    <row r="264" spans="9:12" x14ac:dyDescent="0.15">
      <c r="I264" s="7"/>
      <c r="J264" s="7"/>
      <c r="K264" s="7"/>
      <c r="L264" s="7"/>
    </row>
    <row r="265" spans="9:12" x14ac:dyDescent="0.15">
      <c r="I265" s="7"/>
      <c r="J265" s="7"/>
      <c r="K265" s="7"/>
      <c r="L265" s="7"/>
    </row>
    <row r="266" spans="9:12" x14ac:dyDescent="0.15">
      <c r="I266" s="7"/>
      <c r="J266" s="7"/>
      <c r="K266" s="7"/>
      <c r="L266" s="7"/>
    </row>
    <row r="267" spans="9:12" x14ac:dyDescent="0.15">
      <c r="I267" s="7"/>
      <c r="J267" s="7"/>
      <c r="K267" s="7"/>
      <c r="L267" s="7"/>
    </row>
    <row r="268" spans="9:12" x14ac:dyDescent="0.15">
      <c r="I268" s="7"/>
      <c r="J268" s="7"/>
      <c r="K268" s="7"/>
      <c r="L268" s="7"/>
    </row>
    <row r="269" spans="9:12" x14ac:dyDescent="0.15">
      <c r="I269" s="7"/>
      <c r="J269" s="7"/>
      <c r="K269" s="7"/>
      <c r="L269" s="7"/>
    </row>
    <row r="270" spans="9:12" x14ac:dyDescent="0.15">
      <c r="I270" s="7"/>
      <c r="J270" s="7"/>
      <c r="K270" s="7"/>
      <c r="L270" s="7"/>
    </row>
    <row r="271" spans="9:12" x14ac:dyDescent="0.15">
      <c r="I271" s="7"/>
      <c r="J271" s="7"/>
      <c r="K271" s="7"/>
      <c r="L271" s="7"/>
    </row>
    <row r="272" spans="9:12" x14ac:dyDescent="0.15">
      <c r="I272" s="7"/>
      <c r="J272" s="7"/>
      <c r="K272" s="7"/>
      <c r="L272" s="7"/>
    </row>
    <row r="273" spans="9:12" x14ac:dyDescent="0.15">
      <c r="I273" s="7"/>
      <c r="J273" s="7"/>
      <c r="K273" s="7"/>
      <c r="L273" s="7"/>
    </row>
    <row r="274" spans="9:12" x14ac:dyDescent="0.15">
      <c r="I274" s="7"/>
      <c r="J274" s="7"/>
      <c r="K274" s="7"/>
      <c r="L274" s="7"/>
    </row>
    <row r="275" spans="9:12" x14ac:dyDescent="0.15">
      <c r="I275" s="7"/>
      <c r="J275" s="7"/>
      <c r="K275" s="7"/>
      <c r="L275" s="7"/>
    </row>
    <row r="276" spans="9:12" x14ac:dyDescent="0.15">
      <c r="I276" s="7"/>
      <c r="J276" s="7"/>
      <c r="K276" s="7"/>
      <c r="L276" s="7"/>
    </row>
    <row r="277" spans="9:12" x14ac:dyDescent="0.15">
      <c r="I277" s="7"/>
      <c r="J277" s="7"/>
      <c r="K277" s="7"/>
      <c r="L277" s="7"/>
    </row>
    <row r="278" spans="9:12" x14ac:dyDescent="0.15">
      <c r="I278" s="7"/>
      <c r="J278" s="7"/>
      <c r="K278" s="7"/>
      <c r="L278" s="7"/>
    </row>
    <row r="279" spans="9:12" x14ac:dyDescent="0.15">
      <c r="I279" s="7"/>
      <c r="J279" s="7"/>
      <c r="K279" s="7"/>
      <c r="L279" s="7"/>
    </row>
    <row r="280" spans="9:12" x14ac:dyDescent="0.15">
      <c r="I280" s="7"/>
      <c r="J280" s="7"/>
      <c r="K280" s="7"/>
      <c r="L280" s="7"/>
    </row>
    <row r="281" spans="9:12" x14ac:dyDescent="0.15">
      <c r="I281" s="7"/>
      <c r="J281" s="7"/>
      <c r="K281" s="7"/>
      <c r="L281" s="7"/>
    </row>
    <row r="282" spans="9:12" x14ac:dyDescent="0.15">
      <c r="I282" s="7"/>
      <c r="J282" s="7"/>
      <c r="K282" s="7"/>
      <c r="L282" s="7"/>
    </row>
    <row r="283" spans="9:12" x14ac:dyDescent="0.15">
      <c r="I283" s="7"/>
      <c r="J283" s="7"/>
      <c r="K283" s="7"/>
      <c r="L283" s="7"/>
    </row>
    <row r="284" spans="9:12" x14ac:dyDescent="0.15">
      <c r="I284" s="7"/>
      <c r="J284" s="7"/>
      <c r="K284" s="7"/>
      <c r="L284" s="7"/>
    </row>
    <row r="285" spans="9:12" x14ac:dyDescent="0.15">
      <c r="I285" s="7"/>
      <c r="J285" s="7"/>
      <c r="K285" s="7"/>
      <c r="L285" s="7"/>
    </row>
    <row r="286" spans="9:12" x14ac:dyDescent="0.15">
      <c r="I286" s="7"/>
      <c r="J286" s="7"/>
      <c r="K286" s="7"/>
      <c r="L286" s="7"/>
    </row>
    <row r="287" spans="9:12" x14ac:dyDescent="0.15">
      <c r="I287" s="7"/>
      <c r="J287" s="7"/>
      <c r="K287" s="7"/>
      <c r="L287" s="7"/>
    </row>
    <row r="288" spans="9:12" x14ac:dyDescent="0.15">
      <c r="I288" s="7"/>
      <c r="J288" s="7"/>
      <c r="K288" s="7"/>
      <c r="L288" s="7"/>
    </row>
    <row r="289" spans="9:12" x14ac:dyDescent="0.15">
      <c r="I289" s="7"/>
      <c r="J289" s="7"/>
      <c r="K289" s="7"/>
      <c r="L289" s="7"/>
    </row>
    <row r="290" spans="9:12" x14ac:dyDescent="0.15">
      <c r="I290" s="7"/>
      <c r="J290" s="7"/>
      <c r="K290" s="7"/>
      <c r="L290" s="7"/>
    </row>
    <row r="291" spans="9:12" x14ac:dyDescent="0.15">
      <c r="I291" s="7"/>
      <c r="J291" s="7"/>
      <c r="K291" s="7"/>
      <c r="L291" s="7"/>
    </row>
    <row r="292" spans="9:12" x14ac:dyDescent="0.15">
      <c r="I292" s="7"/>
      <c r="J292" s="7"/>
      <c r="K292" s="7"/>
      <c r="L292" s="7"/>
    </row>
    <row r="293" spans="9:12" x14ac:dyDescent="0.15">
      <c r="I293" s="7"/>
      <c r="J293" s="7"/>
      <c r="K293" s="7"/>
      <c r="L293" s="7"/>
    </row>
    <row r="294" spans="9:12" x14ac:dyDescent="0.15">
      <c r="I294" s="7"/>
      <c r="J294" s="7"/>
      <c r="K294" s="7"/>
      <c r="L294" s="7"/>
    </row>
    <row r="295" spans="9:12" x14ac:dyDescent="0.15">
      <c r="I295" s="7"/>
      <c r="J295" s="7"/>
      <c r="K295" s="7"/>
      <c r="L295" s="7"/>
    </row>
    <row r="296" spans="9:12" x14ac:dyDescent="0.15">
      <c r="I296" s="7"/>
      <c r="J296" s="7"/>
      <c r="K296" s="7"/>
      <c r="L296" s="7"/>
    </row>
    <row r="297" spans="9:12" x14ac:dyDescent="0.15">
      <c r="I297" s="7"/>
      <c r="J297" s="7"/>
      <c r="K297" s="7"/>
      <c r="L297" s="7"/>
    </row>
    <row r="298" spans="9:12" x14ac:dyDescent="0.15">
      <c r="I298" s="7"/>
      <c r="J298" s="7"/>
      <c r="K298" s="7"/>
      <c r="L298" s="7"/>
    </row>
    <row r="299" spans="9:12" x14ac:dyDescent="0.15">
      <c r="I299" s="7"/>
      <c r="J299" s="7"/>
      <c r="K299" s="7"/>
      <c r="L299" s="7"/>
    </row>
    <row r="300" spans="9:12" x14ac:dyDescent="0.15">
      <c r="I300" s="7"/>
      <c r="J300" s="7"/>
      <c r="K300" s="7"/>
      <c r="L300" s="7"/>
    </row>
    <row r="301" spans="9:12" x14ac:dyDescent="0.15">
      <c r="I301" s="7"/>
      <c r="J301" s="7"/>
      <c r="K301" s="7"/>
      <c r="L301" s="7"/>
    </row>
    <row r="302" spans="9:12" x14ac:dyDescent="0.15">
      <c r="I302" s="7"/>
      <c r="J302" s="7"/>
      <c r="K302" s="7"/>
      <c r="L302" s="7"/>
    </row>
    <row r="303" spans="9:12" x14ac:dyDescent="0.15">
      <c r="I303" s="7"/>
      <c r="J303" s="7"/>
      <c r="K303" s="7"/>
      <c r="L303" s="7"/>
    </row>
    <row r="304" spans="9:12" x14ac:dyDescent="0.15">
      <c r="I304" s="7"/>
      <c r="J304" s="7"/>
      <c r="K304" s="7"/>
      <c r="L304" s="7"/>
    </row>
    <row r="305" spans="9:12" x14ac:dyDescent="0.15">
      <c r="I305" s="7"/>
      <c r="J305" s="7"/>
      <c r="K305" s="7"/>
      <c r="L305" s="7"/>
    </row>
    <row r="306" spans="9:12" x14ac:dyDescent="0.15">
      <c r="I306" s="7"/>
      <c r="J306" s="7"/>
      <c r="K306" s="7"/>
      <c r="L306" s="7"/>
    </row>
    <row r="307" spans="9:12" x14ac:dyDescent="0.15">
      <c r="I307" s="7"/>
      <c r="J307" s="7"/>
      <c r="K307" s="7"/>
      <c r="L307" s="7"/>
    </row>
    <row r="308" spans="9:12" x14ac:dyDescent="0.15">
      <c r="I308" s="7"/>
      <c r="J308" s="7"/>
      <c r="K308" s="7"/>
      <c r="L308" s="7"/>
    </row>
    <row r="309" spans="9:12" x14ac:dyDescent="0.15">
      <c r="I309" s="7"/>
      <c r="J309" s="7"/>
      <c r="K309" s="7"/>
      <c r="L309" s="7"/>
    </row>
    <row r="310" spans="9:12" x14ac:dyDescent="0.15">
      <c r="I310" s="7"/>
      <c r="J310" s="7"/>
      <c r="K310" s="7"/>
      <c r="L310" s="7"/>
    </row>
    <row r="311" spans="9:12" x14ac:dyDescent="0.15">
      <c r="I311" s="7"/>
      <c r="J311" s="7"/>
      <c r="K311" s="7"/>
      <c r="L311" s="7"/>
    </row>
    <row r="312" spans="9:12" x14ac:dyDescent="0.15">
      <c r="I312" s="7"/>
      <c r="J312" s="7"/>
      <c r="K312" s="7"/>
      <c r="L312" s="7"/>
    </row>
    <row r="313" spans="9:12" x14ac:dyDescent="0.15">
      <c r="I313" s="7"/>
      <c r="J313" s="7"/>
      <c r="K313" s="7"/>
      <c r="L313" s="7"/>
    </row>
    <row r="314" spans="9:12" x14ac:dyDescent="0.15">
      <c r="I314" s="7"/>
      <c r="J314" s="7"/>
      <c r="K314" s="7"/>
      <c r="L314" s="7"/>
    </row>
    <row r="315" spans="9:12" x14ac:dyDescent="0.15">
      <c r="I315" s="7"/>
      <c r="J315" s="7"/>
      <c r="K315" s="7"/>
      <c r="L315" s="7"/>
    </row>
    <row r="316" spans="9:12" x14ac:dyDescent="0.15">
      <c r="I316" s="7"/>
      <c r="J316" s="7"/>
      <c r="K316" s="7"/>
      <c r="L316" s="7"/>
    </row>
    <row r="317" spans="9:12" x14ac:dyDescent="0.15">
      <c r="I317" s="7"/>
      <c r="J317" s="7"/>
      <c r="K317" s="7"/>
      <c r="L317" s="7"/>
    </row>
    <row r="318" spans="9:12" x14ac:dyDescent="0.15">
      <c r="I318" s="7"/>
      <c r="J318" s="7"/>
      <c r="K318" s="7"/>
      <c r="L318" s="7"/>
    </row>
    <row r="319" spans="9:12" x14ac:dyDescent="0.15">
      <c r="I319" s="7"/>
      <c r="J319" s="7"/>
      <c r="K319" s="7"/>
      <c r="L319" s="7"/>
    </row>
    <row r="320" spans="9:12" x14ac:dyDescent="0.15">
      <c r="I320" s="7"/>
      <c r="J320" s="7"/>
      <c r="K320" s="7"/>
      <c r="L320" s="7"/>
    </row>
    <row r="321" spans="9:12" x14ac:dyDescent="0.15">
      <c r="I321" s="7"/>
      <c r="J321" s="7"/>
      <c r="K321" s="7"/>
      <c r="L321" s="7"/>
    </row>
    <row r="322" spans="9:12" x14ac:dyDescent="0.15">
      <c r="I322" s="7"/>
      <c r="J322" s="7"/>
      <c r="K322" s="7"/>
      <c r="L322" s="7"/>
    </row>
    <row r="323" spans="9:12" x14ac:dyDescent="0.15">
      <c r="I323" s="7"/>
      <c r="J323" s="7"/>
      <c r="K323" s="7"/>
      <c r="L323" s="7"/>
    </row>
    <row r="324" spans="9:12" x14ac:dyDescent="0.15">
      <c r="I324" s="7"/>
      <c r="J324" s="7"/>
      <c r="K324" s="7"/>
      <c r="L324" s="7"/>
    </row>
    <row r="325" spans="9:12" x14ac:dyDescent="0.15">
      <c r="I325" s="7"/>
      <c r="J325" s="7"/>
      <c r="K325" s="7"/>
      <c r="L325" s="7"/>
    </row>
    <row r="326" spans="9:12" x14ac:dyDescent="0.15">
      <c r="I326" s="7"/>
      <c r="J326" s="7"/>
      <c r="K326" s="7"/>
      <c r="L326" s="7"/>
    </row>
    <row r="327" spans="9:12" x14ac:dyDescent="0.15">
      <c r="I327" s="7"/>
      <c r="J327" s="7"/>
      <c r="K327" s="7"/>
      <c r="L327" s="7"/>
    </row>
    <row r="328" spans="9:12" x14ac:dyDescent="0.15">
      <c r="I328" s="7"/>
      <c r="J328" s="7"/>
      <c r="K328" s="7"/>
      <c r="L328" s="7"/>
    </row>
    <row r="329" spans="9:12" x14ac:dyDescent="0.15">
      <c r="I329" s="7"/>
      <c r="J329" s="7"/>
      <c r="K329" s="7"/>
      <c r="L329" s="7"/>
    </row>
    <row r="330" spans="9:12" x14ac:dyDescent="0.15">
      <c r="I330" s="7"/>
      <c r="J330" s="7"/>
      <c r="K330" s="7"/>
      <c r="L330" s="7"/>
    </row>
    <row r="331" spans="9:12" x14ac:dyDescent="0.15">
      <c r="I331" s="7"/>
      <c r="J331" s="7"/>
      <c r="K331" s="7"/>
      <c r="L331" s="7"/>
    </row>
    <row r="332" spans="9:12" x14ac:dyDescent="0.15">
      <c r="I332" s="7"/>
      <c r="J332" s="7"/>
      <c r="K332" s="7"/>
      <c r="L332" s="7"/>
    </row>
    <row r="333" spans="9:12" x14ac:dyDescent="0.15">
      <c r="I333" s="7"/>
      <c r="J333" s="7"/>
      <c r="K333" s="7"/>
      <c r="L333" s="7"/>
    </row>
    <row r="334" spans="9:12" x14ac:dyDescent="0.15">
      <c r="I334" s="7"/>
      <c r="J334" s="7"/>
      <c r="K334" s="7"/>
      <c r="L334" s="7"/>
    </row>
    <row r="335" spans="9:12" x14ac:dyDescent="0.15">
      <c r="I335" s="7"/>
      <c r="J335" s="7"/>
      <c r="K335" s="7"/>
      <c r="L335" s="7"/>
    </row>
    <row r="336" spans="9:12" x14ac:dyDescent="0.15">
      <c r="I336" s="7"/>
      <c r="J336" s="7"/>
      <c r="K336" s="7"/>
      <c r="L336" s="7"/>
    </row>
    <row r="337" spans="9:12" x14ac:dyDescent="0.15">
      <c r="I337" s="7"/>
      <c r="J337" s="7"/>
      <c r="K337" s="7"/>
      <c r="L337" s="7"/>
    </row>
    <row r="338" spans="9:12" x14ac:dyDescent="0.15">
      <c r="I338" s="7"/>
      <c r="J338" s="7"/>
      <c r="K338" s="7"/>
      <c r="L338" s="7"/>
    </row>
    <row r="339" spans="9:12" x14ac:dyDescent="0.15">
      <c r="I339" s="7"/>
      <c r="J339" s="7"/>
      <c r="K339" s="7"/>
      <c r="L339" s="7"/>
    </row>
    <row r="340" spans="9:12" x14ac:dyDescent="0.15">
      <c r="I340" s="7"/>
      <c r="J340" s="7"/>
      <c r="K340" s="7"/>
      <c r="L340" s="7"/>
    </row>
    <row r="341" spans="9:12" x14ac:dyDescent="0.15">
      <c r="I341" s="7"/>
      <c r="J341" s="7"/>
      <c r="K341" s="7"/>
      <c r="L341" s="7"/>
    </row>
    <row r="342" spans="9:12" x14ac:dyDescent="0.15">
      <c r="I342" s="7"/>
      <c r="J342" s="7"/>
      <c r="K342" s="7"/>
      <c r="L342" s="7"/>
    </row>
    <row r="343" spans="9:12" x14ac:dyDescent="0.15">
      <c r="I343" s="7"/>
      <c r="J343" s="7"/>
      <c r="K343" s="7"/>
      <c r="L343" s="7"/>
    </row>
    <row r="344" spans="9:12" x14ac:dyDescent="0.15">
      <c r="I344" s="7"/>
      <c r="J344" s="7"/>
      <c r="K344" s="7"/>
      <c r="L344" s="7"/>
    </row>
    <row r="345" spans="9:12" x14ac:dyDescent="0.15">
      <c r="I345" s="7"/>
      <c r="J345" s="7"/>
      <c r="K345" s="7"/>
      <c r="L345" s="7"/>
    </row>
    <row r="346" spans="9:12" x14ac:dyDescent="0.15">
      <c r="I346" s="7"/>
      <c r="J346" s="7"/>
      <c r="K346" s="7"/>
      <c r="L346" s="7"/>
    </row>
    <row r="347" spans="9:12" x14ac:dyDescent="0.15">
      <c r="I347" s="7"/>
      <c r="J347" s="7"/>
      <c r="K347" s="7"/>
      <c r="L347" s="7"/>
    </row>
    <row r="348" spans="9:12" x14ac:dyDescent="0.15">
      <c r="I348" s="7"/>
      <c r="J348" s="7"/>
      <c r="K348" s="7"/>
      <c r="L348" s="7"/>
    </row>
    <row r="349" spans="9:12" x14ac:dyDescent="0.15">
      <c r="I349" s="7"/>
      <c r="J349" s="7"/>
      <c r="K349" s="7"/>
      <c r="L349" s="7"/>
    </row>
    <row r="350" spans="9:12" x14ac:dyDescent="0.15">
      <c r="I350" s="7"/>
      <c r="J350" s="7"/>
      <c r="K350" s="7"/>
      <c r="L350" s="7"/>
    </row>
    <row r="351" spans="9:12" x14ac:dyDescent="0.15">
      <c r="I351" s="7"/>
      <c r="J351" s="7"/>
      <c r="K351" s="7"/>
      <c r="L351" s="7"/>
    </row>
    <row r="352" spans="9:12" x14ac:dyDescent="0.15">
      <c r="I352" s="7"/>
      <c r="J352" s="7"/>
      <c r="K352" s="7"/>
      <c r="L352" s="7"/>
    </row>
    <row r="353" spans="9:12" x14ac:dyDescent="0.15">
      <c r="I353" s="7"/>
      <c r="J353" s="7"/>
      <c r="K353" s="7"/>
      <c r="L353" s="7"/>
    </row>
    <row r="354" spans="9:12" x14ac:dyDescent="0.15">
      <c r="I354" s="7"/>
      <c r="J354" s="7"/>
      <c r="K354" s="7"/>
      <c r="L354" s="7"/>
    </row>
    <row r="355" spans="9:12" x14ac:dyDescent="0.15">
      <c r="I355" s="7"/>
      <c r="J355" s="7"/>
      <c r="K355" s="7"/>
      <c r="L355" s="7"/>
    </row>
    <row r="356" spans="9:12" x14ac:dyDescent="0.15">
      <c r="I356" s="7"/>
      <c r="J356" s="7"/>
      <c r="K356" s="7"/>
      <c r="L356" s="7"/>
    </row>
    <row r="357" spans="9:12" x14ac:dyDescent="0.15">
      <c r="I357" s="7"/>
      <c r="J357" s="7"/>
      <c r="K357" s="7"/>
      <c r="L357" s="7"/>
    </row>
    <row r="358" spans="9:12" x14ac:dyDescent="0.15">
      <c r="I358" s="7"/>
      <c r="J358" s="7"/>
      <c r="K358" s="7"/>
      <c r="L358" s="7"/>
    </row>
    <row r="359" spans="9:12" x14ac:dyDescent="0.15">
      <c r="I359" s="7"/>
      <c r="J359" s="7"/>
      <c r="K359" s="7"/>
      <c r="L359" s="7"/>
    </row>
    <row r="360" spans="9:12" x14ac:dyDescent="0.15">
      <c r="I360" s="7"/>
      <c r="J360" s="7"/>
      <c r="K360" s="7"/>
      <c r="L360" s="7"/>
    </row>
    <row r="361" spans="9:12" x14ac:dyDescent="0.15">
      <c r="I361" s="7"/>
      <c r="J361" s="7"/>
      <c r="K361" s="7"/>
      <c r="L361" s="7"/>
    </row>
    <row r="362" spans="9:12" x14ac:dyDescent="0.15">
      <c r="I362" s="7"/>
      <c r="J362" s="7"/>
      <c r="K362" s="7"/>
      <c r="L362" s="7"/>
    </row>
    <row r="363" spans="9:12" x14ac:dyDescent="0.15">
      <c r="I363" s="7"/>
      <c r="J363" s="7"/>
      <c r="K363" s="7"/>
      <c r="L363" s="7"/>
    </row>
    <row r="364" spans="9:12" x14ac:dyDescent="0.15">
      <c r="I364" s="7"/>
      <c r="J364" s="7"/>
      <c r="K364" s="7"/>
      <c r="L364" s="7"/>
    </row>
    <row r="365" spans="9:12" x14ac:dyDescent="0.15">
      <c r="I365" s="7"/>
      <c r="J365" s="7"/>
      <c r="K365" s="7"/>
      <c r="L365" s="7"/>
    </row>
    <row r="366" spans="9:12" x14ac:dyDescent="0.15">
      <c r="I366" s="7"/>
      <c r="J366" s="7"/>
      <c r="K366" s="7"/>
      <c r="L366" s="7"/>
    </row>
    <row r="367" spans="9:12" x14ac:dyDescent="0.15">
      <c r="I367" s="7"/>
      <c r="J367" s="7"/>
      <c r="K367" s="7"/>
      <c r="L367" s="7"/>
    </row>
    <row r="368" spans="9:12" x14ac:dyDescent="0.15">
      <c r="I368" s="7"/>
      <c r="J368" s="7"/>
      <c r="K368" s="7"/>
      <c r="L368" s="7"/>
    </row>
    <row r="369" spans="9:12" x14ac:dyDescent="0.15">
      <c r="I369" s="7"/>
      <c r="J369" s="7"/>
      <c r="K369" s="7"/>
      <c r="L369" s="7"/>
    </row>
    <row r="370" spans="9:12" x14ac:dyDescent="0.15">
      <c r="I370" s="7"/>
      <c r="J370" s="7"/>
      <c r="K370" s="7"/>
      <c r="L370" s="7"/>
    </row>
    <row r="371" spans="9:12" x14ac:dyDescent="0.15">
      <c r="I371" s="7"/>
      <c r="J371" s="7"/>
      <c r="K371" s="7"/>
      <c r="L371" s="7"/>
    </row>
    <row r="372" spans="9:12" x14ac:dyDescent="0.15">
      <c r="I372" s="7"/>
      <c r="J372" s="7"/>
      <c r="K372" s="7"/>
      <c r="L372" s="7"/>
    </row>
    <row r="373" spans="9:12" x14ac:dyDescent="0.15">
      <c r="I373" s="7"/>
      <c r="J373" s="7"/>
      <c r="K373" s="7"/>
      <c r="L373" s="7"/>
    </row>
    <row r="374" spans="9:12" x14ac:dyDescent="0.15">
      <c r="I374" s="7"/>
      <c r="J374" s="7"/>
      <c r="K374" s="7"/>
      <c r="L374" s="7"/>
    </row>
    <row r="375" spans="9:12" x14ac:dyDescent="0.15">
      <c r="I375" s="7"/>
      <c r="J375" s="7"/>
      <c r="K375" s="7"/>
      <c r="L375" s="7"/>
    </row>
    <row r="376" spans="9:12" x14ac:dyDescent="0.15">
      <c r="I376" s="7"/>
      <c r="J376" s="7"/>
      <c r="K376" s="7"/>
      <c r="L376" s="7"/>
    </row>
    <row r="377" spans="9:12" x14ac:dyDescent="0.15">
      <c r="I377" s="7"/>
      <c r="J377" s="7"/>
      <c r="K377" s="7"/>
      <c r="L377" s="7"/>
    </row>
    <row r="378" spans="9:12" x14ac:dyDescent="0.15">
      <c r="I378" s="7"/>
      <c r="J378" s="7"/>
      <c r="K378" s="7"/>
      <c r="L378" s="7"/>
    </row>
    <row r="379" spans="9:12" x14ac:dyDescent="0.15">
      <c r="I379" s="7"/>
      <c r="J379" s="7"/>
      <c r="K379" s="7"/>
      <c r="L379" s="7"/>
    </row>
    <row r="380" spans="9:12" x14ac:dyDescent="0.15">
      <c r="I380" s="7"/>
      <c r="J380" s="7"/>
      <c r="K380" s="7"/>
      <c r="L380" s="7"/>
    </row>
    <row r="381" spans="9:12" x14ac:dyDescent="0.15">
      <c r="I381" s="7"/>
      <c r="J381" s="7"/>
      <c r="K381" s="7"/>
      <c r="L381" s="7"/>
    </row>
    <row r="382" spans="9:12" x14ac:dyDescent="0.15">
      <c r="I382" s="7"/>
      <c r="J382" s="7"/>
      <c r="K382" s="7"/>
      <c r="L382" s="7"/>
    </row>
    <row r="383" spans="9:12" x14ac:dyDescent="0.15">
      <c r="I383" s="7"/>
      <c r="J383" s="7"/>
      <c r="K383" s="7"/>
      <c r="L383" s="7"/>
    </row>
    <row r="384" spans="9:12" x14ac:dyDescent="0.15">
      <c r="I384" s="7"/>
      <c r="J384" s="7"/>
      <c r="K384" s="7"/>
      <c r="L384" s="7"/>
    </row>
    <row r="385" spans="9:12" x14ac:dyDescent="0.15">
      <c r="I385" s="7"/>
      <c r="J385" s="7"/>
      <c r="K385" s="7"/>
      <c r="L385" s="7"/>
    </row>
    <row r="386" spans="9:12" x14ac:dyDescent="0.15">
      <c r="I386" s="7"/>
      <c r="J386" s="7"/>
      <c r="K386" s="7"/>
      <c r="L386" s="7"/>
    </row>
    <row r="387" spans="9:12" x14ac:dyDescent="0.15">
      <c r="I387" s="7"/>
      <c r="J387" s="7"/>
      <c r="K387" s="7"/>
      <c r="L387" s="7"/>
    </row>
    <row r="388" spans="9:12" x14ac:dyDescent="0.15">
      <c r="I388" s="7"/>
      <c r="J388" s="7"/>
      <c r="K388" s="7"/>
      <c r="L388" s="7"/>
    </row>
    <row r="389" spans="9:12" x14ac:dyDescent="0.15">
      <c r="I389" s="7"/>
      <c r="J389" s="7"/>
      <c r="K389" s="7"/>
      <c r="L389" s="7"/>
    </row>
    <row r="390" spans="9:12" x14ac:dyDescent="0.15">
      <c r="I390" s="7"/>
      <c r="J390" s="7"/>
      <c r="K390" s="7"/>
      <c r="L390" s="7"/>
    </row>
    <row r="391" spans="9:12" x14ac:dyDescent="0.15">
      <c r="I391" s="7"/>
      <c r="J391" s="7"/>
      <c r="K391" s="7"/>
      <c r="L391" s="7"/>
    </row>
    <row r="392" spans="9:12" x14ac:dyDescent="0.15">
      <c r="I392" s="7"/>
      <c r="J392" s="7"/>
      <c r="K392" s="7"/>
      <c r="L392" s="7"/>
    </row>
    <row r="393" spans="9:12" x14ac:dyDescent="0.15">
      <c r="I393" s="7"/>
      <c r="J393" s="7"/>
      <c r="K393" s="7"/>
      <c r="L393" s="7"/>
    </row>
    <row r="394" spans="9:12" x14ac:dyDescent="0.15">
      <c r="I394" s="7"/>
      <c r="J394" s="7"/>
      <c r="K394" s="7"/>
      <c r="L394" s="7"/>
    </row>
    <row r="395" spans="9:12" x14ac:dyDescent="0.15">
      <c r="I395" s="7"/>
      <c r="J395" s="7"/>
      <c r="K395" s="7"/>
      <c r="L395" s="7"/>
    </row>
    <row r="396" spans="9:12" x14ac:dyDescent="0.15">
      <c r="I396" s="7"/>
      <c r="J396" s="7"/>
      <c r="K396" s="7"/>
      <c r="L396" s="7"/>
    </row>
    <row r="397" spans="9:12" x14ac:dyDescent="0.15">
      <c r="I397" s="7"/>
      <c r="J397" s="7"/>
      <c r="K397" s="7"/>
      <c r="L397" s="7"/>
    </row>
    <row r="398" spans="9:12" x14ac:dyDescent="0.15">
      <c r="I398" s="7"/>
      <c r="J398" s="7"/>
      <c r="K398" s="7"/>
      <c r="L398" s="7"/>
    </row>
    <row r="399" spans="9:12" x14ac:dyDescent="0.15">
      <c r="I399" s="7"/>
      <c r="J399" s="7"/>
      <c r="K399" s="7"/>
      <c r="L399" s="7"/>
    </row>
    <row r="400" spans="9:12" x14ac:dyDescent="0.15">
      <c r="I400" s="7"/>
      <c r="J400" s="7"/>
      <c r="K400" s="7"/>
      <c r="L400" s="7"/>
    </row>
    <row r="401" spans="9:12" x14ac:dyDescent="0.15">
      <c r="I401" s="7"/>
      <c r="J401" s="7"/>
      <c r="K401" s="7"/>
      <c r="L401" s="7"/>
    </row>
    <row r="402" spans="9:12" x14ac:dyDescent="0.15">
      <c r="I402" s="7"/>
      <c r="J402" s="7"/>
      <c r="K402" s="7"/>
      <c r="L402" s="7"/>
    </row>
    <row r="403" spans="9:12" x14ac:dyDescent="0.15">
      <c r="I403" s="7"/>
      <c r="J403" s="7"/>
      <c r="K403" s="7"/>
      <c r="L403" s="7"/>
    </row>
    <row r="404" spans="9:12" x14ac:dyDescent="0.15">
      <c r="I404" s="7"/>
      <c r="J404" s="7"/>
      <c r="K404" s="7"/>
      <c r="L404" s="7"/>
    </row>
    <row r="405" spans="9:12" x14ac:dyDescent="0.15">
      <c r="I405" s="7"/>
      <c r="J405" s="7"/>
      <c r="K405" s="7"/>
      <c r="L405" s="7"/>
    </row>
    <row r="406" spans="9:12" x14ac:dyDescent="0.15">
      <c r="I406" s="7"/>
      <c r="J406" s="7"/>
      <c r="K406" s="7"/>
      <c r="L406" s="7"/>
    </row>
    <row r="407" spans="9:12" x14ac:dyDescent="0.15">
      <c r="I407" s="7"/>
      <c r="J407" s="7"/>
      <c r="K407" s="7"/>
      <c r="L407" s="7"/>
    </row>
    <row r="408" spans="9:12" x14ac:dyDescent="0.15">
      <c r="I408" s="7"/>
      <c r="J408" s="7"/>
      <c r="K408" s="7"/>
      <c r="L408" s="7"/>
    </row>
    <row r="409" spans="9:12" x14ac:dyDescent="0.15">
      <c r="I409" s="7"/>
      <c r="J409" s="7"/>
      <c r="K409" s="7"/>
      <c r="L409" s="7"/>
    </row>
    <row r="410" spans="9:12" x14ac:dyDescent="0.15">
      <c r="I410" s="7"/>
      <c r="J410" s="7"/>
      <c r="K410" s="7"/>
      <c r="L410" s="7"/>
    </row>
    <row r="411" spans="9:12" x14ac:dyDescent="0.15">
      <c r="I411" s="7"/>
      <c r="J411" s="7"/>
      <c r="K411" s="7"/>
      <c r="L411" s="7"/>
    </row>
    <row r="412" spans="9:12" x14ac:dyDescent="0.15">
      <c r="I412" s="7"/>
      <c r="J412" s="7"/>
      <c r="K412" s="7"/>
      <c r="L412" s="7"/>
    </row>
    <row r="413" spans="9:12" x14ac:dyDescent="0.15">
      <c r="I413" s="7"/>
      <c r="J413" s="7"/>
      <c r="K413" s="7"/>
      <c r="L413" s="7"/>
    </row>
    <row r="414" spans="9:12" x14ac:dyDescent="0.15">
      <c r="I414" s="7"/>
      <c r="J414" s="7"/>
      <c r="K414" s="7"/>
      <c r="L414" s="7"/>
    </row>
    <row r="415" spans="9:12" x14ac:dyDescent="0.15">
      <c r="I415" s="7"/>
      <c r="J415" s="7"/>
      <c r="K415" s="7"/>
      <c r="L415" s="7"/>
    </row>
    <row r="416" spans="9:12" x14ac:dyDescent="0.15">
      <c r="I416" s="7"/>
      <c r="J416" s="7"/>
      <c r="K416" s="7"/>
      <c r="L416" s="7"/>
    </row>
    <row r="417" spans="9:12" x14ac:dyDescent="0.15">
      <c r="I417" s="7"/>
      <c r="J417" s="7"/>
      <c r="K417" s="7"/>
      <c r="L417" s="7"/>
    </row>
    <row r="418" spans="9:12" x14ac:dyDescent="0.15">
      <c r="I418" s="7"/>
      <c r="J418" s="7"/>
      <c r="K418" s="7"/>
      <c r="L418" s="7"/>
    </row>
    <row r="419" spans="9:12" x14ac:dyDescent="0.15">
      <c r="I419" s="7"/>
      <c r="J419" s="7"/>
      <c r="K419" s="7"/>
      <c r="L419" s="7"/>
    </row>
    <row r="420" spans="9:12" x14ac:dyDescent="0.15">
      <c r="I420" s="7"/>
      <c r="J420" s="7"/>
      <c r="K420" s="7"/>
      <c r="L420" s="7"/>
    </row>
    <row r="421" spans="9:12" x14ac:dyDescent="0.15">
      <c r="I421" s="7"/>
      <c r="J421" s="7"/>
      <c r="K421" s="7"/>
      <c r="L421" s="7"/>
    </row>
    <row r="422" spans="9:12" x14ac:dyDescent="0.15">
      <c r="I422" s="7"/>
      <c r="J422" s="7"/>
      <c r="K422" s="7"/>
      <c r="L422" s="7"/>
    </row>
    <row r="423" spans="9:12" x14ac:dyDescent="0.15">
      <c r="I423" s="7"/>
      <c r="J423" s="7"/>
      <c r="K423" s="7"/>
      <c r="L423" s="7"/>
    </row>
    <row r="424" spans="9:12" x14ac:dyDescent="0.15">
      <c r="I424" s="7"/>
      <c r="J424" s="7"/>
      <c r="K424" s="7"/>
      <c r="L424" s="7"/>
    </row>
    <row r="425" spans="9:12" x14ac:dyDescent="0.15">
      <c r="I425" s="7"/>
      <c r="J425" s="7"/>
      <c r="K425" s="7"/>
      <c r="L425" s="7"/>
    </row>
    <row r="426" spans="9:12" x14ac:dyDescent="0.15">
      <c r="I426" s="7"/>
      <c r="J426" s="7"/>
      <c r="K426" s="7"/>
      <c r="L426" s="7"/>
    </row>
    <row r="427" spans="9:12" x14ac:dyDescent="0.15">
      <c r="I427" s="7"/>
      <c r="J427" s="7"/>
      <c r="K427" s="7"/>
      <c r="L427" s="7"/>
    </row>
    <row r="428" spans="9:12" x14ac:dyDescent="0.15">
      <c r="I428" s="7"/>
      <c r="J428" s="7"/>
      <c r="K428" s="7"/>
      <c r="L428" s="7"/>
    </row>
    <row r="429" spans="9:12" x14ac:dyDescent="0.15">
      <c r="I429" s="7"/>
      <c r="J429" s="7"/>
      <c r="K429" s="7"/>
      <c r="L429" s="7"/>
    </row>
    <row r="430" spans="9:12" x14ac:dyDescent="0.15">
      <c r="I430" s="7"/>
      <c r="J430" s="7"/>
      <c r="K430" s="7"/>
      <c r="L430" s="7"/>
    </row>
    <row r="431" spans="9:12" x14ac:dyDescent="0.15">
      <c r="I431" s="7"/>
      <c r="J431" s="7"/>
      <c r="K431" s="7"/>
      <c r="L431" s="7"/>
    </row>
    <row r="432" spans="9:12" x14ac:dyDescent="0.15">
      <c r="I432" s="7"/>
      <c r="J432" s="7"/>
      <c r="K432" s="7"/>
      <c r="L432" s="7"/>
    </row>
    <row r="433" spans="9:12" x14ac:dyDescent="0.15">
      <c r="I433" s="7"/>
      <c r="J433" s="7"/>
      <c r="K433" s="7"/>
      <c r="L433" s="7"/>
    </row>
    <row r="434" spans="9:12" x14ac:dyDescent="0.15">
      <c r="I434" s="7"/>
      <c r="J434" s="7"/>
      <c r="K434" s="7"/>
      <c r="L434" s="7"/>
    </row>
    <row r="435" spans="9:12" x14ac:dyDescent="0.15">
      <c r="I435" s="7"/>
      <c r="J435" s="7"/>
      <c r="K435" s="7"/>
      <c r="L435" s="7"/>
    </row>
    <row r="436" spans="9:12" x14ac:dyDescent="0.15">
      <c r="I436" s="7"/>
      <c r="J436" s="7"/>
      <c r="K436" s="7"/>
      <c r="L436" s="7"/>
    </row>
    <row r="437" spans="9:12" x14ac:dyDescent="0.15">
      <c r="I437" s="7"/>
      <c r="J437" s="7"/>
      <c r="K437" s="7"/>
      <c r="L437" s="7"/>
    </row>
    <row r="438" spans="9:12" x14ac:dyDescent="0.15">
      <c r="I438" s="7"/>
      <c r="J438" s="7"/>
      <c r="K438" s="7"/>
      <c r="L438" s="7"/>
    </row>
    <row r="439" spans="9:12" x14ac:dyDescent="0.15">
      <c r="I439" s="7"/>
      <c r="J439" s="7"/>
      <c r="K439" s="7"/>
      <c r="L439" s="7"/>
    </row>
    <row r="440" spans="9:12" x14ac:dyDescent="0.15">
      <c r="I440" s="7"/>
      <c r="J440" s="7"/>
      <c r="K440" s="7"/>
      <c r="L440" s="7"/>
    </row>
    <row r="441" spans="9:12" x14ac:dyDescent="0.15">
      <c r="I441" s="7"/>
      <c r="J441" s="7"/>
      <c r="K441" s="7"/>
      <c r="L441" s="7"/>
    </row>
    <row r="442" spans="9:12" x14ac:dyDescent="0.15">
      <c r="I442" s="7"/>
      <c r="J442" s="7"/>
      <c r="K442" s="7"/>
      <c r="L442" s="7"/>
    </row>
    <row r="443" spans="9:12" x14ac:dyDescent="0.15">
      <c r="I443" s="7"/>
      <c r="J443" s="7"/>
      <c r="K443" s="7"/>
      <c r="L443" s="7"/>
    </row>
    <row r="444" spans="9:12" x14ac:dyDescent="0.15">
      <c r="I444" s="7"/>
      <c r="J444" s="7"/>
      <c r="K444" s="7"/>
      <c r="L444" s="7"/>
    </row>
    <row r="445" spans="9:12" x14ac:dyDescent="0.15">
      <c r="I445" s="7"/>
      <c r="J445" s="7"/>
      <c r="K445" s="7"/>
      <c r="L445" s="7"/>
    </row>
    <row r="446" spans="9:12" x14ac:dyDescent="0.15">
      <c r="I446" s="7"/>
      <c r="J446" s="7"/>
      <c r="K446" s="7"/>
      <c r="L446" s="7"/>
    </row>
    <row r="447" spans="9:12" x14ac:dyDescent="0.15">
      <c r="I447" s="7"/>
      <c r="J447" s="7"/>
      <c r="K447" s="7"/>
      <c r="L447" s="7"/>
    </row>
    <row r="448" spans="9:12" x14ac:dyDescent="0.15">
      <c r="I448" s="7"/>
      <c r="J448" s="7"/>
      <c r="K448" s="7"/>
      <c r="L448" s="7"/>
    </row>
    <row r="449" spans="9:12" x14ac:dyDescent="0.15">
      <c r="I449" s="7"/>
      <c r="J449" s="7"/>
      <c r="K449" s="7"/>
      <c r="L449" s="7"/>
    </row>
    <row r="450" spans="9:12" x14ac:dyDescent="0.15">
      <c r="I450" s="7"/>
      <c r="J450" s="7"/>
      <c r="K450" s="7"/>
      <c r="L450" s="7"/>
    </row>
    <row r="451" spans="9:12" x14ac:dyDescent="0.15">
      <c r="I451" s="7"/>
      <c r="J451" s="7"/>
      <c r="K451" s="7"/>
      <c r="L451" s="7"/>
    </row>
    <row r="452" spans="9:12" x14ac:dyDescent="0.15">
      <c r="I452" s="7"/>
      <c r="J452" s="7"/>
      <c r="K452" s="7"/>
      <c r="L452" s="7"/>
    </row>
    <row r="453" spans="9:12" x14ac:dyDescent="0.15">
      <c r="I453" s="7"/>
      <c r="J453" s="7"/>
      <c r="K453" s="7"/>
      <c r="L453" s="7"/>
    </row>
    <row r="454" spans="9:12" x14ac:dyDescent="0.15">
      <c r="I454" s="7"/>
      <c r="J454" s="7"/>
      <c r="K454" s="7"/>
      <c r="L454" s="7"/>
    </row>
    <row r="455" spans="9:12" x14ac:dyDescent="0.15">
      <c r="I455" s="7"/>
      <c r="J455" s="7"/>
      <c r="K455" s="7"/>
      <c r="L455" s="7"/>
    </row>
    <row r="456" spans="9:12" x14ac:dyDescent="0.15">
      <c r="I456" s="7"/>
      <c r="J456" s="7"/>
      <c r="K456" s="7"/>
      <c r="L456" s="7"/>
    </row>
    <row r="457" spans="9:12" x14ac:dyDescent="0.15">
      <c r="I457" s="7"/>
      <c r="J457" s="7"/>
      <c r="K457" s="7"/>
      <c r="L457" s="7"/>
    </row>
    <row r="458" spans="9:12" x14ac:dyDescent="0.15">
      <c r="I458" s="7"/>
      <c r="J458" s="7"/>
      <c r="K458" s="7"/>
      <c r="L458" s="7"/>
    </row>
    <row r="459" spans="9:12" x14ac:dyDescent="0.15">
      <c r="I459" s="7"/>
      <c r="J459" s="7"/>
      <c r="K459" s="7"/>
      <c r="L459" s="7"/>
    </row>
    <row r="460" spans="9:12" x14ac:dyDescent="0.15">
      <c r="I460" s="7"/>
      <c r="J460" s="7"/>
      <c r="K460" s="7"/>
      <c r="L460" s="7"/>
    </row>
    <row r="461" spans="9:12" x14ac:dyDescent="0.15">
      <c r="I461" s="7"/>
      <c r="J461" s="7"/>
      <c r="K461" s="7"/>
      <c r="L461" s="7"/>
    </row>
    <row r="462" spans="9:12" x14ac:dyDescent="0.15">
      <c r="I462" s="7"/>
      <c r="J462" s="7"/>
      <c r="K462" s="7"/>
      <c r="L462" s="7"/>
    </row>
    <row r="463" spans="9:12" x14ac:dyDescent="0.15">
      <c r="I463" s="7"/>
      <c r="J463" s="7"/>
      <c r="K463" s="7"/>
      <c r="L463" s="7"/>
    </row>
    <row r="464" spans="9:12" x14ac:dyDescent="0.15">
      <c r="I464" s="7"/>
      <c r="J464" s="7"/>
      <c r="K464" s="7"/>
      <c r="L464" s="7"/>
    </row>
    <row r="465" spans="9:12" x14ac:dyDescent="0.15">
      <c r="I465" s="7"/>
      <c r="J465" s="7"/>
      <c r="K465" s="7"/>
      <c r="L465" s="7"/>
    </row>
    <row r="466" spans="9:12" x14ac:dyDescent="0.15">
      <c r="I466" s="7"/>
      <c r="J466" s="7"/>
      <c r="K466" s="7"/>
      <c r="L466" s="7"/>
    </row>
    <row r="467" spans="9:12" x14ac:dyDescent="0.15">
      <c r="I467" s="7"/>
      <c r="J467" s="7"/>
      <c r="K467" s="7"/>
      <c r="L467" s="7"/>
    </row>
    <row r="468" spans="9:12" x14ac:dyDescent="0.15">
      <c r="I468" s="7"/>
      <c r="J468" s="7"/>
      <c r="K468" s="7"/>
      <c r="L468" s="7"/>
    </row>
    <row r="469" spans="9:12" x14ac:dyDescent="0.15">
      <c r="I469" s="7"/>
      <c r="J469" s="7"/>
      <c r="K469" s="7"/>
      <c r="L469" s="7"/>
    </row>
    <row r="470" spans="9:12" x14ac:dyDescent="0.15">
      <c r="I470" s="7"/>
      <c r="J470" s="7"/>
      <c r="K470" s="7"/>
      <c r="L470" s="7"/>
    </row>
    <row r="471" spans="9:12" x14ac:dyDescent="0.15">
      <c r="I471" s="7"/>
      <c r="J471" s="7"/>
      <c r="K471" s="7"/>
      <c r="L471" s="7"/>
    </row>
    <row r="472" spans="9:12" x14ac:dyDescent="0.15">
      <c r="I472" s="7"/>
      <c r="J472" s="7"/>
      <c r="K472" s="7"/>
      <c r="L472" s="7"/>
    </row>
    <row r="473" spans="9:12" x14ac:dyDescent="0.15">
      <c r="I473" s="7"/>
      <c r="J473" s="7"/>
      <c r="K473" s="7"/>
      <c r="L473" s="7"/>
    </row>
    <row r="474" spans="9:12" x14ac:dyDescent="0.15">
      <c r="I474" s="7"/>
      <c r="J474" s="7"/>
      <c r="K474" s="7"/>
      <c r="L474" s="7"/>
    </row>
    <row r="475" spans="9:12" x14ac:dyDescent="0.15">
      <c r="I475" s="7"/>
      <c r="J475" s="7"/>
      <c r="K475" s="7"/>
      <c r="L475" s="7"/>
    </row>
    <row r="476" spans="9:12" x14ac:dyDescent="0.15">
      <c r="I476" s="7"/>
      <c r="J476" s="7"/>
      <c r="K476" s="7"/>
      <c r="L476" s="7"/>
    </row>
    <row r="477" spans="9:12" x14ac:dyDescent="0.15">
      <c r="I477" s="7"/>
      <c r="J477" s="7"/>
      <c r="K477" s="7"/>
      <c r="L477" s="7"/>
    </row>
    <row r="478" spans="9:12" x14ac:dyDescent="0.15">
      <c r="I478" s="7"/>
      <c r="J478" s="7"/>
      <c r="K478" s="7"/>
      <c r="L478" s="7"/>
    </row>
    <row r="479" spans="9:12" x14ac:dyDescent="0.15">
      <c r="I479" s="7"/>
      <c r="J479" s="7"/>
      <c r="K479" s="7"/>
      <c r="L479" s="7"/>
    </row>
    <row r="480" spans="9:12" x14ac:dyDescent="0.15">
      <c r="I480" s="7"/>
      <c r="J480" s="7"/>
      <c r="K480" s="7"/>
      <c r="L480" s="7"/>
    </row>
    <row r="481" spans="9:12" x14ac:dyDescent="0.15">
      <c r="I481" s="7"/>
      <c r="J481" s="7"/>
      <c r="K481" s="7"/>
      <c r="L481" s="7"/>
    </row>
    <row r="482" spans="9:12" x14ac:dyDescent="0.15">
      <c r="I482" s="7"/>
      <c r="J482" s="7"/>
      <c r="K482" s="7"/>
      <c r="L482" s="7"/>
    </row>
    <row r="483" spans="9:12" x14ac:dyDescent="0.15">
      <c r="I483" s="7"/>
      <c r="J483" s="7"/>
      <c r="K483" s="7"/>
      <c r="L483" s="7"/>
    </row>
    <row r="484" spans="9:12" x14ac:dyDescent="0.15">
      <c r="I484" s="7"/>
      <c r="J484" s="7"/>
      <c r="K484" s="7"/>
      <c r="L484" s="7"/>
    </row>
    <row r="485" spans="9:12" x14ac:dyDescent="0.15">
      <c r="I485" s="7"/>
      <c r="J485" s="7"/>
      <c r="K485" s="7"/>
      <c r="L485" s="7"/>
    </row>
    <row r="486" spans="9:12" x14ac:dyDescent="0.15">
      <c r="I486" s="7"/>
      <c r="J486" s="7"/>
      <c r="K486" s="7"/>
      <c r="L486" s="7"/>
    </row>
    <row r="487" spans="9:12" x14ac:dyDescent="0.15">
      <c r="I487" s="7"/>
      <c r="J487" s="7"/>
      <c r="K487" s="7"/>
      <c r="L487" s="7"/>
    </row>
    <row r="488" spans="9:12" x14ac:dyDescent="0.15">
      <c r="I488" s="7"/>
      <c r="J488" s="7"/>
      <c r="K488" s="7"/>
      <c r="L488" s="7"/>
    </row>
    <row r="489" spans="9:12" x14ac:dyDescent="0.15">
      <c r="I489" s="7"/>
      <c r="J489" s="7"/>
      <c r="K489" s="7"/>
      <c r="L489" s="7"/>
    </row>
    <row r="490" spans="9:12" x14ac:dyDescent="0.15">
      <c r="I490" s="7"/>
      <c r="J490" s="7"/>
      <c r="K490" s="7"/>
      <c r="L490" s="7"/>
    </row>
    <row r="491" spans="9:12" x14ac:dyDescent="0.15">
      <c r="I491" s="7"/>
      <c r="J491" s="7"/>
      <c r="K491" s="7"/>
      <c r="L491" s="7"/>
    </row>
    <row r="492" spans="9:12" x14ac:dyDescent="0.15">
      <c r="I492" s="7"/>
      <c r="J492" s="7"/>
      <c r="K492" s="7"/>
      <c r="L492" s="7"/>
    </row>
    <row r="493" spans="9:12" x14ac:dyDescent="0.15">
      <c r="I493" s="7"/>
      <c r="J493" s="7"/>
      <c r="K493" s="7"/>
      <c r="L493" s="7"/>
    </row>
    <row r="494" spans="9:12" x14ac:dyDescent="0.15">
      <c r="I494" s="7"/>
      <c r="J494" s="7"/>
      <c r="K494" s="7"/>
      <c r="L494" s="7"/>
    </row>
    <row r="495" spans="9:12" x14ac:dyDescent="0.15">
      <c r="I495" s="7"/>
      <c r="J495" s="7"/>
      <c r="K495" s="7"/>
      <c r="L495" s="7"/>
    </row>
    <row r="496" spans="9:12" x14ac:dyDescent="0.15">
      <c r="I496" s="7"/>
      <c r="J496" s="7"/>
      <c r="K496" s="7"/>
      <c r="L496" s="7"/>
    </row>
    <row r="497" spans="9:12" x14ac:dyDescent="0.15">
      <c r="I497" s="7"/>
      <c r="J497" s="7"/>
      <c r="K497" s="7"/>
      <c r="L497" s="7"/>
    </row>
    <row r="498" spans="9:12" x14ac:dyDescent="0.15">
      <c r="I498" s="7"/>
      <c r="J498" s="7"/>
      <c r="K498" s="7"/>
      <c r="L498" s="7"/>
    </row>
    <row r="499" spans="9:12" x14ac:dyDescent="0.15">
      <c r="I499" s="7"/>
      <c r="J499" s="7"/>
      <c r="K499" s="7"/>
      <c r="L499" s="7"/>
    </row>
    <row r="500" spans="9:12" x14ac:dyDescent="0.15">
      <c r="I500" s="7"/>
      <c r="J500" s="7"/>
      <c r="K500" s="7"/>
      <c r="L500" s="7"/>
    </row>
    <row r="501" spans="9:12" x14ac:dyDescent="0.15">
      <c r="I501" s="7"/>
      <c r="J501" s="7"/>
      <c r="K501" s="7"/>
      <c r="L501" s="7"/>
    </row>
    <row r="502" spans="9:12" x14ac:dyDescent="0.15">
      <c r="I502" s="7"/>
      <c r="J502" s="7"/>
      <c r="K502" s="7"/>
      <c r="L502" s="7"/>
    </row>
    <row r="503" spans="9:12" x14ac:dyDescent="0.15">
      <c r="I503" s="7"/>
      <c r="J503" s="7"/>
      <c r="K503" s="7"/>
      <c r="L503" s="7"/>
    </row>
    <row r="504" spans="9:12" x14ac:dyDescent="0.15">
      <c r="I504" s="7"/>
      <c r="J504" s="7"/>
      <c r="K504" s="7"/>
      <c r="L504" s="7"/>
    </row>
    <row r="505" spans="9:12" x14ac:dyDescent="0.15">
      <c r="I505" s="7"/>
      <c r="J505" s="7"/>
      <c r="K505" s="7"/>
      <c r="L505" s="7"/>
    </row>
    <row r="506" spans="9:12" x14ac:dyDescent="0.15">
      <c r="I506" s="7"/>
      <c r="J506" s="7"/>
      <c r="K506" s="7"/>
      <c r="L506" s="7"/>
    </row>
    <row r="507" spans="9:12" x14ac:dyDescent="0.15">
      <c r="I507" s="7"/>
      <c r="J507" s="7"/>
      <c r="K507" s="7"/>
      <c r="L507" s="7"/>
    </row>
    <row r="508" spans="9:12" x14ac:dyDescent="0.15">
      <c r="I508" s="7"/>
      <c r="J508" s="7"/>
      <c r="K508" s="7"/>
      <c r="L508" s="7"/>
    </row>
    <row r="509" spans="9:12" x14ac:dyDescent="0.15">
      <c r="I509" s="7"/>
      <c r="J509" s="7"/>
      <c r="K509" s="7"/>
      <c r="L509" s="7"/>
    </row>
    <row r="510" spans="9:12" x14ac:dyDescent="0.15">
      <c r="I510" s="7"/>
      <c r="J510" s="7"/>
      <c r="K510" s="7"/>
      <c r="L510" s="7"/>
    </row>
    <row r="511" spans="9:12" x14ac:dyDescent="0.15">
      <c r="I511" s="7"/>
      <c r="J511" s="7"/>
      <c r="K511" s="7"/>
      <c r="L511" s="7"/>
    </row>
    <row r="512" spans="9:12" x14ac:dyDescent="0.15">
      <c r="I512" s="7"/>
      <c r="J512" s="7"/>
      <c r="K512" s="7"/>
      <c r="L512" s="7"/>
    </row>
    <row r="513" spans="9:12" x14ac:dyDescent="0.15">
      <c r="I513" s="7"/>
      <c r="J513" s="7"/>
      <c r="K513" s="7"/>
      <c r="L513" s="7"/>
    </row>
    <row r="514" spans="9:12" x14ac:dyDescent="0.15">
      <c r="I514" s="7"/>
      <c r="J514" s="7"/>
      <c r="K514" s="7"/>
      <c r="L514" s="7"/>
    </row>
    <row r="515" spans="9:12" x14ac:dyDescent="0.15">
      <c r="I515" s="7"/>
      <c r="J515" s="7"/>
      <c r="K515" s="7"/>
      <c r="L515" s="7"/>
    </row>
    <row r="516" spans="9:12" x14ac:dyDescent="0.15">
      <c r="I516" s="7"/>
      <c r="J516" s="7"/>
      <c r="K516" s="7"/>
      <c r="L516" s="7"/>
    </row>
    <row r="517" spans="9:12" x14ac:dyDescent="0.15">
      <c r="I517" s="7"/>
      <c r="J517" s="7"/>
      <c r="K517" s="7"/>
      <c r="L517" s="7"/>
    </row>
    <row r="518" spans="9:12" x14ac:dyDescent="0.15">
      <c r="I518" s="7"/>
      <c r="J518" s="7"/>
      <c r="K518" s="7"/>
      <c r="L518" s="7"/>
    </row>
    <row r="519" spans="9:12" x14ac:dyDescent="0.15">
      <c r="I519" s="7"/>
      <c r="J519" s="7"/>
      <c r="K519" s="7"/>
      <c r="L519" s="7"/>
    </row>
    <row r="520" spans="9:12" x14ac:dyDescent="0.15">
      <c r="I520" s="7"/>
      <c r="J520" s="7"/>
      <c r="K520" s="7"/>
      <c r="L520" s="7"/>
    </row>
    <row r="521" spans="9:12" x14ac:dyDescent="0.15">
      <c r="I521" s="7"/>
      <c r="J521" s="7"/>
      <c r="K521" s="7"/>
      <c r="L521" s="7"/>
    </row>
    <row r="522" spans="9:12" x14ac:dyDescent="0.15">
      <c r="I522" s="7"/>
      <c r="J522" s="7"/>
      <c r="K522" s="7"/>
      <c r="L522" s="7"/>
    </row>
    <row r="523" spans="9:12" x14ac:dyDescent="0.15">
      <c r="I523" s="7"/>
      <c r="J523" s="7"/>
      <c r="K523" s="7"/>
      <c r="L523" s="7"/>
    </row>
    <row r="524" spans="9:12" x14ac:dyDescent="0.15">
      <c r="I524" s="7"/>
      <c r="J524" s="7"/>
      <c r="K524" s="7"/>
      <c r="L524" s="7"/>
    </row>
    <row r="525" spans="9:12" x14ac:dyDescent="0.15">
      <c r="I525" s="7"/>
      <c r="J525" s="7"/>
      <c r="K525" s="7"/>
      <c r="L525" s="7"/>
    </row>
    <row r="526" spans="9:12" x14ac:dyDescent="0.15">
      <c r="I526" s="7"/>
      <c r="J526" s="7"/>
      <c r="K526" s="7"/>
      <c r="L526" s="7"/>
    </row>
    <row r="527" spans="9:12" x14ac:dyDescent="0.15">
      <c r="I527" s="7"/>
      <c r="J527" s="7"/>
      <c r="K527" s="7"/>
      <c r="L527" s="7"/>
    </row>
    <row r="528" spans="9:12" x14ac:dyDescent="0.15">
      <c r="I528" s="7"/>
      <c r="J528" s="7"/>
      <c r="K528" s="7"/>
      <c r="L528" s="7"/>
    </row>
    <row r="529" spans="9:12" x14ac:dyDescent="0.15">
      <c r="I529" s="7"/>
      <c r="J529" s="7"/>
      <c r="K529" s="7"/>
      <c r="L529" s="7"/>
    </row>
    <row r="530" spans="9:12" x14ac:dyDescent="0.15">
      <c r="I530" s="7"/>
      <c r="J530" s="7"/>
      <c r="K530" s="7"/>
      <c r="L530" s="7"/>
    </row>
    <row r="531" spans="9:12" x14ac:dyDescent="0.15">
      <c r="I531" s="7"/>
      <c r="J531" s="7"/>
      <c r="K531" s="7"/>
      <c r="L531" s="7"/>
    </row>
    <row r="532" spans="9:12" x14ac:dyDescent="0.15">
      <c r="I532" s="7"/>
      <c r="J532" s="7"/>
      <c r="K532" s="7"/>
      <c r="L532" s="7"/>
    </row>
    <row r="533" spans="9:12" x14ac:dyDescent="0.15">
      <c r="I533" s="7"/>
      <c r="J533" s="7"/>
      <c r="K533" s="7"/>
      <c r="L533" s="7"/>
    </row>
    <row r="534" spans="9:12" x14ac:dyDescent="0.15">
      <c r="I534" s="7"/>
      <c r="J534" s="7"/>
      <c r="K534" s="7"/>
      <c r="L534" s="7"/>
    </row>
    <row r="535" spans="9:12" x14ac:dyDescent="0.15">
      <c r="I535" s="7"/>
      <c r="J535" s="7"/>
      <c r="K535" s="7"/>
      <c r="L535" s="7"/>
    </row>
    <row r="536" spans="9:12" x14ac:dyDescent="0.15">
      <c r="I536" s="7"/>
      <c r="J536" s="7"/>
      <c r="K536" s="7"/>
      <c r="L536" s="7"/>
    </row>
    <row r="537" spans="9:12" x14ac:dyDescent="0.15">
      <c r="I537" s="7"/>
      <c r="J537" s="7"/>
      <c r="K537" s="7"/>
      <c r="L537" s="7"/>
    </row>
    <row r="538" spans="9:12" x14ac:dyDescent="0.15">
      <c r="I538" s="7"/>
      <c r="J538" s="7"/>
      <c r="K538" s="7"/>
      <c r="L538" s="7"/>
    </row>
    <row r="539" spans="9:12" x14ac:dyDescent="0.15">
      <c r="I539" s="7"/>
      <c r="J539" s="7"/>
      <c r="K539" s="7"/>
      <c r="L539" s="7"/>
    </row>
    <row r="540" spans="9:12" x14ac:dyDescent="0.15">
      <c r="I540" s="7"/>
      <c r="J540" s="7"/>
      <c r="K540" s="7"/>
      <c r="L540" s="7"/>
    </row>
    <row r="541" spans="9:12" x14ac:dyDescent="0.15">
      <c r="I541" s="7"/>
      <c r="J541" s="7"/>
      <c r="K541" s="7"/>
      <c r="L541" s="7"/>
    </row>
    <row r="542" spans="9:12" x14ac:dyDescent="0.15">
      <c r="I542" s="7"/>
      <c r="J542" s="7"/>
      <c r="K542" s="7"/>
      <c r="L542" s="7"/>
    </row>
    <row r="543" spans="9:12" x14ac:dyDescent="0.15">
      <c r="I543" s="7"/>
      <c r="J543" s="7"/>
      <c r="K543" s="7"/>
      <c r="L543" s="7"/>
    </row>
    <row r="544" spans="9:12" x14ac:dyDescent="0.15">
      <c r="I544" s="7"/>
      <c r="J544" s="7"/>
      <c r="K544" s="7"/>
      <c r="L544" s="7"/>
    </row>
    <row r="545" spans="9:12" x14ac:dyDescent="0.15">
      <c r="I545" s="7"/>
      <c r="J545" s="7"/>
      <c r="K545" s="7"/>
      <c r="L545" s="7"/>
    </row>
    <row r="546" spans="9:12" x14ac:dyDescent="0.15">
      <c r="I546" s="7"/>
      <c r="J546" s="7"/>
      <c r="K546" s="7"/>
      <c r="L546" s="7"/>
    </row>
    <row r="547" spans="9:12" x14ac:dyDescent="0.15">
      <c r="I547" s="7"/>
      <c r="J547" s="7"/>
      <c r="K547" s="7"/>
      <c r="L547" s="7"/>
    </row>
    <row r="548" spans="9:12" x14ac:dyDescent="0.15">
      <c r="I548" s="7"/>
      <c r="J548" s="7"/>
      <c r="K548" s="7"/>
      <c r="L548" s="7"/>
    </row>
    <row r="549" spans="9:12" x14ac:dyDescent="0.15">
      <c r="I549" s="7"/>
      <c r="J549" s="7"/>
      <c r="K549" s="7"/>
      <c r="L549" s="7"/>
    </row>
    <row r="550" spans="9:12" x14ac:dyDescent="0.15">
      <c r="I550" s="7"/>
      <c r="J550" s="7"/>
      <c r="K550" s="7"/>
      <c r="L550" s="7"/>
    </row>
    <row r="551" spans="9:12" x14ac:dyDescent="0.15">
      <c r="I551" s="7"/>
      <c r="J551" s="7"/>
      <c r="K551" s="7"/>
      <c r="L551" s="7"/>
    </row>
    <row r="552" spans="9:12" x14ac:dyDescent="0.15">
      <c r="I552" s="7"/>
      <c r="J552" s="7"/>
      <c r="K552" s="7"/>
      <c r="L552" s="7"/>
    </row>
    <row r="553" spans="9:12" x14ac:dyDescent="0.15">
      <c r="I553" s="7"/>
      <c r="J553" s="7"/>
      <c r="K553" s="7"/>
      <c r="L553" s="7"/>
    </row>
    <row r="554" spans="9:12" x14ac:dyDescent="0.15">
      <c r="I554" s="7"/>
      <c r="J554" s="7"/>
      <c r="K554" s="7"/>
      <c r="L554" s="7"/>
    </row>
    <row r="555" spans="9:12" x14ac:dyDescent="0.15">
      <c r="I555" s="7"/>
      <c r="J555" s="7"/>
      <c r="K555" s="7"/>
      <c r="L555" s="7"/>
    </row>
    <row r="556" spans="9:12" x14ac:dyDescent="0.15">
      <c r="I556" s="7"/>
      <c r="J556" s="7"/>
      <c r="K556" s="7"/>
      <c r="L556" s="7"/>
    </row>
    <row r="557" spans="9:12" x14ac:dyDescent="0.15">
      <c r="I557" s="7"/>
      <c r="J557" s="7"/>
      <c r="K557" s="7"/>
      <c r="L557" s="7"/>
    </row>
    <row r="558" spans="9:12" x14ac:dyDescent="0.15">
      <c r="I558" s="7"/>
      <c r="J558" s="7"/>
      <c r="K558" s="7"/>
      <c r="L558" s="7"/>
    </row>
    <row r="559" spans="9:12" x14ac:dyDescent="0.15">
      <c r="I559" s="7"/>
      <c r="J559" s="7"/>
      <c r="K559" s="7"/>
      <c r="L559" s="7"/>
    </row>
    <row r="560" spans="9:12" x14ac:dyDescent="0.15">
      <c r="I560" s="7"/>
      <c r="J560" s="7"/>
      <c r="K560" s="7"/>
      <c r="L560" s="7"/>
    </row>
    <row r="561" spans="9:12" x14ac:dyDescent="0.15">
      <c r="I561" s="7"/>
      <c r="J561" s="7"/>
      <c r="K561" s="7"/>
      <c r="L561" s="7"/>
    </row>
    <row r="562" spans="9:12" x14ac:dyDescent="0.15">
      <c r="I562" s="7"/>
      <c r="J562" s="7"/>
      <c r="K562" s="7"/>
      <c r="L562" s="7"/>
    </row>
    <row r="563" spans="9:12" x14ac:dyDescent="0.15">
      <c r="I563" s="7"/>
      <c r="J563" s="7"/>
      <c r="K563" s="7"/>
      <c r="L563" s="7"/>
    </row>
    <row r="564" spans="9:12" x14ac:dyDescent="0.15">
      <c r="I564" s="7"/>
      <c r="J564" s="7"/>
      <c r="K564" s="7"/>
      <c r="L564" s="7"/>
    </row>
    <row r="565" spans="9:12" x14ac:dyDescent="0.15">
      <c r="I565" s="7"/>
      <c r="J565" s="7"/>
      <c r="K565" s="7"/>
      <c r="L565" s="7"/>
    </row>
    <row r="566" spans="9:12" x14ac:dyDescent="0.15">
      <c r="I566" s="7"/>
      <c r="J566" s="7"/>
      <c r="K566" s="7"/>
      <c r="L566" s="7"/>
    </row>
    <row r="567" spans="9:12" x14ac:dyDescent="0.15">
      <c r="I567" s="7"/>
      <c r="J567" s="7"/>
      <c r="K567" s="7"/>
      <c r="L567" s="7"/>
    </row>
    <row r="568" spans="9:12" x14ac:dyDescent="0.15">
      <c r="I568" s="7"/>
      <c r="J568" s="7"/>
      <c r="K568" s="7"/>
      <c r="L568" s="7"/>
    </row>
    <row r="569" spans="9:12" x14ac:dyDescent="0.15">
      <c r="I569" s="7"/>
      <c r="J569" s="7"/>
      <c r="K569" s="7"/>
      <c r="L569" s="7"/>
    </row>
    <row r="570" spans="9:12" x14ac:dyDescent="0.15">
      <c r="I570" s="7"/>
      <c r="J570" s="7"/>
      <c r="K570" s="7"/>
      <c r="L570" s="7"/>
    </row>
    <row r="571" spans="9:12" x14ac:dyDescent="0.15">
      <c r="I571" s="7"/>
      <c r="J571" s="7"/>
      <c r="K571" s="7"/>
      <c r="L571" s="7"/>
    </row>
    <row r="572" spans="9:12" x14ac:dyDescent="0.15">
      <c r="I572" s="7"/>
      <c r="J572" s="7"/>
      <c r="K572" s="7"/>
      <c r="L572" s="7"/>
    </row>
    <row r="573" spans="9:12" x14ac:dyDescent="0.15">
      <c r="I573" s="7"/>
      <c r="J573" s="7"/>
      <c r="K573" s="7"/>
      <c r="L573" s="7"/>
    </row>
    <row r="574" spans="9:12" x14ac:dyDescent="0.15">
      <c r="I574" s="7"/>
      <c r="J574" s="7"/>
      <c r="K574" s="7"/>
      <c r="L574" s="7"/>
    </row>
    <row r="575" spans="9:12" x14ac:dyDescent="0.15">
      <c r="I575" s="7"/>
      <c r="J575" s="7"/>
      <c r="K575" s="7"/>
      <c r="L575" s="7"/>
    </row>
    <row r="576" spans="9:12" x14ac:dyDescent="0.15">
      <c r="I576" s="7"/>
      <c r="J576" s="7"/>
      <c r="K576" s="7"/>
      <c r="L576" s="7"/>
    </row>
    <row r="577" spans="9:12" x14ac:dyDescent="0.15">
      <c r="I577" s="7"/>
      <c r="J577" s="7"/>
      <c r="K577" s="7"/>
      <c r="L577" s="7"/>
    </row>
    <row r="578" spans="9:12" x14ac:dyDescent="0.15">
      <c r="I578" s="7"/>
      <c r="J578" s="7"/>
      <c r="K578" s="7"/>
      <c r="L578" s="7"/>
    </row>
    <row r="579" spans="9:12" x14ac:dyDescent="0.15">
      <c r="I579" s="7"/>
      <c r="J579" s="7"/>
      <c r="K579" s="7"/>
      <c r="L579" s="7"/>
    </row>
    <row r="580" spans="9:12" x14ac:dyDescent="0.15">
      <c r="I580" s="7"/>
      <c r="J580" s="7"/>
      <c r="K580" s="7"/>
      <c r="L580" s="7"/>
    </row>
    <row r="581" spans="9:12" x14ac:dyDescent="0.15">
      <c r="I581" s="7"/>
      <c r="J581" s="7"/>
      <c r="K581" s="7"/>
      <c r="L581" s="7"/>
    </row>
    <row r="582" spans="9:12" x14ac:dyDescent="0.15">
      <c r="I582" s="7"/>
      <c r="J582" s="7"/>
      <c r="K582" s="7"/>
      <c r="L582" s="7"/>
    </row>
    <row r="583" spans="9:12" x14ac:dyDescent="0.15">
      <c r="I583" s="7"/>
      <c r="J583" s="7"/>
      <c r="K583" s="7"/>
      <c r="L583" s="7"/>
    </row>
    <row r="584" spans="9:12" x14ac:dyDescent="0.15">
      <c r="I584" s="7"/>
      <c r="J584" s="7"/>
      <c r="K584" s="7"/>
      <c r="L584" s="7"/>
    </row>
    <row r="585" spans="9:12" x14ac:dyDescent="0.15">
      <c r="I585" s="7"/>
      <c r="J585" s="7"/>
      <c r="K585" s="7"/>
      <c r="L585" s="7"/>
    </row>
    <row r="586" spans="9:12" x14ac:dyDescent="0.15">
      <c r="I586" s="7"/>
      <c r="J586" s="7"/>
      <c r="K586" s="7"/>
      <c r="L586" s="7"/>
    </row>
    <row r="587" spans="9:12" x14ac:dyDescent="0.15">
      <c r="I587" s="7"/>
      <c r="J587" s="7"/>
      <c r="K587" s="7"/>
      <c r="L587" s="7"/>
    </row>
    <row r="588" spans="9:12" x14ac:dyDescent="0.15">
      <c r="I588" s="7"/>
      <c r="J588" s="7"/>
      <c r="K588" s="7"/>
      <c r="L588" s="7"/>
    </row>
    <row r="589" spans="9:12" x14ac:dyDescent="0.15">
      <c r="I589" s="7"/>
      <c r="J589" s="7"/>
      <c r="K589" s="7"/>
      <c r="L589" s="7"/>
    </row>
    <row r="590" spans="9:12" x14ac:dyDescent="0.15">
      <c r="I590" s="7"/>
      <c r="J590" s="7"/>
      <c r="K590" s="7"/>
      <c r="L590" s="7"/>
    </row>
    <row r="591" spans="9:12" x14ac:dyDescent="0.15">
      <c r="I591" s="7"/>
      <c r="J591" s="7"/>
      <c r="K591" s="7"/>
      <c r="L591" s="7"/>
    </row>
    <row r="592" spans="9:12" x14ac:dyDescent="0.15">
      <c r="I592" s="7"/>
      <c r="J592" s="7"/>
      <c r="K592" s="7"/>
      <c r="L592" s="7"/>
    </row>
    <row r="593" spans="9:12" x14ac:dyDescent="0.15">
      <c r="I593" s="7"/>
      <c r="J593" s="7"/>
      <c r="K593" s="7"/>
      <c r="L593" s="7"/>
    </row>
    <row r="594" spans="9:12" x14ac:dyDescent="0.15">
      <c r="I594" s="7"/>
      <c r="J594" s="7"/>
      <c r="K594" s="7"/>
      <c r="L594" s="7"/>
    </row>
    <row r="595" spans="9:12" x14ac:dyDescent="0.15">
      <c r="I595" s="7"/>
      <c r="J595" s="7"/>
      <c r="K595" s="7"/>
      <c r="L595" s="7"/>
    </row>
    <row r="596" spans="9:12" x14ac:dyDescent="0.15">
      <c r="I596" s="7"/>
      <c r="J596" s="7"/>
      <c r="K596" s="7"/>
      <c r="L596" s="7"/>
    </row>
    <row r="597" spans="9:12" x14ac:dyDescent="0.15">
      <c r="I597" s="7"/>
      <c r="J597" s="7"/>
      <c r="K597" s="7"/>
      <c r="L597" s="7"/>
    </row>
    <row r="598" spans="9:12" x14ac:dyDescent="0.15">
      <c r="I598" s="7"/>
      <c r="J598" s="7"/>
      <c r="K598" s="7"/>
      <c r="L598" s="7"/>
    </row>
    <row r="599" spans="9:12" x14ac:dyDescent="0.15">
      <c r="I599" s="7"/>
      <c r="J599" s="7"/>
      <c r="K599" s="7"/>
      <c r="L599" s="7"/>
    </row>
    <row r="600" spans="9:12" x14ac:dyDescent="0.15">
      <c r="I600" s="7"/>
      <c r="J600" s="7"/>
      <c r="K600" s="7"/>
      <c r="L600" s="7"/>
    </row>
    <row r="601" spans="9:12" x14ac:dyDescent="0.15">
      <c r="I601" s="7"/>
      <c r="J601" s="7"/>
      <c r="K601" s="7"/>
      <c r="L601" s="7"/>
    </row>
    <row r="602" spans="9:12" x14ac:dyDescent="0.15">
      <c r="I602" s="7"/>
      <c r="J602" s="7"/>
      <c r="K602" s="7"/>
      <c r="L602" s="7"/>
    </row>
    <row r="603" spans="9:12" x14ac:dyDescent="0.15">
      <c r="I603" s="7"/>
      <c r="J603" s="7"/>
      <c r="K603" s="7"/>
      <c r="L603" s="7"/>
    </row>
    <row r="604" spans="9:12" x14ac:dyDescent="0.15">
      <c r="I604" s="7"/>
      <c r="J604" s="7"/>
      <c r="K604" s="7"/>
      <c r="L604" s="7"/>
    </row>
    <row r="605" spans="9:12" x14ac:dyDescent="0.15">
      <c r="I605" s="7"/>
      <c r="J605" s="7"/>
      <c r="K605" s="7"/>
      <c r="L605" s="7"/>
    </row>
    <row r="606" spans="9:12" x14ac:dyDescent="0.15">
      <c r="I606" s="7"/>
      <c r="J606" s="7"/>
      <c r="K606" s="7"/>
      <c r="L606" s="7"/>
    </row>
    <row r="607" spans="9:12" x14ac:dyDescent="0.15">
      <c r="I607" s="7"/>
      <c r="J607" s="7"/>
      <c r="K607" s="7"/>
      <c r="L607" s="7"/>
    </row>
    <row r="608" spans="9:12" x14ac:dyDescent="0.15">
      <c r="I608" s="7"/>
      <c r="J608" s="7"/>
      <c r="K608" s="7"/>
      <c r="L608" s="7"/>
    </row>
    <row r="609" spans="9:12" x14ac:dyDescent="0.15">
      <c r="I609" s="7"/>
      <c r="J609" s="7"/>
      <c r="K609" s="7"/>
      <c r="L609" s="7"/>
    </row>
    <row r="610" spans="9:12" x14ac:dyDescent="0.15">
      <c r="I610" s="7"/>
      <c r="J610" s="7"/>
      <c r="K610" s="7"/>
      <c r="L610" s="7"/>
    </row>
    <row r="611" spans="9:12" x14ac:dyDescent="0.15">
      <c r="I611" s="7"/>
      <c r="J611" s="7"/>
      <c r="K611" s="7"/>
      <c r="L611" s="7"/>
    </row>
    <row r="612" spans="9:12" x14ac:dyDescent="0.15">
      <c r="I612" s="7"/>
      <c r="J612" s="7"/>
      <c r="K612" s="7"/>
      <c r="L612" s="7"/>
    </row>
    <row r="613" spans="9:12" x14ac:dyDescent="0.15">
      <c r="I613" s="7"/>
      <c r="J613" s="7"/>
      <c r="K613" s="7"/>
      <c r="L613" s="7"/>
    </row>
    <row r="614" spans="9:12" x14ac:dyDescent="0.15">
      <c r="I614" s="7"/>
      <c r="J614" s="7"/>
      <c r="K614" s="7"/>
      <c r="L614" s="7"/>
    </row>
    <row r="615" spans="9:12" x14ac:dyDescent="0.15">
      <c r="I615" s="7"/>
      <c r="J615" s="7"/>
      <c r="K615" s="7"/>
      <c r="L615" s="7"/>
    </row>
    <row r="616" spans="9:12" x14ac:dyDescent="0.15">
      <c r="I616" s="7"/>
      <c r="J616" s="7"/>
      <c r="K616" s="7"/>
      <c r="L616" s="7"/>
    </row>
    <row r="617" spans="9:12" x14ac:dyDescent="0.15">
      <c r="I617" s="7"/>
      <c r="J617" s="7"/>
      <c r="K617" s="7"/>
      <c r="L617" s="7"/>
    </row>
    <row r="618" spans="9:12" x14ac:dyDescent="0.15">
      <c r="I618" s="7"/>
      <c r="J618" s="7"/>
      <c r="K618" s="7"/>
      <c r="L618" s="7"/>
    </row>
    <row r="619" spans="9:12" x14ac:dyDescent="0.15">
      <c r="I619" s="7"/>
      <c r="J619" s="7"/>
      <c r="K619" s="7"/>
      <c r="L619" s="7"/>
    </row>
    <row r="620" spans="9:12" x14ac:dyDescent="0.15">
      <c r="I620" s="7"/>
      <c r="J620" s="7"/>
      <c r="K620" s="7"/>
      <c r="L620" s="7"/>
    </row>
    <row r="621" spans="9:12" x14ac:dyDescent="0.15">
      <c r="I621" s="7"/>
      <c r="J621" s="7"/>
      <c r="K621" s="7"/>
      <c r="L621" s="7"/>
    </row>
    <row r="622" spans="9:12" x14ac:dyDescent="0.15">
      <c r="I622" s="7"/>
      <c r="J622" s="7"/>
      <c r="K622" s="7"/>
      <c r="L622" s="7"/>
    </row>
    <row r="623" spans="9:12" x14ac:dyDescent="0.15">
      <c r="I623" s="7"/>
      <c r="J623" s="7"/>
      <c r="K623" s="7"/>
      <c r="L623" s="7"/>
    </row>
    <row r="624" spans="9:12" x14ac:dyDescent="0.15">
      <c r="I624" s="7"/>
      <c r="J624" s="7"/>
      <c r="K624" s="7"/>
      <c r="L624" s="7"/>
    </row>
    <row r="625" spans="9:12" x14ac:dyDescent="0.15">
      <c r="I625" s="7"/>
      <c r="J625" s="7"/>
      <c r="K625" s="7"/>
      <c r="L625" s="7"/>
    </row>
    <row r="626" spans="9:12" x14ac:dyDescent="0.15">
      <c r="I626" s="7"/>
      <c r="J626" s="7"/>
      <c r="K626" s="7"/>
      <c r="L626" s="7"/>
    </row>
    <row r="627" spans="9:12" x14ac:dyDescent="0.15">
      <c r="I627" s="7"/>
      <c r="J627" s="7"/>
      <c r="K627" s="7"/>
      <c r="L627" s="7"/>
    </row>
    <row r="628" spans="9:12" x14ac:dyDescent="0.15">
      <c r="I628" s="7"/>
      <c r="J628" s="7"/>
      <c r="K628" s="7"/>
      <c r="L628" s="7"/>
    </row>
    <row r="629" spans="9:12" x14ac:dyDescent="0.15">
      <c r="I629" s="7"/>
      <c r="J629" s="7"/>
      <c r="K629" s="7"/>
      <c r="L629" s="7"/>
    </row>
    <row r="630" spans="9:12" x14ac:dyDescent="0.15">
      <c r="I630" s="7"/>
      <c r="J630" s="7"/>
      <c r="K630" s="7"/>
      <c r="L630" s="7"/>
    </row>
    <row r="631" spans="9:12" x14ac:dyDescent="0.15">
      <c r="I631" s="7"/>
      <c r="J631" s="7"/>
      <c r="K631" s="7"/>
      <c r="L631" s="7"/>
    </row>
    <row r="632" spans="9:12" x14ac:dyDescent="0.15">
      <c r="I632" s="7"/>
      <c r="J632" s="7"/>
      <c r="K632" s="7"/>
      <c r="L632" s="7"/>
    </row>
    <row r="633" spans="9:12" x14ac:dyDescent="0.15">
      <c r="I633" s="7"/>
      <c r="J633" s="7"/>
      <c r="K633" s="7"/>
      <c r="L633" s="7"/>
    </row>
    <row r="634" spans="9:12" x14ac:dyDescent="0.15">
      <c r="I634" s="7"/>
      <c r="J634" s="7"/>
      <c r="K634" s="7"/>
      <c r="L634" s="7"/>
    </row>
    <row r="635" spans="9:12" x14ac:dyDescent="0.15">
      <c r="I635" s="7"/>
      <c r="J635" s="7"/>
      <c r="K635" s="7"/>
      <c r="L635" s="7"/>
    </row>
    <row r="636" spans="9:12" x14ac:dyDescent="0.15">
      <c r="I636" s="7"/>
      <c r="J636" s="7"/>
      <c r="K636" s="7"/>
      <c r="L636" s="7"/>
    </row>
    <row r="637" spans="9:12" x14ac:dyDescent="0.15">
      <c r="I637" s="7"/>
      <c r="J637" s="7"/>
      <c r="K637" s="7"/>
      <c r="L637" s="7"/>
    </row>
    <row r="638" spans="9:12" x14ac:dyDescent="0.15">
      <c r="I638" s="7"/>
      <c r="J638" s="7"/>
      <c r="K638" s="7"/>
      <c r="L638" s="7"/>
    </row>
    <row r="639" spans="9:12" x14ac:dyDescent="0.15">
      <c r="I639" s="7"/>
      <c r="J639" s="7"/>
      <c r="K639" s="7"/>
      <c r="L639" s="7"/>
    </row>
    <row r="640" spans="9:12" x14ac:dyDescent="0.15">
      <c r="I640" s="7"/>
      <c r="J640" s="7"/>
      <c r="K640" s="7"/>
      <c r="L640" s="7"/>
    </row>
    <row r="641" spans="9:12" x14ac:dyDescent="0.15">
      <c r="I641" s="7"/>
      <c r="J641" s="7"/>
      <c r="K641" s="7"/>
      <c r="L641" s="7"/>
    </row>
    <row r="642" spans="9:12" x14ac:dyDescent="0.15">
      <c r="I642" s="7"/>
      <c r="J642" s="7"/>
      <c r="K642" s="7"/>
      <c r="L642" s="7"/>
    </row>
    <row r="643" spans="9:12" x14ac:dyDescent="0.15">
      <c r="I643" s="7"/>
      <c r="J643" s="7"/>
      <c r="K643" s="7"/>
      <c r="L643" s="7"/>
    </row>
    <row r="644" spans="9:12" x14ac:dyDescent="0.15">
      <c r="I644" s="7"/>
      <c r="J644" s="7"/>
      <c r="K644" s="7"/>
      <c r="L644" s="7"/>
    </row>
    <row r="645" spans="9:12" x14ac:dyDescent="0.15">
      <c r="I645" s="7"/>
      <c r="J645" s="7"/>
      <c r="K645" s="7"/>
      <c r="L645" s="7"/>
    </row>
    <row r="646" spans="9:12" x14ac:dyDescent="0.15">
      <c r="I646" s="7"/>
      <c r="J646" s="7"/>
      <c r="K646" s="7"/>
      <c r="L646" s="7"/>
    </row>
    <row r="647" spans="9:12" x14ac:dyDescent="0.15">
      <c r="I647" s="7"/>
      <c r="J647" s="7"/>
      <c r="K647" s="7"/>
      <c r="L647" s="7"/>
    </row>
    <row r="648" spans="9:12" x14ac:dyDescent="0.15">
      <c r="I648" s="7"/>
      <c r="J648" s="7"/>
      <c r="K648" s="7"/>
      <c r="L648" s="7"/>
    </row>
    <row r="649" spans="9:12" x14ac:dyDescent="0.15">
      <c r="I649" s="7"/>
      <c r="J649" s="7"/>
      <c r="K649" s="7"/>
      <c r="L649" s="7"/>
    </row>
    <row r="650" spans="9:12" x14ac:dyDescent="0.15">
      <c r="I650" s="7"/>
      <c r="J650" s="7"/>
      <c r="K650" s="7"/>
      <c r="L650" s="7"/>
    </row>
    <row r="651" spans="9:12" x14ac:dyDescent="0.15">
      <c r="I651" s="7"/>
      <c r="J651" s="7"/>
      <c r="K651" s="7"/>
      <c r="L651" s="7"/>
    </row>
    <row r="652" spans="9:12" x14ac:dyDescent="0.15">
      <c r="I652" s="7"/>
      <c r="J652" s="7"/>
      <c r="K652" s="7"/>
      <c r="L652" s="7"/>
    </row>
    <row r="653" spans="9:12" x14ac:dyDescent="0.15">
      <c r="I653" s="7"/>
      <c r="J653" s="7"/>
      <c r="K653" s="7"/>
      <c r="L653" s="7"/>
    </row>
    <row r="654" spans="9:12" x14ac:dyDescent="0.15">
      <c r="I654" s="7"/>
      <c r="J654" s="7"/>
      <c r="K654" s="7"/>
      <c r="L654" s="7"/>
    </row>
    <row r="655" spans="9:12" x14ac:dyDescent="0.15">
      <c r="I655" s="7"/>
      <c r="J655" s="7"/>
      <c r="K655" s="7"/>
      <c r="L655" s="7"/>
    </row>
    <row r="656" spans="9:12" x14ac:dyDescent="0.15">
      <c r="I656" s="7"/>
      <c r="J656" s="7"/>
      <c r="K656" s="7"/>
      <c r="L656" s="7"/>
    </row>
    <row r="657" spans="9:12" x14ac:dyDescent="0.15">
      <c r="I657" s="7"/>
      <c r="J657" s="7"/>
      <c r="K657" s="7"/>
      <c r="L657" s="7"/>
    </row>
    <row r="658" spans="9:12" x14ac:dyDescent="0.15">
      <c r="I658" s="7"/>
      <c r="J658" s="7"/>
      <c r="K658" s="7"/>
      <c r="L658" s="7"/>
    </row>
    <row r="659" spans="9:12" x14ac:dyDescent="0.15">
      <c r="I659" s="7"/>
      <c r="J659" s="7"/>
      <c r="K659" s="7"/>
      <c r="L659" s="7"/>
    </row>
    <row r="660" spans="9:12" x14ac:dyDescent="0.15">
      <c r="I660" s="7"/>
      <c r="J660" s="7"/>
      <c r="K660" s="7"/>
      <c r="L660" s="7"/>
    </row>
    <row r="661" spans="9:12" x14ac:dyDescent="0.15">
      <c r="I661" s="7"/>
      <c r="J661" s="7"/>
      <c r="K661" s="7"/>
      <c r="L661" s="7"/>
    </row>
    <row r="662" spans="9:12" x14ac:dyDescent="0.15">
      <c r="I662" s="7"/>
      <c r="J662" s="7"/>
      <c r="K662" s="7"/>
      <c r="L662" s="7"/>
    </row>
    <row r="663" spans="9:12" x14ac:dyDescent="0.15">
      <c r="I663" s="7"/>
      <c r="J663" s="7"/>
      <c r="K663" s="7"/>
      <c r="L663" s="7"/>
    </row>
    <row r="664" spans="9:12" x14ac:dyDescent="0.15">
      <c r="I664" s="7"/>
      <c r="J664" s="7"/>
      <c r="K664" s="7"/>
      <c r="L664" s="7"/>
    </row>
    <row r="665" spans="9:12" x14ac:dyDescent="0.15">
      <c r="I665" s="7"/>
      <c r="J665" s="7"/>
      <c r="K665" s="7"/>
      <c r="L665" s="7"/>
    </row>
    <row r="666" spans="9:12" x14ac:dyDescent="0.15">
      <c r="I666" s="7"/>
      <c r="J666" s="7"/>
      <c r="K666" s="7"/>
      <c r="L666" s="7"/>
    </row>
    <row r="667" spans="9:12" x14ac:dyDescent="0.15">
      <c r="I667" s="7"/>
      <c r="J667" s="7"/>
      <c r="K667" s="7"/>
      <c r="L667" s="7"/>
    </row>
    <row r="668" spans="9:12" x14ac:dyDescent="0.15">
      <c r="I668" s="7"/>
      <c r="J668" s="7"/>
      <c r="K668" s="7"/>
      <c r="L668" s="7"/>
    </row>
    <row r="669" spans="9:12" x14ac:dyDescent="0.15">
      <c r="I669" s="7"/>
      <c r="J669" s="7"/>
      <c r="K669" s="7"/>
      <c r="L669" s="7"/>
    </row>
    <row r="670" spans="9:12" x14ac:dyDescent="0.15">
      <c r="I670" s="7"/>
      <c r="J670" s="7"/>
      <c r="K670" s="7"/>
      <c r="L670" s="7"/>
    </row>
    <row r="671" spans="9:12" x14ac:dyDescent="0.15">
      <c r="I671" s="7"/>
      <c r="J671" s="7"/>
      <c r="K671" s="7"/>
      <c r="L671" s="7"/>
    </row>
    <row r="672" spans="9:12" x14ac:dyDescent="0.15">
      <c r="I672" s="7"/>
      <c r="J672" s="7"/>
      <c r="K672" s="7"/>
      <c r="L672" s="7"/>
    </row>
    <row r="673" spans="9:12" x14ac:dyDescent="0.15">
      <c r="I673" s="7"/>
      <c r="J673" s="7"/>
      <c r="K673" s="7"/>
      <c r="L673" s="7"/>
    </row>
    <row r="674" spans="9:12" x14ac:dyDescent="0.15">
      <c r="I674" s="7"/>
      <c r="J674" s="7"/>
      <c r="K674" s="7"/>
      <c r="L674" s="7"/>
    </row>
    <row r="675" spans="9:12" x14ac:dyDescent="0.15">
      <c r="I675" s="7"/>
      <c r="J675" s="7"/>
      <c r="K675" s="7"/>
      <c r="L675" s="7"/>
    </row>
    <row r="676" spans="9:12" x14ac:dyDescent="0.15">
      <c r="I676" s="7"/>
      <c r="J676" s="7"/>
      <c r="K676" s="7"/>
      <c r="L676" s="7"/>
    </row>
    <row r="677" spans="9:12" x14ac:dyDescent="0.15">
      <c r="I677" s="7"/>
      <c r="J677" s="7"/>
      <c r="K677" s="7"/>
      <c r="L677" s="7"/>
    </row>
    <row r="678" spans="9:12" x14ac:dyDescent="0.15">
      <c r="I678" s="7"/>
      <c r="J678" s="7"/>
      <c r="K678" s="7"/>
      <c r="L678" s="7"/>
    </row>
    <row r="679" spans="9:12" x14ac:dyDescent="0.15">
      <c r="I679" s="7"/>
      <c r="J679" s="7"/>
      <c r="K679" s="7"/>
      <c r="L679" s="7"/>
    </row>
    <row r="680" spans="9:12" x14ac:dyDescent="0.15">
      <c r="I680" s="7"/>
      <c r="J680" s="7"/>
      <c r="K680" s="7"/>
      <c r="L680" s="7"/>
    </row>
    <row r="681" spans="9:12" x14ac:dyDescent="0.15">
      <c r="I681" s="7"/>
      <c r="J681" s="7"/>
      <c r="K681" s="7"/>
      <c r="L681" s="7"/>
    </row>
    <row r="682" spans="9:12" x14ac:dyDescent="0.15">
      <c r="I682" s="7"/>
      <c r="J682" s="7"/>
      <c r="K682" s="7"/>
      <c r="L682" s="7"/>
    </row>
    <row r="683" spans="9:12" x14ac:dyDescent="0.15">
      <c r="I683" s="7"/>
      <c r="J683" s="7"/>
      <c r="K683" s="7"/>
      <c r="L683" s="7"/>
    </row>
    <row r="684" spans="9:12" x14ac:dyDescent="0.15">
      <c r="I684" s="7"/>
      <c r="J684" s="7"/>
      <c r="K684" s="7"/>
      <c r="L684" s="7"/>
    </row>
    <row r="685" spans="9:12" x14ac:dyDescent="0.15">
      <c r="I685" s="7"/>
      <c r="J685" s="7"/>
      <c r="K685" s="7"/>
      <c r="L685" s="7"/>
    </row>
    <row r="686" spans="9:12" x14ac:dyDescent="0.15">
      <c r="I686" s="7"/>
      <c r="J686" s="7"/>
      <c r="K686" s="7"/>
      <c r="L686" s="7"/>
    </row>
    <row r="687" spans="9:12" x14ac:dyDescent="0.15">
      <c r="I687" s="7"/>
      <c r="J687" s="7"/>
      <c r="K687" s="7"/>
      <c r="L687" s="7"/>
    </row>
    <row r="688" spans="9:12" x14ac:dyDescent="0.15">
      <c r="I688" s="7"/>
      <c r="J688" s="7"/>
      <c r="K688" s="7"/>
      <c r="L688" s="7"/>
    </row>
    <row r="689" spans="9:12" x14ac:dyDescent="0.15">
      <c r="I689" s="7"/>
      <c r="J689" s="7"/>
      <c r="K689" s="7"/>
      <c r="L689" s="7"/>
    </row>
    <row r="690" spans="9:12" x14ac:dyDescent="0.15">
      <c r="I690" s="7"/>
      <c r="J690" s="7"/>
      <c r="K690" s="7"/>
      <c r="L690" s="7"/>
    </row>
    <row r="691" spans="9:12" x14ac:dyDescent="0.15">
      <c r="I691" s="7"/>
      <c r="J691" s="7"/>
      <c r="K691" s="7"/>
      <c r="L691" s="7"/>
    </row>
    <row r="692" spans="9:12" x14ac:dyDescent="0.15">
      <c r="I692" s="7"/>
      <c r="J692" s="7"/>
      <c r="K692" s="7"/>
      <c r="L692" s="7"/>
    </row>
    <row r="693" spans="9:12" x14ac:dyDescent="0.15">
      <c r="I693" s="7"/>
      <c r="J693" s="7"/>
      <c r="K693" s="7"/>
      <c r="L693" s="7"/>
    </row>
    <row r="694" spans="9:12" x14ac:dyDescent="0.15">
      <c r="I694" s="7"/>
      <c r="J694" s="7"/>
      <c r="K694" s="7"/>
      <c r="L694" s="7"/>
    </row>
    <row r="695" spans="9:12" x14ac:dyDescent="0.15">
      <c r="I695" s="7"/>
      <c r="J695" s="7"/>
      <c r="K695" s="7"/>
      <c r="L695" s="7"/>
    </row>
    <row r="696" spans="9:12" x14ac:dyDescent="0.15">
      <c r="I696" s="7"/>
      <c r="J696" s="7"/>
      <c r="K696" s="7"/>
      <c r="L696" s="7"/>
    </row>
    <row r="697" spans="9:12" x14ac:dyDescent="0.15">
      <c r="I697" s="7"/>
      <c r="J697" s="7"/>
      <c r="K697" s="7"/>
      <c r="L697" s="7"/>
    </row>
    <row r="698" spans="9:12" x14ac:dyDescent="0.15">
      <c r="I698" s="7"/>
      <c r="J698" s="7"/>
      <c r="K698" s="7"/>
      <c r="L698" s="7"/>
    </row>
    <row r="699" spans="9:12" x14ac:dyDescent="0.15">
      <c r="I699" s="7"/>
      <c r="J699" s="7"/>
      <c r="K699" s="7"/>
      <c r="L699" s="7"/>
    </row>
    <row r="700" spans="9:12" x14ac:dyDescent="0.15">
      <c r="I700" s="7"/>
      <c r="J700" s="7"/>
      <c r="K700" s="7"/>
      <c r="L700" s="7"/>
    </row>
    <row r="701" spans="9:12" x14ac:dyDescent="0.15">
      <c r="I701" s="7"/>
      <c r="J701" s="7"/>
      <c r="K701" s="7"/>
      <c r="L701" s="7"/>
    </row>
    <row r="702" spans="9:12" x14ac:dyDescent="0.15">
      <c r="I702" s="7"/>
      <c r="J702" s="7"/>
      <c r="K702" s="7"/>
      <c r="L702" s="7"/>
    </row>
    <row r="703" spans="9:12" x14ac:dyDescent="0.15">
      <c r="I703" s="7"/>
      <c r="J703" s="7"/>
      <c r="K703" s="7"/>
      <c r="L703" s="7"/>
    </row>
    <row r="704" spans="9:12" x14ac:dyDescent="0.15">
      <c r="I704" s="7"/>
      <c r="J704" s="7"/>
      <c r="K704" s="7"/>
      <c r="L704" s="7"/>
    </row>
    <row r="705" spans="9:12" x14ac:dyDescent="0.15">
      <c r="I705" s="7"/>
      <c r="J705" s="7"/>
      <c r="K705" s="7"/>
      <c r="L705" s="7"/>
    </row>
    <row r="706" spans="9:12" x14ac:dyDescent="0.15">
      <c r="I706" s="7"/>
      <c r="J706" s="7"/>
      <c r="K706" s="7"/>
      <c r="L706" s="7"/>
    </row>
    <row r="707" spans="9:12" x14ac:dyDescent="0.15">
      <c r="I707" s="7"/>
      <c r="J707" s="7"/>
      <c r="K707" s="7"/>
      <c r="L707" s="7"/>
    </row>
    <row r="708" spans="9:12" x14ac:dyDescent="0.15">
      <c r="I708" s="7"/>
      <c r="J708" s="7"/>
      <c r="K708" s="7"/>
      <c r="L708" s="7"/>
    </row>
    <row r="709" spans="9:12" x14ac:dyDescent="0.15">
      <c r="I709" s="7"/>
      <c r="J709" s="7"/>
      <c r="K709" s="7"/>
      <c r="L709" s="7"/>
    </row>
    <row r="710" spans="9:12" x14ac:dyDescent="0.15">
      <c r="I710" s="7"/>
      <c r="J710" s="7"/>
      <c r="K710" s="7"/>
      <c r="L710" s="7"/>
    </row>
    <row r="711" spans="9:12" x14ac:dyDescent="0.15">
      <c r="I711" s="7"/>
      <c r="J711" s="7"/>
      <c r="K711" s="7"/>
      <c r="L711" s="7"/>
    </row>
    <row r="712" spans="9:12" x14ac:dyDescent="0.15">
      <c r="I712" s="7"/>
      <c r="J712" s="7"/>
      <c r="K712" s="7"/>
      <c r="L712" s="7"/>
    </row>
    <row r="713" spans="9:12" x14ac:dyDescent="0.15">
      <c r="I713" s="7"/>
      <c r="J713" s="7"/>
      <c r="K713" s="7"/>
      <c r="L713" s="7"/>
    </row>
    <row r="714" spans="9:12" x14ac:dyDescent="0.15">
      <c r="I714" s="7"/>
      <c r="J714" s="7"/>
      <c r="K714" s="7"/>
      <c r="L714" s="7"/>
    </row>
    <row r="715" spans="9:12" x14ac:dyDescent="0.15">
      <c r="I715" s="7"/>
      <c r="J715" s="7"/>
      <c r="K715" s="7"/>
      <c r="L715" s="7"/>
    </row>
    <row r="716" spans="9:12" x14ac:dyDescent="0.15">
      <c r="I716" s="7"/>
      <c r="J716" s="7"/>
      <c r="K716" s="7"/>
      <c r="L716" s="7"/>
    </row>
    <row r="717" spans="9:12" x14ac:dyDescent="0.15">
      <c r="I717" s="7"/>
      <c r="J717" s="7"/>
      <c r="K717" s="7"/>
      <c r="L717" s="7"/>
    </row>
    <row r="718" spans="9:12" x14ac:dyDescent="0.15">
      <c r="I718" s="7"/>
      <c r="J718" s="7"/>
      <c r="K718" s="7"/>
      <c r="L718" s="7"/>
    </row>
    <row r="719" spans="9:12" x14ac:dyDescent="0.15">
      <c r="I719" s="7"/>
      <c r="J719" s="7"/>
      <c r="K719" s="7"/>
      <c r="L719" s="7"/>
    </row>
    <row r="720" spans="9:12" x14ac:dyDescent="0.15">
      <c r="I720" s="7"/>
      <c r="J720" s="7"/>
      <c r="K720" s="7"/>
      <c r="L720" s="7"/>
    </row>
    <row r="721" spans="9:12" x14ac:dyDescent="0.15">
      <c r="I721" s="7"/>
      <c r="J721" s="7"/>
      <c r="K721" s="7"/>
      <c r="L721" s="7"/>
    </row>
    <row r="722" spans="9:12" x14ac:dyDescent="0.15">
      <c r="I722" s="7"/>
      <c r="J722" s="7"/>
      <c r="K722" s="7"/>
      <c r="L722" s="7"/>
    </row>
    <row r="723" spans="9:12" x14ac:dyDescent="0.15">
      <c r="I723" s="7"/>
      <c r="J723" s="7"/>
      <c r="K723" s="7"/>
      <c r="L723" s="7"/>
    </row>
    <row r="724" spans="9:12" x14ac:dyDescent="0.15">
      <c r="I724" s="7"/>
      <c r="J724" s="7"/>
      <c r="K724" s="7"/>
      <c r="L724" s="7"/>
    </row>
    <row r="725" spans="9:12" x14ac:dyDescent="0.15">
      <c r="I725" s="7"/>
      <c r="J725" s="7"/>
      <c r="K725" s="7"/>
      <c r="L725" s="7"/>
    </row>
    <row r="726" spans="9:12" x14ac:dyDescent="0.15">
      <c r="I726" s="7"/>
      <c r="J726" s="7"/>
      <c r="K726" s="7"/>
      <c r="L726" s="7"/>
    </row>
    <row r="727" spans="9:12" x14ac:dyDescent="0.15">
      <c r="I727" s="7"/>
      <c r="J727" s="7"/>
      <c r="K727" s="7"/>
      <c r="L727" s="7"/>
    </row>
    <row r="728" spans="9:12" x14ac:dyDescent="0.15">
      <c r="I728" s="7"/>
      <c r="J728" s="7"/>
      <c r="K728" s="7"/>
      <c r="L728" s="7"/>
    </row>
    <row r="729" spans="9:12" x14ac:dyDescent="0.15">
      <c r="I729" s="7"/>
      <c r="J729" s="7"/>
      <c r="K729" s="7"/>
      <c r="L729" s="7"/>
    </row>
    <row r="730" spans="9:12" x14ac:dyDescent="0.15">
      <c r="I730" s="7"/>
      <c r="J730" s="7"/>
      <c r="K730" s="7"/>
      <c r="L730" s="7"/>
    </row>
    <row r="731" spans="9:12" x14ac:dyDescent="0.15">
      <c r="I731" s="7"/>
      <c r="J731" s="7"/>
      <c r="K731" s="7"/>
      <c r="L731" s="7"/>
    </row>
    <row r="732" spans="9:12" x14ac:dyDescent="0.15">
      <c r="I732" s="7"/>
      <c r="J732" s="7"/>
      <c r="K732" s="7"/>
      <c r="L732" s="7"/>
    </row>
    <row r="733" spans="9:12" x14ac:dyDescent="0.15">
      <c r="I733" s="7"/>
      <c r="J733" s="7"/>
      <c r="K733" s="7"/>
      <c r="L733" s="7"/>
    </row>
    <row r="734" spans="9:12" x14ac:dyDescent="0.15">
      <c r="I734" s="7"/>
      <c r="J734" s="7"/>
      <c r="K734" s="7"/>
      <c r="L734" s="7"/>
    </row>
    <row r="735" spans="9:12" x14ac:dyDescent="0.15">
      <c r="I735" s="7"/>
      <c r="J735" s="7"/>
      <c r="K735" s="7"/>
      <c r="L735" s="7"/>
    </row>
    <row r="736" spans="9:12" x14ac:dyDescent="0.15">
      <c r="I736" s="7"/>
      <c r="J736" s="7"/>
      <c r="K736" s="7"/>
      <c r="L736" s="7"/>
    </row>
    <row r="737" spans="9:12" x14ac:dyDescent="0.15">
      <c r="I737" s="7"/>
      <c r="J737" s="7"/>
      <c r="K737" s="7"/>
      <c r="L737" s="7"/>
    </row>
    <row r="738" spans="9:12" x14ac:dyDescent="0.15">
      <c r="I738" s="7"/>
      <c r="J738" s="7"/>
      <c r="K738" s="7"/>
      <c r="L738" s="7"/>
    </row>
    <row r="739" spans="9:12" x14ac:dyDescent="0.15">
      <c r="I739" s="7"/>
      <c r="J739" s="7"/>
      <c r="K739" s="7"/>
      <c r="L739" s="7"/>
    </row>
    <row r="740" spans="9:12" x14ac:dyDescent="0.15">
      <c r="I740" s="7"/>
      <c r="J740" s="7"/>
      <c r="K740" s="7"/>
      <c r="L740" s="7"/>
    </row>
    <row r="741" spans="9:12" x14ac:dyDescent="0.15">
      <c r="I741" s="7"/>
      <c r="J741" s="7"/>
      <c r="K741" s="7"/>
      <c r="L741" s="7"/>
    </row>
    <row r="742" spans="9:12" x14ac:dyDescent="0.15">
      <c r="I742" s="7"/>
      <c r="J742" s="7"/>
      <c r="K742" s="7"/>
      <c r="L742" s="7"/>
    </row>
    <row r="743" spans="9:12" x14ac:dyDescent="0.15">
      <c r="I743" s="7"/>
      <c r="J743" s="7"/>
      <c r="K743" s="7"/>
      <c r="L743" s="7"/>
    </row>
    <row r="744" spans="9:12" x14ac:dyDescent="0.15">
      <c r="I744" s="7"/>
      <c r="J744" s="7"/>
      <c r="K744" s="7"/>
      <c r="L744" s="7"/>
    </row>
    <row r="745" spans="9:12" x14ac:dyDescent="0.15">
      <c r="I745" s="7"/>
      <c r="J745" s="7"/>
      <c r="K745" s="7"/>
      <c r="L745" s="7"/>
    </row>
    <row r="746" spans="9:12" x14ac:dyDescent="0.15">
      <c r="I746" s="7"/>
      <c r="J746" s="7"/>
      <c r="K746" s="7"/>
      <c r="L746" s="7"/>
    </row>
    <row r="747" spans="9:12" x14ac:dyDescent="0.15">
      <c r="I747" s="7"/>
      <c r="J747" s="7"/>
      <c r="K747" s="7"/>
      <c r="L747" s="7"/>
    </row>
    <row r="748" spans="9:12" x14ac:dyDescent="0.15">
      <c r="I748" s="7"/>
      <c r="J748" s="7"/>
      <c r="K748" s="7"/>
      <c r="L748" s="7"/>
    </row>
    <row r="749" spans="9:12" x14ac:dyDescent="0.15">
      <c r="I749" s="7"/>
      <c r="J749" s="7"/>
      <c r="K749" s="7"/>
      <c r="L749" s="7"/>
    </row>
    <row r="750" spans="9:12" x14ac:dyDescent="0.15">
      <c r="I750" s="7"/>
      <c r="J750" s="7"/>
      <c r="K750" s="7"/>
      <c r="L750" s="7"/>
    </row>
    <row r="751" spans="9:12" x14ac:dyDescent="0.15">
      <c r="I751" s="7"/>
      <c r="J751" s="7"/>
      <c r="K751" s="7"/>
      <c r="L751" s="7"/>
    </row>
    <row r="752" spans="9:12" x14ac:dyDescent="0.15">
      <c r="I752" s="7"/>
      <c r="J752" s="7"/>
      <c r="K752" s="7"/>
      <c r="L752" s="7"/>
    </row>
    <row r="753" spans="9:12" x14ac:dyDescent="0.15">
      <c r="I753" s="7"/>
      <c r="J753" s="7"/>
      <c r="K753" s="7"/>
      <c r="L753" s="7"/>
    </row>
    <row r="754" spans="9:12" x14ac:dyDescent="0.15">
      <c r="I754" s="7"/>
      <c r="J754" s="7"/>
      <c r="K754" s="7"/>
      <c r="L754" s="7"/>
    </row>
    <row r="755" spans="9:12" x14ac:dyDescent="0.15">
      <c r="I755" s="7"/>
      <c r="J755" s="7"/>
      <c r="K755" s="7"/>
      <c r="L755" s="7"/>
    </row>
    <row r="756" spans="9:12" x14ac:dyDescent="0.15">
      <c r="I756" s="7"/>
      <c r="J756" s="7"/>
      <c r="K756" s="7"/>
      <c r="L756" s="7"/>
    </row>
    <row r="757" spans="9:12" x14ac:dyDescent="0.15">
      <c r="I757" s="7"/>
      <c r="J757" s="7"/>
      <c r="K757" s="7"/>
      <c r="L757" s="7"/>
    </row>
    <row r="758" spans="9:12" x14ac:dyDescent="0.15">
      <c r="I758" s="7"/>
      <c r="J758" s="7"/>
      <c r="K758" s="7"/>
      <c r="L758" s="7"/>
    </row>
    <row r="759" spans="9:12" x14ac:dyDescent="0.15">
      <c r="I759" s="7"/>
      <c r="J759" s="7"/>
      <c r="K759" s="7"/>
      <c r="L759" s="7"/>
    </row>
    <row r="760" spans="9:12" x14ac:dyDescent="0.15">
      <c r="I760" s="7"/>
      <c r="J760" s="7"/>
      <c r="K760" s="7"/>
      <c r="L760" s="7"/>
    </row>
    <row r="761" spans="9:12" x14ac:dyDescent="0.15">
      <c r="I761" s="7"/>
      <c r="J761" s="7"/>
      <c r="K761" s="7"/>
      <c r="L761" s="7"/>
    </row>
    <row r="762" spans="9:12" x14ac:dyDescent="0.15">
      <c r="I762" s="7"/>
      <c r="J762" s="7"/>
      <c r="K762" s="7"/>
      <c r="L762" s="7"/>
    </row>
    <row r="763" spans="9:12" x14ac:dyDescent="0.15">
      <c r="I763" s="7"/>
      <c r="J763" s="7"/>
      <c r="K763" s="7"/>
      <c r="L763" s="7"/>
    </row>
    <row r="764" spans="9:12" x14ac:dyDescent="0.15">
      <c r="I764" s="7"/>
      <c r="J764" s="7"/>
      <c r="K764" s="7"/>
      <c r="L764" s="7"/>
    </row>
    <row r="765" spans="9:12" x14ac:dyDescent="0.15">
      <c r="I765" s="7"/>
      <c r="J765" s="7"/>
      <c r="K765" s="7"/>
      <c r="L765" s="7"/>
    </row>
    <row r="766" spans="9:12" x14ac:dyDescent="0.15">
      <c r="I766" s="7"/>
      <c r="J766" s="7"/>
      <c r="K766" s="7"/>
      <c r="L766" s="7"/>
    </row>
    <row r="767" spans="9:12" x14ac:dyDescent="0.15">
      <c r="I767" s="7"/>
      <c r="J767" s="7"/>
      <c r="K767" s="7"/>
      <c r="L767" s="7"/>
    </row>
    <row r="768" spans="9:12" x14ac:dyDescent="0.15">
      <c r="I768" s="7"/>
      <c r="J768" s="7"/>
      <c r="K768" s="7"/>
      <c r="L768" s="7"/>
    </row>
    <row r="769" spans="9:12" x14ac:dyDescent="0.15">
      <c r="I769" s="7"/>
      <c r="J769" s="7"/>
      <c r="K769" s="7"/>
      <c r="L769" s="7"/>
    </row>
    <row r="770" spans="9:12" x14ac:dyDescent="0.15">
      <c r="I770" s="7"/>
      <c r="J770" s="7"/>
      <c r="K770" s="7"/>
      <c r="L770" s="7"/>
    </row>
    <row r="771" spans="9:12" x14ac:dyDescent="0.15">
      <c r="I771" s="7"/>
      <c r="J771" s="7"/>
      <c r="K771" s="7"/>
      <c r="L771" s="7"/>
    </row>
    <row r="772" spans="9:12" x14ac:dyDescent="0.15">
      <c r="I772" s="7"/>
      <c r="J772" s="7"/>
      <c r="K772" s="7"/>
      <c r="L772" s="7"/>
    </row>
    <row r="773" spans="9:12" x14ac:dyDescent="0.15">
      <c r="I773" s="7"/>
      <c r="J773" s="7"/>
      <c r="K773" s="7"/>
      <c r="L773" s="7"/>
    </row>
    <row r="774" spans="9:12" x14ac:dyDescent="0.15">
      <c r="I774" s="7"/>
      <c r="J774" s="7"/>
      <c r="K774" s="7"/>
      <c r="L774" s="7"/>
    </row>
    <row r="775" spans="9:12" x14ac:dyDescent="0.15">
      <c r="I775" s="7"/>
      <c r="J775" s="7"/>
      <c r="K775" s="7"/>
      <c r="L775" s="7"/>
    </row>
    <row r="776" spans="9:12" x14ac:dyDescent="0.15">
      <c r="I776" s="7"/>
      <c r="J776" s="7"/>
      <c r="K776" s="7"/>
      <c r="L776" s="7"/>
    </row>
    <row r="777" spans="9:12" x14ac:dyDescent="0.15">
      <c r="I777" s="7"/>
      <c r="J777" s="7"/>
      <c r="K777" s="7"/>
      <c r="L777" s="7"/>
    </row>
    <row r="778" spans="9:12" x14ac:dyDescent="0.15">
      <c r="I778" s="7"/>
      <c r="J778" s="7"/>
      <c r="K778" s="7"/>
      <c r="L778" s="7"/>
    </row>
    <row r="779" spans="9:12" x14ac:dyDescent="0.15">
      <c r="I779" s="7"/>
      <c r="J779" s="7"/>
      <c r="K779" s="7"/>
      <c r="L779" s="7"/>
    </row>
    <row r="780" spans="9:12" x14ac:dyDescent="0.15">
      <c r="I780" s="7"/>
      <c r="J780" s="7"/>
      <c r="K780" s="7"/>
      <c r="L780" s="7"/>
    </row>
    <row r="781" spans="9:12" x14ac:dyDescent="0.15">
      <c r="I781" s="7"/>
      <c r="J781" s="7"/>
      <c r="K781" s="7"/>
      <c r="L781" s="7"/>
    </row>
    <row r="782" spans="9:12" x14ac:dyDescent="0.15">
      <c r="I782" s="7"/>
      <c r="J782" s="7"/>
      <c r="K782" s="7"/>
      <c r="L782" s="7"/>
    </row>
    <row r="783" spans="9:12" x14ac:dyDescent="0.15">
      <c r="I783" s="7"/>
      <c r="J783" s="7"/>
      <c r="K783" s="7"/>
      <c r="L783" s="7"/>
    </row>
    <row r="784" spans="9:12" x14ac:dyDescent="0.15">
      <c r="I784" s="7"/>
      <c r="J784" s="7"/>
      <c r="K784" s="7"/>
      <c r="L784" s="7"/>
    </row>
    <row r="785" spans="9:12" x14ac:dyDescent="0.15">
      <c r="I785" s="7"/>
      <c r="J785" s="7"/>
      <c r="K785" s="7"/>
      <c r="L785" s="7"/>
    </row>
    <row r="786" spans="9:12" x14ac:dyDescent="0.15">
      <c r="I786" s="7"/>
      <c r="J786" s="7"/>
      <c r="K786" s="7"/>
      <c r="L786" s="7"/>
    </row>
    <row r="787" spans="9:12" x14ac:dyDescent="0.15">
      <c r="I787" s="7"/>
      <c r="J787" s="7"/>
      <c r="K787" s="7"/>
      <c r="L787" s="7"/>
    </row>
    <row r="788" spans="9:12" x14ac:dyDescent="0.15">
      <c r="I788" s="7"/>
      <c r="J788" s="7"/>
      <c r="K788" s="7"/>
      <c r="L788" s="7"/>
    </row>
    <row r="789" spans="9:12" x14ac:dyDescent="0.15">
      <c r="I789" s="7"/>
      <c r="J789" s="7"/>
      <c r="K789" s="7"/>
      <c r="L789" s="7"/>
    </row>
    <row r="790" spans="9:12" x14ac:dyDescent="0.15">
      <c r="I790" s="7"/>
      <c r="J790" s="7"/>
      <c r="K790" s="7"/>
      <c r="L790" s="7"/>
    </row>
    <row r="791" spans="9:12" x14ac:dyDescent="0.15">
      <c r="I791" s="7"/>
      <c r="J791" s="7"/>
      <c r="K791" s="7"/>
      <c r="L791" s="7"/>
    </row>
    <row r="792" spans="9:12" x14ac:dyDescent="0.15">
      <c r="I792" s="7"/>
      <c r="J792" s="7"/>
      <c r="K792" s="7"/>
      <c r="L792" s="7"/>
    </row>
    <row r="793" spans="9:12" x14ac:dyDescent="0.15">
      <c r="I793" s="7"/>
      <c r="J793" s="7"/>
      <c r="K793" s="7"/>
      <c r="L793" s="7"/>
    </row>
    <row r="794" spans="9:12" x14ac:dyDescent="0.15">
      <c r="I794" s="7"/>
      <c r="J794" s="7"/>
      <c r="K794" s="7"/>
      <c r="L794" s="7"/>
    </row>
    <row r="795" spans="9:12" x14ac:dyDescent="0.15">
      <c r="I795" s="7"/>
      <c r="J795" s="7"/>
      <c r="K795" s="7"/>
      <c r="L795" s="7"/>
    </row>
    <row r="796" spans="9:12" x14ac:dyDescent="0.15">
      <c r="I796" s="7"/>
      <c r="J796" s="7"/>
      <c r="K796" s="7"/>
      <c r="L796" s="7"/>
    </row>
    <row r="797" spans="9:12" x14ac:dyDescent="0.15">
      <c r="I797" s="7"/>
      <c r="J797" s="7"/>
      <c r="K797" s="7"/>
      <c r="L797" s="7"/>
    </row>
    <row r="798" spans="9:12" x14ac:dyDescent="0.15">
      <c r="I798" s="7"/>
      <c r="J798" s="7"/>
      <c r="K798" s="7"/>
      <c r="L798" s="7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V798"/>
  <sheetViews>
    <sheetView topLeftCell="A22" zoomScale="75" zoomScaleNormal="75" zoomScalePageLayoutView="75" workbookViewId="0">
      <selection activeCell="N43" sqref="N43"/>
    </sheetView>
  </sheetViews>
  <sheetFormatPr baseColWidth="10" defaultColWidth="11.5" defaultRowHeight="13" x14ac:dyDescent="0.15"/>
  <cols>
    <col min="1" max="2" width="11.5" style="6"/>
    <col min="3" max="3" width="13.5" style="6" customWidth="1"/>
    <col min="8" max="8" width="4.5" style="6" customWidth="1"/>
    <col min="9" max="10" width="8.5" style="6" customWidth="1"/>
    <col min="11" max="11" width="13.5" style="6" customWidth="1"/>
    <col min="12" max="12" width="17.5" style="6" customWidth="1"/>
    <col min="13" max="13" width="12.5" style="6" customWidth="1"/>
    <col min="14" max="14" width="11.5" style="6"/>
    <col min="15" max="15" width="6.5" style="6" customWidth="1"/>
    <col min="16" max="16" width="9.5" style="6" customWidth="1"/>
    <col min="17" max="16384" width="11.5" style="6"/>
  </cols>
  <sheetData>
    <row r="1" spans="1:16" s="4" customFormat="1" ht="55.5" customHeight="1" x14ac:dyDescent="0.2">
      <c r="A1" s="4" t="s">
        <v>11</v>
      </c>
      <c r="B1" s="4" t="s">
        <v>6</v>
      </c>
      <c r="C1" s="4" t="s">
        <v>4</v>
      </c>
      <c r="D1" t="s">
        <v>41</v>
      </c>
      <c r="E1" t="s">
        <v>19</v>
      </c>
      <c r="F1" t="s">
        <v>42</v>
      </c>
      <c r="G1" t="s">
        <v>20</v>
      </c>
      <c r="I1" s="4" t="s">
        <v>0</v>
      </c>
      <c r="J1" s="4" t="s">
        <v>1</v>
      </c>
      <c r="K1" s="4" t="s">
        <v>2</v>
      </c>
      <c r="L1" s="4" t="s">
        <v>3</v>
      </c>
      <c r="M1" s="5" t="s">
        <v>12</v>
      </c>
      <c r="N1" s="5" t="s">
        <v>15</v>
      </c>
      <c r="O1" s="4" t="s">
        <v>13</v>
      </c>
      <c r="P1" s="4" t="s">
        <v>14</v>
      </c>
    </row>
    <row r="2" spans="1:16" x14ac:dyDescent="0.15">
      <c r="A2" s="6">
        <v>0.5</v>
      </c>
      <c r="B2" s="6">
        <v>0</v>
      </c>
      <c r="C2" s="6" t="s">
        <v>9</v>
      </c>
      <c r="D2">
        <v>748.43542480468795</v>
      </c>
      <c r="E2">
        <v>565.87994384765602</v>
      </c>
      <c r="F2">
        <v>484.048095703125</v>
      </c>
      <c r="G2">
        <v>475.40231323242199</v>
      </c>
      <c r="I2" s="7">
        <f t="shared" ref="I2:J65" si="0">D2-F2</f>
        <v>264.38732910156295</v>
      </c>
      <c r="J2" s="7">
        <f t="shared" si="0"/>
        <v>90.477630615234034</v>
      </c>
      <c r="K2" s="7">
        <f t="shared" ref="K2:K65" si="1">I2-0.7*J2</f>
        <v>201.05298767089914</v>
      </c>
      <c r="L2" s="8">
        <f t="shared" ref="L2:L65" si="2">K2/J2</f>
        <v>2.2221292302171225</v>
      </c>
      <c r="M2" s="8"/>
      <c r="N2" s="18">
        <f>LINEST(V64:V104,U64:U104)</f>
        <v>-1.674366710020667E-2</v>
      </c>
      <c r="O2" s="9">
        <f>AVERAGE(M38:M45)</f>
        <v>1.8918747897653752</v>
      </c>
    </row>
    <row r="3" spans="1:16" x14ac:dyDescent="0.15">
      <c r="A3" s="6">
        <v>1</v>
      </c>
      <c r="B3" s="6">
        <v>1</v>
      </c>
      <c r="C3" s="6" t="s">
        <v>7</v>
      </c>
      <c r="D3">
        <v>742.99890136718795</v>
      </c>
      <c r="E3">
        <v>563.69708251953102</v>
      </c>
      <c r="F3">
        <v>483.24459838867199</v>
      </c>
      <c r="G3">
        <v>474.07717895507801</v>
      </c>
      <c r="I3" s="7">
        <f t="shared" si="0"/>
        <v>259.75430297851597</v>
      </c>
      <c r="J3" s="7">
        <f t="shared" si="0"/>
        <v>89.619903564453011</v>
      </c>
      <c r="K3" s="7">
        <f t="shared" si="1"/>
        <v>197.02037048339886</v>
      </c>
      <c r="L3" s="8">
        <f t="shared" si="2"/>
        <v>2.1983997153233421</v>
      </c>
      <c r="M3" s="8"/>
      <c r="N3" s="18"/>
    </row>
    <row r="4" spans="1:16" ht="15" x14ac:dyDescent="0.15">
      <c r="A4" s="6">
        <v>1.5</v>
      </c>
      <c r="B4" s="6">
        <v>2</v>
      </c>
      <c r="D4">
        <v>740.078857421875</v>
      </c>
      <c r="E4">
        <v>561.48907470703102</v>
      </c>
      <c r="F4">
        <v>482.01715087890602</v>
      </c>
      <c r="G4">
        <v>473.87509155273398</v>
      </c>
      <c r="I4" s="7">
        <f t="shared" si="0"/>
        <v>258.06170654296898</v>
      </c>
      <c r="J4" s="7">
        <f t="shared" si="0"/>
        <v>87.613983154297046</v>
      </c>
      <c r="K4" s="7">
        <f t="shared" si="1"/>
        <v>196.73191833496105</v>
      </c>
      <c r="L4" s="8">
        <f t="shared" si="2"/>
        <v>2.2454397260822665</v>
      </c>
      <c r="M4" s="8"/>
      <c r="N4" s="16" t="s">
        <v>16</v>
      </c>
    </row>
    <row r="5" spans="1:16" x14ac:dyDescent="0.15">
      <c r="A5" s="6">
        <v>2</v>
      </c>
      <c r="B5" s="6">
        <v>3</v>
      </c>
      <c r="D5">
        <v>737.651123046875</v>
      </c>
      <c r="E5">
        <v>560.288330078125</v>
      </c>
      <c r="F5">
        <v>482.43997192382801</v>
      </c>
      <c r="G5">
        <v>473.76882934570301</v>
      </c>
      <c r="I5" s="7">
        <f t="shared" si="0"/>
        <v>255.21115112304699</v>
      </c>
      <c r="J5" s="7">
        <f t="shared" si="0"/>
        <v>86.519500732421989</v>
      </c>
      <c r="K5" s="7">
        <f t="shared" si="1"/>
        <v>194.64750061035159</v>
      </c>
      <c r="L5" s="8">
        <f t="shared" si="2"/>
        <v>2.2497529338771383</v>
      </c>
      <c r="M5" s="8"/>
      <c r="N5" s="18">
        <f>RSQ(V64:V104,U64:U104)</f>
        <v>0.99237825952489211</v>
      </c>
    </row>
    <row r="6" spans="1:16" x14ac:dyDescent="0.15">
      <c r="A6" s="6">
        <v>2.5</v>
      </c>
      <c r="B6" s="6">
        <v>4</v>
      </c>
      <c r="C6" s="6" t="s">
        <v>5</v>
      </c>
      <c r="D6">
        <v>740.21862792968795</v>
      </c>
      <c r="E6">
        <v>562.53466796875</v>
      </c>
      <c r="F6">
        <v>482.32998657226602</v>
      </c>
      <c r="G6">
        <v>473.90902709960898</v>
      </c>
      <c r="I6" s="7">
        <f t="shared" si="0"/>
        <v>257.88864135742193</v>
      </c>
      <c r="J6" s="7">
        <f t="shared" si="0"/>
        <v>88.625640869141023</v>
      </c>
      <c r="K6" s="7">
        <f t="shared" si="1"/>
        <v>195.85069274902321</v>
      </c>
      <c r="L6" s="8">
        <f t="shared" si="2"/>
        <v>2.2098648972051311</v>
      </c>
      <c r="M6" s="8">
        <f t="shared" ref="M6:M22" si="3">L6+ABS($N$2)*A6</f>
        <v>2.2517240649556478</v>
      </c>
      <c r="P6" s="6">
        <f t="shared" ref="P6:P69" si="4">(M6-$O$2)/$O$2*100</f>
        <v>19.020776487798123</v>
      </c>
    </row>
    <row r="7" spans="1:16" x14ac:dyDescent="0.15">
      <c r="A7" s="6">
        <v>3</v>
      </c>
      <c r="B7" s="6">
        <v>5</v>
      </c>
      <c r="C7" s="6" t="s">
        <v>8</v>
      </c>
      <c r="D7">
        <v>730.51751708984398</v>
      </c>
      <c r="E7">
        <v>558.44122314453102</v>
      </c>
      <c r="F7">
        <v>482.34600830078102</v>
      </c>
      <c r="G7">
        <v>474.45785522460898</v>
      </c>
      <c r="I7" s="7">
        <f t="shared" si="0"/>
        <v>248.17150878906295</v>
      </c>
      <c r="J7" s="7">
        <f t="shared" si="0"/>
        <v>83.983367919922046</v>
      </c>
      <c r="K7" s="7">
        <f t="shared" si="1"/>
        <v>189.38315124511752</v>
      </c>
      <c r="L7" s="8">
        <f t="shared" si="2"/>
        <v>2.2550078180443291</v>
      </c>
      <c r="M7" s="8">
        <f t="shared" si="3"/>
        <v>2.3052388193449493</v>
      </c>
      <c r="P7" s="6">
        <f t="shared" si="4"/>
        <v>21.849439075766657</v>
      </c>
    </row>
    <row r="8" spans="1:16" x14ac:dyDescent="0.15">
      <c r="A8" s="6">
        <v>3.5</v>
      </c>
      <c r="B8" s="6">
        <v>6</v>
      </c>
      <c r="D8">
        <v>727.14562988281295</v>
      </c>
      <c r="E8">
        <v>560.42956542968795</v>
      </c>
      <c r="F8">
        <v>481.90789794921898</v>
      </c>
      <c r="G8">
        <v>473.71102905273398</v>
      </c>
      <c r="I8" s="7">
        <f t="shared" si="0"/>
        <v>245.23773193359398</v>
      </c>
      <c r="J8" s="7">
        <f t="shared" si="0"/>
        <v>86.718536376953978</v>
      </c>
      <c r="K8" s="7">
        <f t="shared" si="1"/>
        <v>184.5347564697262</v>
      </c>
      <c r="L8" s="8">
        <f t="shared" si="2"/>
        <v>2.1279736049462148</v>
      </c>
      <c r="M8" s="8">
        <f t="shared" si="3"/>
        <v>2.1865764397969381</v>
      </c>
      <c r="P8" s="6">
        <f t="shared" si="4"/>
        <v>15.577228029351295</v>
      </c>
    </row>
    <row r="9" spans="1:16" x14ac:dyDescent="0.15">
      <c r="A9" s="6">
        <v>4</v>
      </c>
      <c r="B9" s="6">
        <v>7</v>
      </c>
      <c r="D9">
        <v>729.65216064453102</v>
      </c>
      <c r="E9">
        <v>562.20220947265602</v>
      </c>
      <c r="F9">
        <v>481.71887207031301</v>
      </c>
      <c r="G9">
        <v>473.23861694335898</v>
      </c>
      <c r="I9" s="7">
        <f t="shared" si="0"/>
        <v>247.93328857421801</v>
      </c>
      <c r="J9" s="7">
        <f t="shared" si="0"/>
        <v>88.963592529297046</v>
      </c>
      <c r="K9" s="7">
        <f t="shared" si="1"/>
        <v>185.65877380371009</v>
      </c>
      <c r="L9" s="8">
        <f t="shared" si="2"/>
        <v>2.0869073350715897</v>
      </c>
      <c r="M9" s="8">
        <f t="shared" si="3"/>
        <v>2.1538820034724164</v>
      </c>
      <c r="P9" s="6">
        <f t="shared" si="4"/>
        <v>13.849077915961589</v>
      </c>
    </row>
    <row r="10" spans="1:16" x14ac:dyDescent="0.15">
      <c r="A10" s="6">
        <v>4.5</v>
      </c>
      <c r="B10" s="6">
        <v>8</v>
      </c>
      <c r="D10">
        <v>733.04779052734398</v>
      </c>
      <c r="E10">
        <v>564.84564208984398</v>
      </c>
      <c r="F10">
        <v>481.04251098632801</v>
      </c>
      <c r="G10">
        <v>473.14654541015602</v>
      </c>
      <c r="I10" s="7">
        <f t="shared" si="0"/>
        <v>252.00527954101597</v>
      </c>
      <c r="J10" s="7">
        <f t="shared" si="0"/>
        <v>91.699096679687955</v>
      </c>
      <c r="K10" s="7">
        <f t="shared" si="1"/>
        <v>187.8159118652344</v>
      </c>
      <c r="L10" s="8">
        <f t="shared" si="2"/>
        <v>2.0481762489034097</v>
      </c>
      <c r="M10" s="8">
        <f t="shared" si="3"/>
        <v>2.1235227508543395</v>
      </c>
      <c r="P10" s="6">
        <f t="shared" si="4"/>
        <v>12.24436005713109</v>
      </c>
    </row>
    <row r="11" spans="1:16" x14ac:dyDescent="0.15">
      <c r="A11" s="6">
        <v>5</v>
      </c>
      <c r="B11" s="6">
        <v>9</v>
      </c>
      <c r="D11">
        <v>729.91278076171898</v>
      </c>
      <c r="E11">
        <v>563.42663574218795</v>
      </c>
      <c r="F11">
        <v>482.39486694335898</v>
      </c>
      <c r="G11">
        <v>473.88552856445301</v>
      </c>
      <c r="I11" s="7">
        <f t="shared" si="0"/>
        <v>247.51791381836</v>
      </c>
      <c r="J11" s="7">
        <f t="shared" si="0"/>
        <v>89.541107177734943</v>
      </c>
      <c r="K11" s="7">
        <f t="shared" si="1"/>
        <v>184.83913879394555</v>
      </c>
      <c r="L11" s="8">
        <f t="shared" si="2"/>
        <v>2.0642936481346879</v>
      </c>
      <c r="M11" s="8">
        <f t="shared" si="3"/>
        <v>2.1480119836357212</v>
      </c>
      <c r="P11" s="6">
        <f t="shared" si="4"/>
        <v>13.538802634085073</v>
      </c>
    </row>
    <row r="12" spans="1:16" x14ac:dyDescent="0.15">
      <c r="A12" s="6">
        <v>5.5</v>
      </c>
      <c r="B12" s="6">
        <v>10</v>
      </c>
      <c r="D12">
        <v>729.61315917968795</v>
      </c>
      <c r="E12">
        <v>562.48431396484398</v>
      </c>
      <c r="F12">
        <v>482.34750366210898</v>
      </c>
      <c r="G12">
        <v>474.50970458984398</v>
      </c>
      <c r="I12" s="7">
        <f t="shared" si="0"/>
        <v>247.26565551757898</v>
      </c>
      <c r="J12" s="7">
        <f t="shared" si="0"/>
        <v>87.974609375</v>
      </c>
      <c r="K12" s="7">
        <f t="shared" si="1"/>
        <v>185.68342895507897</v>
      </c>
      <c r="L12" s="8">
        <f t="shared" si="2"/>
        <v>2.1106479502919528</v>
      </c>
      <c r="M12" s="8">
        <f t="shared" si="3"/>
        <v>2.2027381193430897</v>
      </c>
      <c r="P12" s="6">
        <f t="shared" si="4"/>
        <v>16.431495956255485</v>
      </c>
    </row>
    <row r="13" spans="1:16" x14ac:dyDescent="0.15">
      <c r="A13" s="6">
        <v>6</v>
      </c>
      <c r="B13" s="6">
        <v>11</v>
      </c>
      <c r="D13">
        <v>725.36932373046898</v>
      </c>
      <c r="E13">
        <v>562.87298583984398</v>
      </c>
      <c r="F13">
        <v>481.61669921875</v>
      </c>
      <c r="G13">
        <v>473.25466918945301</v>
      </c>
      <c r="I13" s="7">
        <f t="shared" si="0"/>
        <v>243.75262451171898</v>
      </c>
      <c r="J13" s="7">
        <f t="shared" si="0"/>
        <v>89.618316650390966</v>
      </c>
      <c r="K13" s="7">
        <f t="shared" si="1"/>
        <v>181.0198028564453</v>
      </c>
      <c r="L13" s="8">
        <f t="shared" si="2"/>
        <v>2.0198973783743304</v>
      </c>
      <c r="M13" s="8">
        <f t="shared" si="3"/>
        <v>2.1203593809755703</v>
      </c>
      <c r="P13" s="6">
        <f t="shared" si="4"/>
        <v>12.077151852027752</v>
      </c>
    </row>
    <row r="14" spans="1:16" x14ac:dyDescent="0.15">
      <c r="A14" s="6">
        <v>6.5</v>
      </c>
      <c r="B14" s="6">
        <v>12</v>
      </c>
      <c r="D14">
        <v>724.16204833984398</v>
      </c>
      <c r="E14">
        <v>562.30255126953102</v>
      </c>
      <c r="F14">
        <v>481.56488037109398</v>
      </c>
      <c r="G14">
        <v>473.239013671875</v>
      </c>
      <c r="I14" s="7">
        <f t="shared" si="0"/>
        <v>242.59716796875</v>
      </c>
      <c r="J14" s="7">
        <f t="shared" si="0"/>
        <v>89.063537597656023</v>
      </c>
      <c r="K14" s="7">
        <f t="shared" si="1"/>
        <v>180.25269165039077</v>
      </c>
      <c r="L14" s="8">
        <f t="shared" si="2"/>
        <v>2.0238662926761477</v>
      </c>
      <c r="M14" s="8">
        <f t="shared" si="3"/>
        <v>2.1327001288274912</v>
      </c>
      <c r="P14" s="6">
        <f t="shared" si="4"/>
        <v>12.729454420817271</v>
      </c>
    </row>
    <row r="15" spans="1:16" x14ac:dyDescent="0.15">
      <c r="A15" s="6">
        <v>7</v>
      </c>
      <c r="B15" s="6">
        <v>13</v>
      </c>
      <c r="D15">
        <v>719.52264404296898</v>
      </c>
      <c r="E15">
        <v>561.80072021484398</v>
      </c>
      <c r="F15">
        <v>481.5615234375</v>
      </c>
      <c r="G15">
        <v>473.48358154296898</v>
      </c>
      <c r="I15" s="7">
        <f t="shared" si="0"/>
        <v>237.96112060546898</v>
      </c>
      <c r="J15" s="7">
        <f t="shared" si="0"/>
        <v>88.317138671875</v>
      </c>
      <c r="K15" s="7">
        <f t="shared" si="1"/>
        <v>176.13912353515647</v>
      </c>
      <c r="L15" s="8">
        <f t="shared" si="2"/>
        <v>1.9943934573057991</v>
      </c>
      <c r="M15" s="8">
        <f t="shared" si="3"/>
        <v>2.1115991270072456</v>
      </c>
      <c r="P15" s="6">
        <f t="shared" si="4"/>
        <v>11.614105670762706</v>
      </c>
    </row>
    <row r="16" spans="1:16" x14ac:dyDescent="0.15">
      <c r="A16" s="6">
        <v>7.5</v>
      </c>
      <c r="B16" s="6">
        <v>14</v>
      </c>
      <c r="D16">
        <v>720.7138671875</v>
      </c>
      <c r="E16">
        <v>563.80145263671898</v>
      </c>
      <c r="F16">
        <v>482.08947753906301</v>
      </c>
      <c r="G16">
        <v>473.63796997070301</v>
      </c>
      <c r="I16" s="7">
        <f t="shared" si="0"/>
        <v>238.62438964843699</v>
      </c>
      <c r="J16" s="7">
        <f t="shared" si="0"/>
        <v>90.163482666015966</v>
      </c>
      <c r="K16" s="7">
        <f t="shared" si="1"/>
        <v>175.50995178222581</v>
      </c>
      <c r="L16" s="8">
        <f t="shared" si="2"/>
        <v>1.9465746729454836</v>
      </c>
      <c r="M16" s="8">
        <f t="shared" si="3"/>
        <v>2.0721521761970334</v>
      </c>
      <c r="P16" s="6">
        <f t="shared" si="4"/>
        <v>9.5290337080931096</v>
      </c>
    </row>
    <row r="17" spans="1:16" x14ac:dyDescent="0.15">
      <c r="A17" s="6">
        <v>8</v>
      </c>
      <c r="B17" s="6">
        <v>15</v>
      </c>
      <c r="D17">
        <v>719.42004394531295</v>
      </c>
      <c r="E17">
        <v>563.03503417968795</v>
      </c>
      <c r="F17">
        <v>481.54473876953102</v>
      </c>
      <c r="G17">
        <v>473.51156616210898</v>
      </c>
      <c r="I17" s="7">
        <f t="shared" si="0"/>
        <v>237.87530517578193</v>
      </c>
      <c r="J17" s="7">
        <f t="shared" si="0"/>
        <v>89.523468017578978</v>
      </c>
      <c r="K17" s="7">
        <f t="shared" si="1"/>
        <v>175.20887756347665</v>
      </c>
      <c r="L17" s="8">
        <f t="shared" si="2"/>
        <v>1.9571279067190777</v>
      </c>
      <c r="M17" s="8">
        <f t="shared" si="3"/>
        <v>2.091077243520731</v>
      </c>
      <c r="P17" s="6">
        <f t="shared" si="4"/>
        <v>10.529367737917813</v>
      </c>
    </row>
    <row r="18" spans="1:16" x14ac:dyDescent="0.15">
      <c r="A18" s="6">
        <v>8.5</v>
      </c>
      <c r="B18" s="6">
        <v>16</v>
      </c>
      <c r="D18">
        <v>723.50946044921898</v>
      </c>
      <c r="E18">
        <v>565.52410888671898</v>
      </c>
      <c r="F18">
        <v>482.13534545898398</v>
      </c>
      <c r="G18">
        <v>473.87994384765602</v>
      </c>
      <c r="I18" s="7">
        <f t="shared" si="0"/>
        <v>241.374114990235</v>
      </c>
      <c r="J18" s="7">
        <f t="shared" si="0"/>
        <v>91.644165039062955</v>
      </c>
      <c r="K18" s="7">
        <f t="shared" si="1"/>
        <v>177.22319946289093</v>
      </c>
      <c r="L18" s="8">
        <f t="shared" si="2"/>
        <v>1.9338186930651859</v>
      </c>
      <c r="M18" s="8">
        <f t="shared" si="3"/>
        <v>2.0761398634169428</v>
      </c>
      <c r="P18" s="6">
        <f t="shared" si="4"/>
        <v>9.7398133665293809</v>
      </c>
    </row>
    <row r="19" spans="1:16" x14ac:dyDescent="0.15">
      <c r="A19" s="6">
        <v>9</v>
      </c>
      <c r="B19" s="6">
        <v>17</v>
      </c>
      <c r="D19">
        <v>725.91131591796898</v>
      </c>
      <c r="E19">
        <v>567.50769042968795</v>
      </c>
      <c r="F19">
        <v>482.05145263671898</v>
      </c>
      <c r="G19">
        <v>473.66928100585898</v>
      </c>
      <c r="I19" s="7">
        <f t="shared" si="0"/>
        <v>243.85986328125</v>
      </c>
      <c r="J19" s="7">
        <f t="shared" si="0"/>
        <v>93.838409423828978</v>
      </c>
      <c r="K19" s="7">
        <f t="shared" si="1"/>
        <v>178.17297668456973</v>
      </c>
      <c r="L19" s="8">
        <f t="shared" si="2"/>
        <v>1.8987211929374961</v>
      </c>
      <c r="M19" s="8">
        <f t="shared" si="3"/>
        <v>2.049414196839356</v>
      </c>
      <c r="P19" s="6">
        <f t="shared" si="4"/>
        <v>8.3271582203132173</v>
      </c>
    </row>
    <row r="20" spans="1:16" x14ac:dyDescent="0.15">
      <c r="A20" s="6">
        <v>9.5</v>
      </c>
      <c r="B20" s="6">
        <v>18</v>
      </c>
      <c r="D20">
        <v>710.716796875</v>
      </c>
      <c r="E20">
        <v>561.93829345703102</v>
      </c>
      <c r="F20">
        <v>482.24945068359398</v>
      </c>
      <c r="G20">
        <v>474.24237060546898</v>
      </c>
      <c r="I20" s="7">
        <f t="shared" si="0"/>
        <v>228.46734619140602</v>
      </c>
      <c r="J20" s="7">
        <f t="shared" si="0"/>
        <v>87.695922851562045</v>
      </c>
      <c r="K20" s="7">
        <f t="shared" si="1"/>
        <v>167.08020019531259</v>
      </c>
      <c r="L20" s="8">
        <f t="shared" si="2"/>
        <v>1.905221984813591</v>
      </c>
      <c r="M20" s="8">
        <f t="shared" si="3"/>
        <v>2.0642868222655544</v>
      </c>
      <c r="P20" s="6">
        <f t="shared" si="4"/>
        <v>9.1132898135167419</v>
      </c>
    </row>
    <row r="21" spans="1:16" x14ac:dyDescent="0.15">
      <c r="A21" s="6">
        <v>10</v>
      </c>
      <c r="B21" s="6">
        <v>19</v>
      </c>
      <c r="D21">
        <v>715.22442626953102</v>
      </c>
      <c r="E21">
        <v>565.44671630859398</v>
      </c>
      <c r="F21">
        <v>481.69836425781301</v>
      </c>
      <c r="G21">
        <v>473.10626220703102</v>
      </c>
      <c r="I21" s="7">
        <f t="shared" si="0"/>
        <v>233.52606201171801</v>
      </c>
      <c r="J21" s="7">
        <f t="shared" si="0"/>
        <v>92.340454101562955</v>
      </c>
      <c r="K21" s="7">
        <f t="shared" si="1"/>
        <v>168.88774414062397</v>
      </c>
      <c r="L21" s="8">
        <f t="shared" si="2"/>
        <v>1.8289680918708562</v>
      </c>
      <c r="M21" s="8">
        <f t="shared" si="3"/>
        <v>1.9964047628729229</v>
      </c>
      <c r="P21" s="6">
        <f t="shared" si="4"/>
        <v>5.5252056675754559</v>
      </c>
    </row>
    <row r="22" spans="1:16" x14ac:dyDescent="0.15">
      <c r="A22" s="6">
        <v>10.5</v>
      </c>
      <c r="B22" s="6">
        <v>20</v>
      </c>
      <c r="D22">
        <v>717.88610839843795</v>
      </c>
      <c r="E22">
        <v>567.148193359375</v>
      </c>
      <c r="F22">
        <v>481.19464111328102</v>
      </c>
      <c r="G22">
        <v>472.93884277343801</v>
      </c>
      <c r="I22" s="7">
        <f t="shared" si="0"/>
        <v>236.69146728515693</v>
      </c>
      <c r="J22" s="7">
        <f t="shared" si="0"/>
        <v>94.209350585936988</v>
      </c>
      <c r="K22" s="7">
        <f t="shared" si="1"/>
        <v>170.74492187500104</v>
      </c>
      <c r="L22" s="8">
        <f t="shared" si="2"/>
        <v>1.812398884113408</v>
      </c>
      <c r="M22" s="8">
        <f t="shared" si="3"/>
        <v>1.988207388665578</v>
      </c>
      <c r="P22" s="6">
        <f t="shared" si="4"/>
        <v>5.0919119712013146</v>
      </c>
    </row>
    <row r="23" spans="1:16" x14ac:dyDescent="0.15">
      <c r="A23" s="6">
        <v>11</v>
      </c>
      <c r="B23" s="6">
        <v>21</v>
      </c>
      <c r="D23">
        <v>716.32922363281295</v>
      </c>
      <c r="E23">
        <v>568.58868408203102</v>
      </c>
      <c r="F23">
        <v>480.36056518554699</v>
      </c>
      <c r="G23">
        <v>472.69650268554699</v>
      </c>
      <c r="I23" s="7">
        <f t="shared" si="0"/>
        <v>235.96865844726597</v>
      </c>
      <c r="J23" s="7">
        <f t="shared" si="0"/>
        <v>95.892181396484034</v>
      </c>
      <c r="K23" s="7">
        <f t="shared" si="1"/>
        <v>168.84413146972713</v>
      </c>
      <c r="L23" s="8">
        <f t="shared" si="2"/>
        <v>1.760770575982725</v>
      </c>
      <c r="M23" s="8">
        <f>L23+ABS($N$2)*A23</f>
        <v>1.9449509140849983</v>
      </c>
      <c r="P23" s="6">
        <f t="shared" si="4"/>
        <v>2.8054776461292934</v>
      </c>
    </row>
    <row r="24" spans="1:16" x14ac:dyDescent="0.15">
      <c r="A24" s="6">
        <v>11.5</v>
      </c>
      <c r="B24" s="6">
        <v>22</v>
      </c>
      <c r="D24">
        <v>719.171142578125</v>
      </c>
      <c r="E24">
        <v>568.38360595703102</v>
      </c>
      <c r="F24">
        <v>481.71624755859398</v>
      </c>
      <c r="G24">
        <v>473.48992919921898</v>
      </c>
      <c r="I24" s="7">
        <f t="shared" si="0"/>
        <v>237.45489501953102</v>
      </c>
      <c r="J24" s="7">
        <f t="shared" si="0"/>
        <v>94.893676757812045</v>
      </c>
      <c r="K24" s="7">
        <f t="shared" si="1"/>
        <v>171.02932128906258</v>
      </c>
      <c r="L24" s="8">
        <f t="shared" si="2"/>
        <v>1.8023257937993507</v>
      </c>
      <c r="M24" s="8">
        <f t="shared" ref="M24:M87" si="5">L24+ABS($N$2)*A24</f>
        <v>1.9948779654517272</v>
      </c>
      <c r="P24" s="6">
        <f t="shared" si="4"/>
        <v>5.4445027886399524</v>
      </c>
    </row>
    <row r="25" spans="1:16" x14ac:dyDescent="0.15">
      <c r="A25" s="6">
        <v>12</v>
      </c>
      <c r="B25" s="6">
        <v>23</v>
      </c>
      <c r="D25">
        <v>716.18395996093795</v>
      </c>
      <c r="E25">
        <v>568.15179443359398</v>
      </c>
      <c r="F25">
        <v>482.16778564453102</v>
      </c>
      <c r="G25">
        <v>473.73080444335898</v>
      </c>
      <c r="I25" s="7">
        <f t="shared" si="0"/>
        <v>234.01617431640693</v>
      </c>
      <c r="J25" s="7">
        <f t="shared" si="0"/>
        <v>94.420989990235</v>
      </c>
      <c r="K25" s="7">
        <f t="shared" si="1"/>
        <v>167.92148132324243</v>
      </c>
      <c r="L25" s="8">
        <f t="shared" si="2"/>
        <v>1.7784338137167259</v>
      </c>
      <c r="M25" s="8">
        <f t="shared" si="5"/>
        <v>1.979357818919206</v>
      </c>
      <c r="P25" s="6">
        <f t="shared" si="4"/>
        <v>4.6241447704200489</v>
      </c>
    </row>
    <row r="26" spans="1:16" x14ac:dyDescent="0.15">
      <c r="A26" s="6">
        <v>12.5</v>
      </c>
      <c r="B26" s="6">
        <v>24</v>
      </c>
      <c r="D26">
        <v>716.72735595703102</v>
      </c>
      <c r="E26">
        <v>569.90325927734398</v>
      </c>
      <c r="F26">
        <v>481.03729248046898</v>
      </c>
      <c r="G26">
        <v>472.7744140625</v>
      </c>
      <c r="I26" s="7">
        <f t="shared" si="0"/>
        <v>235.69006347656205</v>
      </c>
      <c r="J26" s="7">
        <f t="shared" si="0"/>
        <v>97.128845214843977</v>
      </c>
      <c r="K26" s="7">
        <f t="shared" si="1"/>
        <v>167.69987182617126</v>
      </c>
      <c r="L26" s="8">
        <f t="shared" si="2"/>
        <v>1.7265712513643896</v>
      </c>
      <c r="M26" s="8">
        <f t="shared" si="5"/>
        <v>1.935867090116973</v>
      </c>
      <c r="P26" s="6">
        <f t="shared" si="4"/>
        <v>2.3253283245586056</v>
      </c>
    </row>
    <row r="27" spans="1:16" x14ac:dyDescent="0.15">
      <c r="A27" s="6">
        <v>13</v>
      </c>
      <c r="B27" s="6">
        <v>25</v>
      </c>
      <c r="D27">
        <v>717.08209228515602</v>
      </c>
      <c r="E27">
        <v>569.71862792968795</v>
      </c>
      <c r="F27">
        <v>480.43997192382801</v>
      </c>
      <c r="G27">
        <v>472.37060546875</v>
      </c>
      <c r="I27" s="7">
        <f t="shared" si="0"/>
        <v>236.64212036132801</v>
      </c>
      <c r="J27" s="7">
        <f t="shared" si="0"/>
        <v>97.348022460937955</v>
      </c>
      <c r="K27" s="7">
        <f t="shared" si="1"/>
        <v>168.49850463867145</v>
      </c>
      <c r="L27" s="8">
        <f t="shared" si="2"/>
        <v>1.7308878021254459</v>
      </c>
      <c r="M27" s="8">
        <f t="shared" si="5"/>
        <v>1.9485554744281326</v>
      </c>
      <c r="P27" s="6">
        <f t="shared" si="4"/>
        <v>2.9960061294429963</v>
      </c>
    </row>
    <row r="28" spans="1:16" x14ac:dyDescent="0.15">
      <c r="A28" s="6">
        <v>13.5</v>
      </c>
      <c r="B28" s="6">
        <v>26</v>
      </c>
      <c r="D28">
        <v>714.80914306640602</v>
      </c>
      <c r="E28">
        <v>568.56896972656295</v>
      </c>
      <c r="F28">
        <v>481.06115722656301</v>
      </c>
      <c r="G28">
        <v>473.22036743164102</v>
      </c>
      <c r="I28" s="7">
        <f t="shared" si="0"/>
        <v>233.74798583984301</v>
      </c>
      <c r="J28" s="7">
        <f t="shared" si="0"/>
        <v>95.348602294921932</v>
      </c>
      <c r="K28" s="7">
        <f t="shared" si="1"/>
        <v>167.00396423339765</v>
      </c>
      <c r="L28" s="8">
        <f t="shared" si="2"/>
        <v>1.7515093059973668</v>
      </c>
      <c r="M28" s="8">
        <f t="shared" si="5"/>
        <v>1.9775488118501567</v>
      </c>
      <c r="P28" s="6">
        <f t="shared" si="4"/>
        <v>4.528524960967772</v>
      </c>
    </row>
    <row r="29" spans="1:16" x14ac:dyDescent="0.15">
      <c r="A29" s="6">
        <v>14</v>
      </c>
      <c r="B29" s="6">
        <v>27</v>
      </c>
      <c r="D29">
        <v>713.28503417968795</v>
      </c>
      <c r="E29">
        <v>569.0751953125</v>
      </c>
      <c r="F29">
        <v>481.60739135742199</v>
      </c>
      <c r="G29">
        <v>473.60217285156301</v>
      </c>
      <c r="I29" s="7">
        <f t="shared" si="0"/>
        <v>231.67764282226597</v>
      </c>
      <c r="J29" s="7">
        <f t="shared" si="0"/>
        <v>95.473022460936988</v>
      </c>
      <c r="K29" s="7">
        <f t="shared" si="1"/>
        <v>164.84652709961006</v>
      </c>
      <c r="L29" s="8">
        <f t="shared" si="2"/>
        <v>1.7266293959328396</v>
      </c>
      <c r="M29" s="8">
        <f t="shared" si="5"/>
        <v>1.9610407353357329</v>
      </c>
      <c r="P29" s="6">
        <f t="shared" si="4"/>
        <v>3.6559473145120496</v>
      </c>
    </row>
    <row r="30" spans="1:16" x14ac:dyDescent="0.15">
      <c r="A30" s="6">
        <v>14.5</v>
      </c>
      <c r="B30" s="6">
        <v>28</v>
      </c>
      <c r="D30">
        <v>712.11242675781295</v>
      </c>
      <c r="E30">
        <v>569.16937255859398</v>
      </c>
      <c r="F30">
        <v>480.98397827148398</v>
      </c>
      <c r="G30">
        <v>472.70953369140602</v>
      </c>
      <c r="I30" s="7">
        <f t="shared" si="0"/>
        <v>231.12844848632898</v>
      </c>
      <c r="J30" s="7">
        <f t="shared" si="0"/>
        <v>96.459838867187955</v>
      </c>
      <c r="K30" s="7">
        <f t="shared" si="1"/>
        <v>163.60656127929741</v>
      </c>
      <c r="L30" s="8">
        <f t="shared" si="2"/>
        <v>1.6961106632633021</v>
      </c>
      <c r="M30" s="8">
        <f t="shared" si="5"/>
        <v>1.9388938362162988</v>
      </c>
      <c r="P30" s="6">
        <f t="shared" si="4"/>
        <v>2.4853149217530861</v>
      </c>
    </row>
    <row r="31" spans="1:16" x14ac:dyDescent="0.15">
      <c r="A31" s="6">
        <v>15</v>
      </c>
      <c r="B31" s="6">
        <v>29</v>
      </c>
      <c r="D31">
        <v>708.47991943359398</v>
      </c>
      <c r="E31">
        <v>567.59527587890602</v>
      </c>
      <c r="F31">
        <v>480.44781494140602</v>
      </c>
      <c r="G31">
        <v>472.33892822265602</v>
      </c>
      <c r="I31" s="7">
        <f t="shared" si="0"/>
        <v>228.03210449218795</v>
      </c>
      <c r="J31" s="7">
        <f t="shared" si="0"/>
        <v>95.25634765625</v>
      </c>
      <c r="K31" s="7">
        <f t="shared" si="1"/>
        <v>161.35266113281295</v>
      </c>
      <c r="L31" s="8">
        <f t="shared" si="2"/>
        <v>1.6938783094548577</v>
      </c>
      <c r="M31" s="8">
        <f t="shared" si="5"/>
        <v>1.9450333159579578</v>
      </c>
      <c r="P31" s="6">
        <f t="shared" si="4"/>
        <v>2.8098332130730079</v>
      </c>
    </row>
    <row r="32" spans="1:16" x14ac:dyDescent="0.15">
      <c r="A32" s="6">
        <v>15.5</v>
      </c>
      <c r="B32" s="6">
        <v>30</v>
      </c>
      <c r="D32">
        <v>702.41278076171898</v>
      </c>
      <c r="E32">
        <v>565.17150878906295</v>
      </c>
      <c r="F32">
        <v>480.14840698242199</v>
      </c>
      <c r="G32">
        <v>472.31097412109398</v>
      </c>
      <c r="I32" s="7">
        <f t="shared" si="0"/>
        <v>222.26437377929699</v>
      </c>
      <c r="J32" s="7">
        <f t="shared" si="0"/>
        <v>92.860534667968977</v>
      </c>
      <c r="K32" s="7">
        <f t="shared" si="1"/>
        <v>157.26199951171873</v>
      </c>
      <c r="L32" s="8">
        <f t="shared" si="2"/>
        <v>1.6935289041143566</v>
      </c>
      <c r="M32" s="8">
        <f t="shared" si="5"/>
        <v>1.95305574416756</v>
      </c>
      <c r="P32" s="6">
        <f t="shared" si="4"/>
        <v>3.233879680260042</v>
      </c>
    </row>
    <row r="33" spans="1:16" x14ac:dyDescent="0.15">
      <c r="A33" s="6">
        <v>16</v>
      </c>
      <c r="B33" s="6">
        <v>31</v>
      </c>
      <c r="D33">
        <v>702.064208984375</v>
      </c>
      <c r="E33">
        <v>565.91278076171898</v>
      </c>
      <c r="F33">
        <v>480.98620605468801</v>
      </c>
      <c r="G33">
        <v>473.23004150390602</v>
      </c>
      <c r="I33" s="7">
        <f t="shared" si="0"/>
        <v>221.07800292968699</v>
      </c>
      <c r="J33" s="7">
        <f t="shared" si="0"/>
        <v>92.682739257812955</v>
      </c>
      <c r="K33" s="7">
        <f t="shared" si="1"/>
        <v>156.20008544921791</v>
      </c>
      <c r="L33" s="8">
        <f t="shared" si="2"/>
        <v>1.6853201221720535</v>
      </c>
      <c r="M33" s="8">
        <f t="shared" si="5"/>
        <v>1.9532187957753602</v>
      </c>
      <c r="P33" s="6">
        <f t="shared" si="4"/>
        <v>3.2424982002954184</v>
      </c>
    </row>
    <row r="34" spans="1:16" x14ac:dyDescent="0.15">
      <c r="A34" s="6">
        <v>16.5</v>
      </c>
      <c r="B34" s="6">
        <v>32</v>
      </c>
      <c r="D34">
        <v>704.99816894531295</v>
      </c>
      <c r="E34">
        <v>569.15948486328102</v>
      </c>
      <c r="F34">
        <v>481.78897094726602</v>
      </c>
      <c r="G34">
        <v>473.41201782226602</v>
      </c>
      <c r="I34" s="7">
        <f t="shared" si="0"/>
        <v>223.20919799804693</v>
      </c>
      <c r="J34" s="7">
        <f t="shared" si="0"/>
        <v>95.747467041015</v>
      </c>
      <c r="K34" s="7">
        <f t="shared" si="1"/>
        <v>156.18597106933643</v>
      </c>
      <c r="L34" s="8">
        <f t="shared" si="2"/>
        <v>1.6312282287575461</v>
      </c>
      <c r="M34" s="8">
        <f t="shared" si="5"/>
        <v>1.9074987359109561</v>
      </c>
      <c r="P34" s="6">
        <f t="shared" si="4"/>
        <v>0.82584461879311644</v>
      </c>
    </row>
    <row r="35" spans="1:16" x14ac:dyDescent="0.15">
      <c r="A35" s="6">
        <v>17</v>
      </c>
      <c r="B35" s="6">
        <v>33</v>
      </c>
      <c r="D35">
        <v>702.21716308593795</v>
      </c>
      <c r="E35">
        <v>567.08685302734398</v>
      </c>
      <c r="F35">
        <v>480.92691040039102</v>
      </c>
      <c r="G35">
        <v>473.11370849609398</v>
      </c>
      <c r="I35" s="7">
        <f t="shared" si="0"/>
        <v>221.29025268554693</v>
      </c>
      <c r="J35" s="7">
        <f t="shared" si="0"/>
        <v>93.97314453125</v>
      </c>
      <c r="K35" s="7">
        <f t="shared" si="1"/>
        <v>155.50905151367192</v>
      </c>
      <c r="L35" s="8">
        <f t="shared" si="2"/>
        <v>1.6548243893441137</v>
      </c>
      <c r="M35" s="8">
        <f t="shared" si="5"/>
        <v>1.9394667300476272</v>
      </c>
      <c r="P35" s="6">
        <f t="shared" si="4"/>
        <v>2.5155967265758754</v>
      </c>
    </row>
    <row r="36" spans="1:16" x14ac:dyDescent="0.15">
      <c r="A36" s="6">
        <v>17.5</v>
      </c>
      <c r="B36" s="6">
        <v>34</v>
      </c>
      <c r="D36">
        <v>699.71643066406295</v>
      </c>
      <c r="E36">
        <v>566.51861572265602</v>
      </c>
      <c r="F36">
        <v>481.30871582031301</v>
      </c>
      <c r="G36">
        <v>473.55331420898398</v>
      </c>
      <c r="I36" s="7">
        <f t="shared" si="0"/>
        <v>218.40771484374994</v>
      </c>
      <c r="J36" s="7">
        <f t="shared" si="0"/>
        <v>92.965301513672046</v>
      </c>
      <c r="K36" s="7">
        <f t="shared" si="1"/>
        <v>153.33200378417951</v>
      </c>
      <c r="L36" s="8">
        <f t="shared" si="2"/>
        <v>1.6493465980060267</v>
      </c>
      <c r="M36" s="8">
        <f t="shared" si="5"/>
        <v>1.9423607722596434</v>
      </c>
      <c r="P36" s="6">
        <f t="shared" si="4"/>
        <v>2.6685689120329892</v>
      </c>
    </row>
    <row r="37" spans="1:16" x14ac:dyDescent="0.15">
      <c r="A37" s="6">
        <v>18</v>
      </c>
      <c r="B37" s="6">
        <v>35</v>
      </c>
      <c r="D37">
        <v>693.27301025390602</v>
      </c>
      <c r="E37">
        <v>564.21423339843795</v>
      </c>
      <c r="F37">
        <v>481.36392211914102</v>
      </c>
      <c r="G37">
        <v>473.30535888671898</v>
      </c>
      <c r="I37" s="7">
        <f t="shared" si="0"/>
        <v>211.909088134765</v>
      </c>
      <c r="J37" s="7">
        <f t="shared" si="0"/>
        <v>90.908874511718977</v>
      </c>
      <c r="K37" s="7">
        <f t="shared" si="1"/>
        <v>148.27287597656172</v>
      </c>
      <c r="L37" s="8">
        <f t="shared" si="2"/>
        <v>1.631005518140564</v>
      </c>
      <c r="M37" s="8">
        <f t="shared" si="5"/>
        <v>1.9323915259442841</v>
      </c>
      <c r="P37" s="6">
        <f t="shared" si="4"/>
        <v>2.1416182718906946</v>
      </c>
    </row>
    <row r="38" spans="1:16" x14ac:dyDescent="0.15">
      <c r="A38" s="6">
        <v>18.5</v>
      </c>
      <c r="B38" s="6">
        <v>36</v>
      </c>
      <c r="D38">
        <v>707.44012451171898</v>
      </c>
      <c r="E38">
        <v>573.074462890625</v>
      </c>
      <c r="F38">
        <v>480.70321655273398</v>
      </c>
      <c r="G38">
        <v>472.93176269531301</v>
      </c>
      <c r="I38" s="7">
        <f t="shared" si="0"/>
        <v>226.736907958985</v>
      </c>
      <c r="J38" s="7">
        <f t="shared" si="0"/>
        <v>100.14270019531199</v>
      </c>
      <c r="K38" s="7">
        <f t="shared" si="1"/>
        <v>156.63701782226661</v>
      </c>
      <c r="L38" s="8">
        <f t="shared" si="2"/>
        <v>1.5641381500276275</v>
      </c>
      <c r="M38" s="8">
        <f t="shared" si="5"/>
        <v>1.8738959913814508</v>
      </c>
      <c r="P38" s="6">
        <f t="shared" si="4"/>
        <v>-0.95031650515064126</v>
      </c>
    </row>
    <row r="39" spans="1:16" x14ac:dyDescent="0.15">
      <c r="A39" s="6">
        <v>19</v>
      </c>
      <c r="B39" s="6">
        <v>37</v>
      </c>
      <c r="D39">
        <v>703.27081298828102</v>
      </c>
      <c r="E39">
        <v>571.57336425781295</v>
      </c>
      <c r="F39">
        <v>480.50595092773398</v>
      </c>
      <c r="G39">
        <v>472.99551391601602</v>
      </c>
      <c r="I39" s="7">
        <f t="shared" si="0"/>
        <v>222.76486206054705</v>
      </c>
      <c r="J39" s="7">
        <f t="shared" si="0"/>
        <v>98.577850341796932</v>
      </c>
      <c r="K39" s="7">
        <f t="shared" si="1"/>
        <v>153.76036682128921</v>
      </c>
      <c r="L39" s="8">
        <f t="shared" si="2"/>
        <v>1.5597861617813646</v>
      </c>
      <c r="M39" s="8">
        <f t="shared" si="5"/>
        <v>1.8779158366852915</v>
      </c>
      <c r="P39" s="6">
        <f t="shared" si="4"/>
        <v>-0.7378370469123281</v>
      </c>
    </row>
    <row r="40" spans="1:16" x14ac:dyDescent="0.15">
      <c r="A40" s="6">
        <v>19.5</v>
      </c>
      <c r="B40" s="6">
        <v>38</v>
      </c>
      <c r="D40">
        <v>702.00439453125</v>
      </c>
      <c r="E40">
        <v>572.14013671875</v>
      </c>
      <c r="F40">
        <v>481.00558471679699</v>
      </c>
      <c r="G40">
        <v>473.31805419921898</v>
      </c>
      <c r="I40" s="7">
        <f t="shared" si="0"/>
        <v>220.99880981445301</v>
      </c>
      <c r="J40" s="7">
        <f t="shared" si="0"/>
        <v>98.822082519531023</v>
      </c>
      <c r="K40" s="7">
        <f t="shared" si="1"/>
        <v>151.8233520507813</v>
      </c>
      <c r="L40" s="8">
        <f t="shared" si="2"/>
        <v>1.5363302227594242</v>
      </c>
      <c r="M40" s="8">
        <f t="shared" si="5"/>
        <v>1.8628317312134541</v>
      </c>
      <c r="P40" s="6">
        <f t="shared" si="4"/>
        <v>-1.5351469721483446</v>
      </c>
    </row>
    <row r="41" spans="1:16" x14ac:dyDescent="0.15">
      <c r="A41" s="6">
        <v>20</v>
      </c>
      <c r="B41" s="6">
        <v>39</v>
      </c>
      <c r="D41">
        <v>699.61279296875</v>
      </c>
      <c r="E41">
        <v>571.12994384765602</v>
      </c>
      <c r="F41">
        <v>480.74197387695301</v>
      </c>
      <c r="G41">
        <v>473.30871582031301</v>
      </c>
      <c r="I41" s="7">
        <f t="shared" si="0"/>
        <v>218.87081909179699</v>
      </c>
      <c r="J41" s="7">
        <f t="shared" si="0"/>
        <v>97.821228027343011</v>
      </c>
      <c r="K41" s="7">
        <f t="shared" si="1"/>
        <v>150.3959594726569</v>
      </c>
      <c r="L41" s="8">
        <f t="shared" si="2"/>
        <v>1.5374572831023772</v>
      </c>
      <c r="M41" s="8">
        <f t="shared" si="5"/>
        <v>1.8723306251065106</v>
      </c>
      <c r="P41" s="6">
        <f t="shared" si="4"/>
        <v>-1.0330580419272017</v>
      </c>
    </row>
    <row r="42" spans="1:16" x14ac:dyDescent="0.15">
      <c r="A42" s="6">
        <v>20.5</v>
      </c>
      <c r="B42" s="6">
        <v>40</v>
      </c>
      <c r="D42">
        <v>693.249267578125</v>
      </c>
      <c r="E42">
        <v>567.01495361328102</v>
      </c>
      <c r="F42">
        <v>480.79046630859398</v>
      </c>
      <c r="G42">
        <v>473.16705322265602</v>
      </c>
      <c r="I42" s="7">
        <f t="shared" si="0"/>
        <v>212.45880126953102</v>
      </c>
      <c r="J42" s="7">
        <f t="shared" si="0"/>
        <v>93.847900390625</v>
      </c>
      <c r="K42" s="7">
        <f t="shared" si="1"/>
        <v>146.76527099609353</v>
      </c>
      <c r="L42" s="8">
        <f t="shared" si="2"/>
        <v>1.5638631273071588</v>
      </c>
      <c r="M42" s="8">
        <f t="shared" si="5"/>
        <v>1.9071083028613955</v>
      </c>
      <c r="P42" s="6">
        <f t="shared" si="4"/>
        <v>0.80520725676087723</v>
      </c>
    </row>
    <row r="43" spans="1:16" x14ac:dyDescent="0.15">
      <c r="A43" s="6">
        <v>21</v>
      </c>
      <c r="B43" s="6">
        <v>41</v>
      </c>
      <c r="D43">
        <v>689.103271484375</v>
      </c>
      <c r="E43">
        <v>565.87445068359398</v>
      </c>
      <c r="F43">
        <v>480.61892700195301</v>
      </c>
      <c r="G43">
        <v>472.72854614257801</v>
      </c>
      <c r="I43" s="7">
        <f t="shared" si="0"/>
        <v>208.48434448242199</v>
      </c>
      <c r="J43" s="7">
        <f t="shared" si="0"/>
        <v>93.145904541015966</v>
      </c>
      <c r="K43" s="7">
        <f t="shared" si="1"/>
        <v>143.28221130371082</v>
      </c>
      <c r="L43" s="8">
        <f t="shared" si="2"/>
        <v>1.5382556217554126</v>
      </c>
      <c r="M43" s="8">
        <f t="shared" si="5"/>
        <v>1.8898726308597527</v>
      </c>
      <c r="P43" s="6">
        <f t="shared" si="4"/>
        <v>-0.10582935596233614</v>
      </c>
    </row>
    <row r="44" spans="1:16" x14ac:dyDescent="0.15">
      <c r="A44" s="6">
        <v>21.5</v>
      </c>
      <c r="B44" s="6">
        <v>42</v>
      </c>
      <c r="D44">
        <v>696.84381103515602</v>
      </c>
      <c r="E44">
        <v>568.86315917968795</v>
      </c>
      <c r="F44">
        <v>481.51007080078102</v>
      </c>
      <c r="G44">
        <v>473.20657348632801</v>
      </c>
      <c r="I44" s="7">
        <f t="shared" si="0"/>
        <v>215.333740234375</v>
      </c>
      <c r="J44" s="7">
        <f t="shared" si="0"/>
        <v>95.656585693359943</v>
      </c>
      <c r="K44" s="7">
        <f t="shared" si="1"/>
        <v>148.37413024902304</v>
      </c>
      <c r="L44" s="8">
        <f t="shared" si="2"/>
        <v>1.5511125467582156</v>
      </c>
      <c r="M44" s="8">
        <f t="shared" si="5"/>
        <v>1.9111013894126589</v>
      </c>
      <c r="P44" s="6">
        <f t="shared" si="4"/>
        <v>1.0162723110057521</v>
      </c>
    </row>
    <row r="45" spans="1:16" x14ac:dyDescent="0.15">
      <c r="A45" s="6">
        <v>22</v>
      </c>
      <c r="B45" s="6">
        <v>43</v>
      </c>
      <c r="D45">
        <v>695.18542480468795</v>
      </c>
      <c r="E45">
        <v>567.81823730468795</v>
      </c>
      <c r="F45">
        <v>481.51156616210898</v>
      </c>
      <c r="G45">
        <v>473.75430297851602</v>
      </c>
      <c r="I45" s="7">
        <f t="shared" si="0"/>
        <v>213.67385864257898</v>
      </c>
      <c r="J45" s="7">
        <f t="shared" si="0"/>
        <v>94.063934326171932</v>
      </c>
      <c r="K45" s="7">
        <f t="shared" si="1"/>
        <v>147.82910461425863</v>
      </c>
      <c r="L45" s="8">
        <f t="shared" si="2"/>
        <v>1.5715811343979402</v>
      </c>
      <c r="M45" s="8">
        <f t="shared" si="5"/>
        <v>1.939941810602487</v>
      </c>
      <c r="P45" s="6">
        <f t="shared" si="4"/>
        <v>2.5407083543342224</v>
      </c>
    </row>
    <row r="46" spans="1:16" ht="15" x14ac:dyDescent="0.2">
      <c r="A46" s="6">
        <v>22.5</v>
      </c>
      <c r="B46" s="6">
        <v>44</v>
      </c>
      <c r="C46" s="24" t="s">
        <v>29</v>
      </c>
      <c r="D46">
        <v>693.13177490234398</v>
      </c>
      <c r="E46">
        <v>567.63720703125</v>
      </c>
      <c r="F46">
        <v>480.43063354492199</v>
      </c>
      <c r="G46">
        <v>472.94256591796898</v>
      </c>
      <c r="I46" s="7">
        <f t="shared" si="0"/>
        <v>212.70114135742199</v>
      </c>
      <c r="J46" s="7">
        <f t="shared" si="0"/>
        <v>94.694641113281023</v>
      </c>
      <c r="K46" s="7">
        <f t="shared" si="1"/>
        <v>146.41489257812526</v>
      </c>
      <c r="L46" s="8">
        <f t="shared" si="2"/>
        <v>1.5461792859320571</v>
      </c>
      <c r="M46" s="8">
        <f t="shared" si="5"/>
        <v>1.9229117956867072</v>
      </c>
      <c r="P46" s="6">
        <f t="shared" si="4"/>
        <v>1.6405422858444663</v>
      </c>
    </row>
    <row r="47" spans="1:16" x14ac:dyDescent="0.15">
      <c r="A47" s="6">
        <v>23</v>
      </c>
      <c r="B47" s="6">
        <v>45</v>
      </c>
      <c r="D47">
        <v>690.16021728515602</v>
      </c>
      <c r="E47">
        <v>567.35583496093795</v>
      </c>
      <c r="F47">
        <v>479.68792724609398</v>
      </c>
      <c r="G47">
        <v>471.68493652343801</v>
      </c>
      <c r="I47" s="7">
        <f t="shared" si="0"/>
        <v>210.47229003906205</v>
      </c>
      <c r="J47" s="7">
        <f t="shared" si="0"/>
        <v>95.670898437499943</v>
      </c>
      <c r="K47" s="7">
        <f t="shared" si="1"/>
        <v>143.50266113281208</v>
      </c>
      <c r="L47" s="8">
        <f t="shared" si="2"/>
        <v>1.4999614666163061</v>
      </c>
      <c r="M47" s="8">
        <f t="shared" si="5"/>
        <v>1.8850658099210595</v>
      </c>
      <c r="P47" s="6">
        <f t="shared" si="4"/>
        <v>-0.35990647378730811</v>
      </c>
    </row>
    <row r="48" spans="1:16" x14ac:dyDescent="0.15">
      <c r="A48" s="6">
        <v>23.5</v>
      </c>
      <c r="B48" s="6">
        <v>46</v>
      </c>
      <c r="D48">
        <v>688.782470703125</v>
      </c>
      <c r="E48">
        <v>566.755126953125</v>
      </c>
      <c r="F48">
        <v>480.37359619140602</v>
      </c>
      <c r="G48">
        <v>472.83221435546898</v>
      </c>
      <c r="I48" s="7">
        <f t="shared" si="0"/>
        <v>208.40887451171898</v>
      </c>
      <c r="J48" s="7">
        <f t="shared" si="0"/>
        <v>93.922912597656023</v>
      </c>
      <c r="K48" s="7">
        <f t="shared" si="1"/>
        <v>142.66283569335977</v>
      </c>
      <c r="L48" s="8">
        <f t="shared" si="2"/>
        <v>1.5189353880505629</v>
      </c>
      <c r="M48" s="8">
        <f t="shared" si="5"/>
        <v>1.9124115649054196</v>
      </c>
      <c r="P48" s="6">
        <f t="shared" si="4"/>
        <v>1.0855250702183834</v>
      </c>
    </row>
    <row r="49" spans="1:22" x14ac:dyDescent="0.15">
      <c r="A49" s="6">
        <v>24</v>
      </c>
      <c r="B49" s="6">
        <v>47</v>
      </c>
      <c r="D49">
        <v>685.56311035156295</v>
      </c>
      <c r="E49">
        <v>565.7470703125</v>
      </c>
      <c r="F49">
        <v>481.054443359375</v>
      </c>
      <c r="G49">
        <v>473.16928100585898</v>
      </c>
      <c r="I49" s="7">
        <f t="shared" si="0"/>
        <v>204.50866699218795</v>
      </c>
      <c r="J49" s="7">
        <f t="shared" si="0"/>
        <v>92.577789306641023</v>
      </c>
      <c r="K49" s="7">
        <f t="shared" si="1"/>
        <v>139.70421447753924</v>
      </c>
      <c r="L49" s="8">
        <f t="shared" si="2"/>
        <v>1.5090467759475612</v>
      </c>
      <c r="M49" s="8">
        <f t="shared" si="5"/>
        <v>1.9108947863525212</v>
      </c>
      <c r="P49" s="6">
        <f t="shared" si="4"/>
        <v>1.0053517648229162</v>
      </c>
    </row>
    <row r="50" spans="1:22" x14ac:dyDescent="0.15">
      <c r="A50" s="6">
        <v>24.5</v>
      </c>
      <c r="B50" s="6">
        <v>48</v>
      </c>
      <c r="D50">
        <v>689.61639404296898</v>
      </c>
      <c r="E50">
        <v>567.46826171875</v>
      </c>
      <c r="F50">
        <v>481.09841918945301</v>
      </c>
      <c r="G50">
        <v>473.09954833984398</v>
      </c>
      <c r="I50" s="7">
        <f t="shared" si="0"/>
        <v>208.51797485351597</v>
      </c>
      <c r="J50" s="7">
        <f t="shared" si="0"/>
        <v>94.368713378906023</v>
      </c>
      <c r="K50" s="7">
        <f t="shared" si="1"/>
        <v>142.45987548828174</v>
      </c>
      <c r="L50" s="8">
        <f t="shared" si="2"/>
        <v>1.5096091743487243</v>
      </c>
      <c r="M50" s="8">
        <f t="shared" si="5"/>
        <v>1.9198290183037878</v>
      </c>
      <c r="P50" s="6">
        <f t="shared" si="4"/>
        <v>1.4775940083159242</v>
      </c>
    </row>
    <row r="51" spans="1:22" x14ac:dyDescent="0.15">
      <c r="A51" s="6">
        <v>25</v>
      </c>
      <c r="B51" s="6">
        <v>49</v>
      </c>
      <c r="D51">
        <v>686.88464355468795</v>
      </c>
      <c r="E51">
        <v>566.68865966796898</v>
      </c>
      <c r="F51">
        <v>481.39559936523398</v>
      </c>
      <c r="G51">
        <v>473.51416015625</v>
      </c>
      <c r="I51" s="7">
        <f t="shared" si="0"/>
        <v>205.48904418945398</v>
      </c>
      <c r="J51" s="7">
        <f t="shared" si="0"/>
        <v>93.174499511718977</v>
      </c>
      <c r="K51" s="7">
        <f t="shared" si="1"/>
        <v>140.2668945312507</v>
      </c>
      <c r="L51" s="8">
        <f t="shared" si="2"/>
        <v>1.5054214969366022</v>
      </c>
      <c r="M51" s="8">
        <f t="shared" si="5"/>
        <v>1.924013174441769</v>
      </c>
      <c r="P51" s="6">
        <f t="shared" si="4"/>
        <v>1.6987585462978529</v>
      </c>
    </row>
    <row r="52" spans="1:22" x14ac:dyDescent="0.15">
      <c r="A52" s="6">
        <v>25.5</v>
      </c>
      <c r="B52" s="6">
        <v>50</v>
      </c>
      <c r="D52">
        <v>683.88537597656295</v>
      </c>
      <c r="E52">
        <v>566.38464355468795</v>
      </c>
      <c r="F52">
        <v>480.56561279296898</v>
      </c>
      <c r="G52">
        <v>472.59732055664102</v>
      </c>
      <c r="I52" s="7">
        <f t="shared" si="0"/>
        <v>203.31976318359398</v>
      </c>
      <c r="J52" s="7">
        <f t="shared" si="0"/>
        <v>93.787322998046932</v>
      </c>
      <c r="K52" s="7">
        <f t="shared" si="1"/>
        <v>137.66863708496112</v>
      </c>
      <c r="L52" s="8">
        <f t="shared" si="2"/>
        <v>1.4678810811971676</v>
      </c>
      <c r="M52" s="8">
        <f t="shared" si="5"/>
        <v>1.8948445922524377</v>
      </c>
      <c r="P52" s="6">
        <f t="shared" si="4"/>
        <v>0.15697669333766454</v>
      </c>
      <c r="R52" s="29"/>
      <c r="S52" s="29"/>
      <c r="T52" s="29"/>
      <c r="U52" s="14"/>
    </row>
    <row r="53" spans="1:22" x14ac:dyDescent="0.15">
      <c r="A53" s="6">
        <v>26</v>
      </c>
      <c r="B53" s="6">
        <v>51</v>
      </c>
      <c r="D53">
        <v>681.86242675781295</v>
      </c>
      <c r="E53">
        <v>566.55291748046898</v>
      </c>
      <c r="F53">
        <v>480.35385131835898</v>
      </c>
      <c r="G53">
        <v>473.08837890625</v>
      </c>
      <c r="I53" s="7">
        <f t="shared" si="0"/>
        <v>201.50857543945398</v>
      </c>
      <c r="J53" s="7">
        <f t="shared" si="0"/>
        <v>93.464538574218977</v>
      </c>
      <c r="K53" s="7">
        <f t="shared" si="1"/>
        <v>136.0833984375007</v>
      </c>
      <c r="L53" s="8">
        <f t="shared" si="2"/>
        <v>1.4559896246578978</v>
      </c>
      <c r="M53" s="8">
        <f t="shared" si="5"/>
        <v>1.8913249692632712</v>
      </c>
      <c r="P53" s="6">
        <f t="shared" si="4"/>
        <v>-2.9062203538963341E-2</v>
      </c>
      <c r="R53" s="29"/>
      <c r="S53" s="34"/>
      <c r="T53" s="29"/>
      <c r="U53" s="15"/>
    </row>
    <row r="54" spans="1:22" x14ac:dyDescent="0.15">
      <c r="A54" s="6">
        <v>26.5</v>
      </c>
      <c r="B54" s="6">
        <v>52</v>
      </c>
      <c r="D54">
        <v>679.17041015625</v>
      </c>
      <c r="E54">
        <v>566.51129150390602</v>
      </c>
      <c r="F54">
        <v>479.91537475585898</v>
      </c>
      <c r="G54">
        <v>471.78076171875</v>
      </c>
      <c r="I54" s="7">
        <f t="shared" si="0"/>
        <v>199.25503540039102</v>
      </c>
      <c r="J54" s="7">
        <f t="shared" si="0"/>
        <v>94.730529785156023</v>
      </c>
      <c r="K54" s="7">
        <f t="shared" si="1"/>
        <v>132.94366455078182</v>
      </c>
      <c r="L54" s="8">
        <f t="shared" si="2"/>
        <v>1.4033877447143093</v>
      </c>
      <c r="M54" s="8">
        <f t="shared" si="5"/>
        <v>1.8470949228697859</v>
      </c>
      <c r="P54" s="6">
        <f t="shared" si="4"/>
        <v>-2.3669572181963843</v>
      </c>
      <c r="R54" s="29"/>
      <c r="S54" s="34"/>
      <c r="T54" s="29"/>
    </row>
    <row r="55" spans="1:22" x14ac:dyDescent="0.15">
      <c r="A55" s="6">
        <v>27</v>
      </c>
      <c r="B55" s="6">
        <v>53</v>
      </c>
      <c r="D55">
        <v>677.09637451171898</v>
      </c>
      <c r="E55">
        <v>565.73760986328102</v>
      </c>
      <c r="F55">
        <v>480.31805419921898</v>
      </c>
      <c r="G55">
        <v>472.46755981445301</v>
      </c>
      <c r="I55" s="7">
        <f t="shared" si="0"/>
        <v>196.7783203125</v>
      </c>
      <c r="J55" s="7">
        <f t="shared" si="0"/>
        <v>93.270050048828011</v>
      </c>
      <c r="K55" s="7">
        <f t="shared" si="1"/>
        <v>131.48928527832038</v>
      </c>
      <c r="L55" s="8">
        <f t="shared" si="2"/>
        <v>1.4097696442693461</v>
      </c>
      <c r="M55" s="8">
        <f t="shared" si="5"/>
        <v>1.8618486559749261</v>
      </c>
      <c r="P55" s="6">
        <f t="shared" si="4"/>
        <v>-1.5871099902003982</v>
      </c>
      <c r="R55" s="35"/>
      <c r="S55" s="34"/>
      <c r="T55" s="29"/>
    </row>
    <row r="56" spans="1:22" x14ac:dyDescent="0.15">
      <c r="A56" s="6">
        <v>27.5</v>
      </c>
      <c r="B56" s="6">
        <v>54</v>
      </c>
      <c r="D56">
        <v>674.37078857421898</v>
      </c>
      <c r="E56">
        <v>565.96716308593795</v>
      </c>
      <c r="F56">
        <v>480.47726440429699</v>
      </c>
      <c r="G56">
        <v>472.19723510742199</v>
      </c>
      <c r="I56" s="7">
        <f t="shared" si="0"/>
        <v>193.89352416992199</v>
      </c>
      <c r="J56" s="7">
        <f t="shared" si="0"/>
        <v>93.769927978515966</v>
      </c>
      <c r="K56" s="7">
        <f t="shared" si="1"/>
        <v>128.25457458496084</v>
      </c>
      <c r="L56" s="8">
        <f t="shared" si="2"/>
        <v>1.36775805793885</v>
      </c>
      <c r="M56" s="8">
        <f t="shared" si="5"/>
        <v>1.8282089031945334</v>
      </c>
      <c r="P56" s="6">
        <f t="shared" si="4"/>
        <v>-3.3652272822313667</v>
      </c>
      <c r="R56" s="35"/>
      <c r="S56" s="34"/>
      <c r="T56" s="29"/>
    </row>
    <row r="57" spans="1:22" x14ac:dyDescent="0.15">
      <c r="A57" s="6">
        <v>28</v>
      </c>
      <c r="B57" s="6">
        <v>55</v>
      </c>
      <c r="D57">
        <v>669.9912109375</v>
      </c>
      <c r="E57">
        <v>563.24560546875</v>
      </c>
      <c r="F57">
        <v>480.93811035156301</v>
      </c>
      <c r="G57">
        <v>473.2255859375</v>
      </c>
      <c r="I57" s="7">
        <f t="shared" si="0"/>
        <v>189.05310058593699</v>
      </c>
      <c r="J57" s="7">
        <f t="shared" si="0"/>
        <v>90.02001953125</v>
      </c>
      <c r="K57" s="7">
        <f t="shared" si="1"/>
        <v>126.03908691406198</v>
      </c>
      <c r="L57" s="8">
        <f t="shared" si="2"/>
        <v>1.4001228567864079</v>
      </c>
      <c r="M57" s="8">
        <f t="shared" si="5"/>
        <v>1.8689455355921947</v>
      </c>
      <c r="P57" s="6">
        <f t="shared" si="4"/>
        <v>-1.2119858194222304</v>
      </c>
      <c r="R57" s="29"/>
      <c r="S57" s="34"/>
      <c r="T57" s="29"/>
    </row>
    <row r="58" spans="1:22" x14ac:dyDescent="0.15">
      <c r="A58" s="6">
        <v>28.5</v>
      </c>
      <c r="B58" s="6">
        <v>56</v>
      </c>
      <c r="D58">
        <v>670.92297363281295</v>
      </c>
      <c r="E58">
        <v>564.95074462890602</v>
      </c>
      <c r="F58">
        <v>480.81356811523398</v>
      </c>
      <c r="G58">
        <v>473.28298950195301</v>
      </c>
      <c r="I58" s="7">
        <f t="shared" si="0"/>
        <v>190.10940551757898</v>
      </c>
      <c r="J58" s="7">
        <f t="shared" si="0"/>
        <v>91.667755126953011</v>
      </c>
      <c r="K58" s="7">
        <f t="shared" si="1"/>
        <v>125.94197692871187</v>
      </c>
      <c r="L58" s="8">
        <f t="shared" si="2"/>
        <v>1.3738961617887513</v>
      </c>
      <c r="M58" s="8">
        <f t="shared" si="5"/>
        <v>1.8510906741446413</v>
      </c>
      <c r="P58" s="6">
        <f t="shared" si="4"/>
        <v>-2.1557513130026824</v>
      </c>
      <c r="R58" s="29"/>
      <c r="S58" s="34"/>
      <c r="T58" s="29"/>
    </row>
    <row r="59" spans="1:22" x14ac:dyDescent="0.15">
      <c r="A59" s="6">
        <v>29</v>
      </c>
      <c r="B59" s="6">
        <v>57</v>
      </c>
      <c r="D59">
        <v>664.01055908203102</v>
      </c>
      <c r="E59">
        <v>560.97552490234398</v>
      </c>
      <c r="F59">
        <v>481.45785522460898</v>
      </c>
      <c r="G59">
        <v>473.57940673828102</v>
      </c>
      <c r="I59" s="7">
        <f t="shared" si="0"/>
        <v>182.55270385742205</v>
      </c>
      <c r="J59" s="7">
        <f t="shared" si="0"/>
        <v>87.396118164062955</v>
      </c>
      <c r="K59" s="7">
        <f t="shared" si="1"/>
        <v>121.37542114257798</v>
      </c>
      <c r="L59" s="8">
        <f t="shared" si="2"/>
        <v>1.3887964785201092</v>
      </c>
      <c r="M59" s="8">
        <f t="shared" si="5"/>
        <v>1.8743628244261026</v>
      </c>
      <c r="P59" s="6">
        <f t="shared" si="4"/>
        <v>-0.92564082115837898</v>
      </c>
      <c r="R59" s="36"/>
      <c r="S59" s="34"/>
      <c r="T59" s="29"/>
    </row>
    <row r="60" spans="1:22" x14ac:dyDescent="0.15">
      <c r="A60" s="6">
        <v>29.5</v>
      </c>
      <c r="B60" s="6">
        <v>58</v>
      </c>
      <c r="D60">
        <v>666.69012451171898</v>
      </c>
      <c r="E60">
        <v>564.10144042968795</v>
      </c>
      <c r="F60">
        <v>481.39187622070301</v>
      </c>
      <c r="G60">
        <v>473.1845703125</v>
      </c>
      <c r="I60" s="7">
        <f t="shared" si="0"/>
        <v>185.29824829101597</v>
      </c>
      <c r="J60" s="7">
        <f t="shared" si="0"/>
        <v>90.916870117187955</v>
      </c>
      <c r="K60" s="7">
        <f t="shared" si="1"/>
        <v>121.65643920898441</v>
      </c>
      <c r="L60" s="8">
        <f t="shared" si="2"/>
        <v>1.3381063278154479</v>
      </c>
      <c r="M60" s="8">
        <f t="shared" si="5"/>
        <v>1.8320445072715446</v>
      </c>
      <c r="P60" s="6">
        <f t="shared" si="4"/>
        <v>-3.162486376873312</v>
      </c>
      <c r="R60" s="35"/>
      <c r="S60" s="34"/>
      <c r="T60" s="29"/>
    </row>
    <row r="61" spans="1:22" x14ac:dyDescent="0.15">
      <c r="A61" s="6">
        <v>30</v>
      </c>
      <c r="B61" s="6">
        <v>59</v>
      </c>
      <c r="D61">
        <v>664.01824951171898</v>
      </c>
      <c r="E61">
        <v>563.13720703125</v>
      </c>
      <c r="F61">
        <v>480.79342651367199</v>
      </c>
      <c r="G61">
        <v>473.18157958984398</v>
      </c>
      <c r="I61" s="7">
        <f t="shared" si="0"/>
        <v>183.22482299804699</v>
      </c>
      <c r="J61" s="7">
        <f t="shared" si="0"/>
        <v>89.955627441406023</v>
      </c>
      <c r="K61" s="7">
        <f t="shared" si="1"/>
        <v>120.25588378906278</v>
      </c>
      <c r="L61" s="8">
        <f t="shared" si="2"/>
        <v>1.3368355844929578</v>
      </c>
      <c r="M61" s="8">
        <f t="shared" si="5"/>
        <v>1.839145597499158</v>
      </c>
      <c r="P61" s="6">
        <f t="shared" si="4"/>
        <v>-2.7871396432507312</v>
      </c>
      <c r="R61" s="35"/>
      <c r="S61" s="34"/>
      <c r="T61" s="29"/>
    </row>
    <row r="62" spans="1:22" x14ac:dyDescent="0.15">
      <c r="A62" s="6">
        <v>30.5</v>
      </c>
      <c r="B62" s="6">
        <v>60</v>
      </c>
      <c r="D62">
        <v>661.74743652343795</v>
      </c>
      <c r="E62">
        <v>561.863525390625</v>
      </c>
      <c r="F62">
        <v>480.26995849609398</v>
      </c>
      <c r="G62">
        <v>472.88253784179699</v>
      </c>
      <c r="I62" s="7">
        <f t="shared" si="0"/>
        <v>181.47747802734398</v>
      </c>
      <c r="J62" s="7">
        <f t="shared" si="0"/>
        <v>88.980987548828011</v>
      </c>
      <c r="K62" s="7">
        <f t="shared" si="1"/>
        <v>119.19078674316438</v>
      </c>
      <c r="L62" s="8">
        <f t="shared" si="2"/>
        <v>1.3395084728381874</v>
      </c>
      <c r="M62" s="8">
        <f t="shared" si="5"/>
        <v>1.8501903193944909</v>
      </c>
      <c r="P62" s="6">
        <f t="shared" si="4"/>
        <v>-2.203341922858113</v>
      </c>
      <c r="R62" s="29"/>
      <c r="S62" s="29"/>
      <c r="T62" s="29"/>
      <c r="U62" s="4" t="s">
        <v>17</v>
      </c>
    </row>
    <row r="63" spans="1:22" x14ac:dyDescent="0.15">
      <c r="A63" s="6">
        <v>31</v>
      </c>
      <c r="B63" s="6">
        <v>61</v>
      </c>
      <c r="D63">
        <v>662.34307861328102</v>
      </c>
      <c r="E63">
        <v>563.96496582031295</v>
      </c>
      <c r="F63">
        <v>479.87023925781301</v>
      </c>
      <c r="G63">
        <v>472.13049316406301</v>
      </c>
      <c r="I63" s="7">
        <f t="shared" si="0"/>
        <v>182.47283935546801</v>
      </c>
      <c r="J63" s="7">
        <f t="shared" si="0"/>
        <v>91.834472656249943</v>
      </c>
      <c r="K63" s="7">
        <f t="shared" si="1"/>
        <v>118.18870849609306</v>
      </c>
      <c r="L63" s="8">
        <f t="shared" si="2"/>
        <v>1.2869754143249772</v>
      </c>
      <c r="M63" s="8">
        <f t="shared" si="5"/>
        <v>1.8060290944313839</v>
      </c>
      <c r="P63" s="6">
        <f t="shared" si="4"/>
        <v>-4.5375992004543582</v>
      </c>
      <c r="R63" s="29"/>
      <c r="S63" s="29"/>
      <c r="T63" s="29"/>
    </row>
    <row r="64" spans="1:22" x14ac:dyDescent="0.15">
      <c r="A64" s="6">
        <v>31.5</v>
      </c>
      <c r="B64" s="6">
        <v>62</v>
      </c>
      <c r="D64">
        <v>659.79486083984398</v>
      </c>
      <c r="E64">
        <v>563.76824951171898</v>
      </c>
      <c r="F64">
        <v>480.06973266601602</v>
      </c>
      <c r="G64">
        <v>472.03503417968801</v>
      </c>
      <c r="I64" s="7">
        <f t="shared" si="0"/>
        <v>179.72512817382795</v>
      </c>
      <c r="J64" s="7">
        <f t="shared" si="0"/>
        <v>91.733215332030966</v>
      </c>
      <c r="K64" s="7">
        <f t="shared" si="1"/>
        <v>115.51187744140628</v>
      </c>
      <c r="L64" s="8">
        <f t="shared" si="2"/>
        <v>1.2592154000413893</v>
      </c>
      <c r="M64" s="8">
        <f t="shared" si="5"/>
        <v>1.7866409136978993</v>
      </c>
      <c r="P64" s="6">
        <f t="shared" si="4"/>
        <v>-5.5624123032225938</v>
      </c>
      <c r="U64" s="18">
        <v>12.5</v>
      </c>
      <c r="V64" s="20">
        <f t="shared" ref="V64:V83" si="6">L26</f>
        <v>1.7265712513643896</v>
      </c>
    </row>
    <row r="65" spans="1:22" x14ac:dyDescent="0.15">
      <c r="A65" s="6">
        <v>32</v>
      </c>
      <c r="B65" s="6">
        <v>63</v>
      </c>
      <c r="D65">
        <v>657.68103027343795</v>
      </c>
      <c r="E65">
        <v>563.45294189453102</v>
      </c>
      <c r="F65">
        <v>480.85830688476602</v>
      </c>
      <c r="G65">
        <v>473.44070434570301</v>
      </c>
      <c r="I65" s="7">
        <f t="shared" si="0"/>
        <v>176.82272338867193</v>
      </c>
      <c r="J65" s="7">
        <f t="shared" si="0"/>
        <v>90.012237548828011</v>
      </c>
      <c r="K65" s="7">
        <f t="shared" si="1"/>
        <v>113.81415710449232</v>
      </c>
      <c r="L65" s="8">
        <f t="shared" si="2"/>
        <v>1.2644298175873334</v>
      </c>
      <c r="M65" s="8">
        <f t="shared" si="5"/>
        <v>1.800227164793947</v>
      </c>
      <c r="P65" s="6">
        <f t="shared" si="4"/>
        <v>-4.8442753964068661</v>
      </c>
      <c r="U65" s="18">
        <v>13</v>
      </c>
      <c r="V65" s="20">
        <f t="shared" si="6"/>
        <v>1.7308878021254459</v>
      </c>
    </row>
    <row r="66" spans="1:22" x14ac:dyDescent="0.15">
      <c r="A66" s="6">
        <v>32.5</v>
      </c>
      <c r="B66" s="6">
        <v>64</v>
      </c>
      <c r="D66">
        <v>655.792724609375</v>
      </c>
      <c r="E66">
        <v>563.70947265625</v>
      </c>
      <c r="F66">
        <v>480.38629150390602</v>
      </c>
      <c r="G66">
        <v>472.71139526367199</v>
      </c>
      <c r="I66" s="7">
        <f t="shared" ref="I66:J129" si="7">D66-F66</f>
        <v>175.40643310546898</v>
      </c>
      <c r="J66" s="7">
        <f t="shared" si="7"/>
        <v>90.998077392578011</v>
      </c>
      <c r="K66" s="7">
        <f t="shared" ref="K66:K129" si="8">I66-0.7*J66</f>
        <v>111.70777893066438</v>
      </c>
      <c r="L66" s="8">
        <f t="shared" ref="L66:L129" si="9">K66/J66</f>
        <v>1.2275839460732989</v>
      </c>
      <c r="M66" s="8">
        <f t="shared" si="5"/>
        <v>1.7717531268300157</v>
      </c>
      <c r="P66" s="6">
        <f t="shared" si="4"/>
        <v>-6.349345294159586</v>
      </c>
      <c r="U66" s="18">
        <v>13.5</v>
      </c>
      <c r="V66" s="20">
        <f t="shared" si="6"/>
        <v>1.7515093059973668</v>
      </c>
    </row>
    <row r="67" spans="1:22" x14ac:dyDescent="0.15">
      <c r="A67" s="6">
        <v>33</v>
      </c>
      <c r="B67" s="6">
        <v>65</v>
      </c>
      <c r="D67">
        <v>656.90875244140602</v>
      </c>
      <c r="E67">
        <v>564.21496582031295</v>
      </c>
      <c r="F67">
        <v>479.59695434570301</v>
      </c>
      <c r="G67">
        <v>471.51080322265602</v>
      </c>
      <c r="I67" s="7">
        <f t="shared" si="7"/>
        <v>177.31179809570301</v>
      </c>
      <c r="J67" s="7">
        <f t="shared" si="7"/>
        <v>92.704162597656932</v>
      </c>
      <c r="K67" s="7">
        <f t="shared" si="8"/>
        <v>112.41888427734317</v>
      </c>
      <c r="L67" s="8">
        <f t="shared" si="9"/>
        <v>1.2126627448785618</v>
      </c>
      <c r="M67" s="8">
        <f t="shared" si="5"/>
        <v>1.765203759185382</v>
      </c>
      <c r="P67" s="6">
        <f t="shared" si="4"/>
        <v>-6.6955292847737855</v>
      </c>
      <c r="U67" s="18">
        <v>14</v>
      </c>
      <c r="V67" s="20">
        <f t="shared" si="6"/>
        <v>1.7266293959328396</v>
      </c>
    </row>
    <row r="68" spans="1:22" x14ac:dyDescent="0.15">
      <c r="A68" s="6">
        <v>33.5</v>
      </c>
      <c r="B68" s="6">
        <v>66</v>
      </c>
      <c r="D68">
        <v>655.74377441406295</v>
      </c>
      <c r="E68">
        <v>566.2412109375</v>
      </c>
      <c r="F68">
        <v>479.95935058593801</v>
      </c>
      <c r="G68">
        <v>472.226318359375</v>
      </c>
      <c r="I68" s="7">
        <f t="shared" si="7"/>
        <v>175.78442382812494</v>
      </c>
      <c r="J68" s="7">
        <f t="shared" si="7"/>
        <v>94.014892578125</v>
      </c>
      <c r="K68" s="7">
        <f t="shared" si="8"/>
        <v>109.97399902343744</v>
      </c>
      <c r="L68" s="8">
        <f t="shared" si="9"/>
        <v>1.1697508342314029</v>
      </c>
      <c r="M68" s="8">
        <f t="shared" si="5"/>
        <v>1.7306636820883263</v>
      </c>
      <c r="P68" s="6">
        <f t="shared" si="4"/>
        <v>-8.5212355780184463</v>
      </c>
      <c r="U68" s="18">
        <v>14.5</v>
      </c>
      <c r="V68" s="20">
        <f t="shared" si="6"/>
        <v>1.6961106632633021</v>
      </c>
    </row>
    <row r="69" spans="1:22" x14ac:dyDescent="0.15">
      <c r="A69" s="6">
        <v>34</v>
      </c>
      <c r="B69" s="6">
        <v>67</v>
      </c>
      <c r="D69">
        <v>655.51385498046898</v>
      </c>
      <c r="E69">
        <v>566.493408203125</v>
      </c>
      <c r="F69">
        <v>480.36950683593801</v>
      </c>
      <c r="G69">
        <v>472.62789916992199</v>
      </c>
      <c r="I69" s="7">
        <f t="shared" si="7"/>
        <v>175.14434814453097</v>
      </c>
      <c r="J69" s="7">
        <f t="shared" si="7"/>
        <v>93.865509033203011</v>
      </c>
      <c r="K69" s="7">
        <f t="shared" si="8"/>
        <v>109.43849182128886</v>
      </c>
      <c r="L69" s="8">
        <f t="shared" si="9"/>
        <v>1.1659074025004992</v>
      </c>
      <c r="M69" s="8">
        <f t="shared" si="5"/>
        <v>1.7351920839075259</v>
      </c>
      <c r="P69" s="6">
        <f t="shared" si="4"/>
        <v>-8.2818750324000359</v>
      </c>
      <c r="U69" s="18">
        <v>15</v>
      </c>
      <c r="V69" s="20">
        <f t="shared" si="6"/>
        <v>1.6938783094548577</v>
      </c>
    </row>
    <row r="70" spans="1:22" x14ac:dyDescent="0.15">
      <c r="A70" s="6">
        <v>34.5</v>
      </c>
      <c r="B70" s="6">
        <v>68</v>
      </c>
      <c r="D70">
        <v>654.64196777343795</v>
      </c>
      <c r="E70">
        <v>567.82666015625</v>
      </c>
      <c r="F70">
        <v>479.55108642578102</v>
      </c>
      <c r="G70">
        <v>472.01119995117199</v>
      </c>
      <c r="I70" s="7">
        <f t="shared" si="7"/>
        <v>175.09088134765693</v>
      </c>
      <c r="J70" s="7">
        <f t="shared" si="7"/>
        <v>95.815460205078011</v>
      </c>
      <c r="K70" s="7">
        <f t="shared" si="8"/>
        <v>108.02005920410232</v>
      </c>
      <c r="L70" s="8">
        <f t="shared" si="9"/>
        <v>1.1273760933037558</v>
      </c>
      <c r="M70" s="8">
        <f t="shared" si="5"/>
        <v>1.7050326082608858</v>
      </c>
      <c r="P70" s="6">
        <f t="shared" ref="P70:P133" si="10">(M70-$O$2)/$O$2*100</f>
        <v>-9.8760331558549392</v>
      </c>
      <c r="U70" s="18">
        <v>15.5</v>
      </c>
      <c r="V70" s="20">
        <f t="shared" si="6"/>
        <v>1.6935289041143566</v>
      </c>
    </row>
    <row r="71" spans="1:22" x14ac:dyDescent="0.15">
      <c r="A71" s="6">
        <v>35</v>
      </c>
      <c r="B71" s="6">
        <v>69</v>
      </c>
      <c r="D71">
        <v>654.33538818359398</v>
      </c>
      <c r="E71">
        <v>566.95617675781295</v>
      </c>
      <c r="F71">
        <v>480.43548583984398</v>
      </c>
      <c r="G71">
        <v>472.2333984375</v>
      </c>
      <c r="I71" s="7">
        <f t="shared" si="7"/>
        <v>173.89990234375</v>
      </c>
      <c r="J71" s="7">
        <f t="shared" si="7"/>
        <v>94.722778320312955</v>
      </c>
      <c r="K71" s="7">
        <f t="shared" si="8"/>
        <v>107.59395751953093</v>
      </c>
      <c r="L71" s="8">
        <f t="shared" si="9"/>
        <v>1.1358826190221429</v>
      </c>
      <c r="M71" s="8">
        <f t="shared" si="5"/>
        <v>1.7219109675293764</v>
      </c>
      <c r="P71" s="6">
        <f t="shared" si="10"/>
        <v>-8.9838832440426533</v>
      </c>
      <c r="U71" s="18">
        <v>16</v>
      </c>
      <c r="V71" s="20">
        <f t="shared" si="6"/>
        <v>1.6853201221720535</v>
      </c>
    </row>
    <row r="72" spans="1:22" x14ac:dyDescent="0.15">
      <c r="A72" s="6">
        <v>35.5</v>
      </c>
      <c r="B72" s="6">
        <v>70</v>
      </c>
      <c r="D72">
        <v>652.528076171875</v>
      </c>
      <c r="E72">
        <v>568.42663574218795</v>
      </c>
      <c r="F72">
        <v>480.40753173828102</v>
      </c>
      <c r="G72">
        <v>472.90231323242199</v>
      </c>
      <c r="I72" s="7">
        <f t="shared" si="7"/>
        <v>172.12054443359398</v>
      </c>
      <c r="J72" s="7">
        <f t="shared" si="7"/>
        <v>95.524322509765966</v>
      </c>
      <c r="K72" s="7">
        <f t="shared" si="8"/>
        <v>105.25351867675781</v>
      </c>
      <c r="L72" s="8">
        <f t="shared" si="9"/>
        <v>1.1018504597716166</v>
      </c>
      <c r="M72" s="8">
        <f t="shared" si="5"/>
        <v>1.6962506418289534</v>
      </c>
      <c r="P72" s="6">
        <f t="shared" si="10"/>
        <v>-10.340227006285261</v>
      </c>
      <c r="U72" s="18">
        <v>16.5</v>
      </c>
      <c r="V72" s="20">
        <f t="shared" si="6"/>
        <v>1.6312282287575461</v>
      </c>
    </row>
    <row r="73" spans="1:22" x14ac:dyDescent="0.15">
      <c r="A73" s="6">
        <v>36</v>
      </c>
      <c r="B73" s="6">
        <v>71</v>
      </c>
      <c r="D73">
        <v>654.82849121093795</v>
      </c>
      <c r="E73">
        <v>569.41168212890602</v>
      </c>
      <c r="F73">
        <v>480.74197387695301</v>
      </c>
      <c r="G73">
        <v>472.99069213867199</v>
      </c>
      <c r="I73" s="7">
        <f t="shared" si="7"/>
        <v>174.08651733398494</v>
      </c>
      <c r="J73" s="7">
        <f t="shared" si="7"/>
        <v>96.420989990234034</v>
      </c>
      <c r="K73" s="7">
        <f t="shared" si="8"/>
        <v>106.59182434082112</v>
      </c>
      <c r="L73" s="8">
        <f t="shared" si="9"/>
        <v>1.1054836125579839</v>
      </c>
      <c r="M73" s="8">
        <f t="shared" si="5"/>
        <v>1.708255628165424</v>
      </c>
      <c r="P73" s="6">
        <f t="shared" si="10"/>
        <v>-9.7056719923163151</v>
      </c>
      <c r="U73" s="18">
        <v>17</v>
      </c>
      <c r="V73" s="20">
        <f t="shared" si="6"/>
        <v>1.6548243893441137</v>
      </c>
    </row>
    <row r="74" spans="1:22" x14ac:dyDescent="0.15">
      <c r="A74" s="6">
        <v>36.5</v>
      </c>
      <c r="B74" s="6">
        <v>72</v>
      </c>
      <c r="D74">
        <v>650.20983886718795</v>
      </c>
      <c r="E74">
        <v>566.79742431640602</v>
      </c>
      <c r="F74">
        <v>480.197998046875</v>
      </c>
      <c r="G74">
        <v>472.26956176757801</v>
      </c>
      <c r="I74" s="7">
        <f t="shared" si="7"/>
        <v>170.01184082031295</v>
      </c>
      <c r="J74" s="7">
        <f t="shared" si="7"/>
        <v>94.527862548828011</v>
      </c>
      <c r="K74" s="7">
        <f t="shared" si="8"/>
        <v>103.84233703613334</v>
      </c>
      <c r="L74" s="8">
        <f t="shared" si="9"/>
        <v>1.0985368148200112</v>
      </c>
      <c r="M74" s="8">
        <f t="shared" si="5"/>
        <v>1.7096806639775548</v>
      </c>
      <c r="P74" s="6">
        <f t="shared" si="10"/>
        <v>-9.6303479899119289</v>
      </c>
      <c r="U74" s="18">
        <v>17.5</v>
      </c>
      <c r="V74" s="20">
        <f t="shared" si="6"/>
        <v>1.6493465980060267</v>
      </c>
    </row>
    <row r="75" spans="1:22" x14ac:dyDescent="0.15">
      <c r="A75" s="6">
        <v>37</v>
      </c>
      <c r="B75" s="6">
        <v>73</v>
      </c>
      <c r="D75">
        <v>648.83795166015602</v>
      </c>
      <c r="E75">
        <v>566.16204833984398</v>
      </c>
      <c r="F75">
        <v>479.458251953125</v>
      </c>
      <c r="G75">
        <v>472.42916870117199</v>
      </c>
      <c r="I75" s="7">
        <f t="shared" si="7"/>
        <v>169.37969970703102</v>
      </c>
      <c r="J75" s="7">
        <f t="shared" si="7"/>
        <v>93.732879638671989</v>
      </c>
      <c r="K75" s="7">
        <f t="shared" si="8"/>
        <v>103.76668395996063</v>
      </c>
      <c r="L75" s="8">
        <f t="shared" si="9"/>
        <v>1.1070467946783205</v>
      </c>
      <c r="M75" s="8">
        <f t="shared" si="5"/>
        <v>1.7265624773859671</v>
      </c>
      <c r="P75" s="6">
        <f t="shared" si="10"/>
        <v>-8.7380155004819091</v>
      </c>
      <c r="U75" s="18">
        <v>18</v>
      </c>
      <c r="V75" s="20">
        <f t="shared" si="6"/>
        <v>1.631005518140564</v>
      </c>
    </row>
    <row r="76" spans="1:22" x14ac:dyDescent="0.15">
      <c r="A76" s="6">
        <v>37.5</v>
      </c>
      <c r="B76" s="6">
        <v>74</v>
      </c>
      <c r="D76">
        <v>650.45837402343795</v>
      </c>
      <c r="E76">
        <v>568.22442626953102</v>
      </c>
      <c r="F76">
        <v>479.87957763671898</v>
      </c>
      <c r="G76">
        <v>472.01828002929699</v>
      </c>
      <c r="I76" s="7">
        <f t="shared" si="7"/>
        <v>170.57879638671898</v>
      </c>
      <c r="J76" s="7">
        <f t="shared" si="7"/>
        <v>96.206146240234034</v>
      </c>
      <c r="K76" s="7">
        <f t="shared" si="8"/>
        <v>103.23449401855515</v>
      </c>
      <c r="L76" s="8">
        <f t="shared" si="9"/>
        <v>1.073055080709405</v>
      </c>
      <c r="M76" s="8">
        <f t="shared" si="5"/>
        <v>1.7009425969671552</v>
      </c>
      <c r="P76" s="6">
        <f t="shared" si="10"/>
        <v>-10.092221421371061</v>
      </c>
      <c r="U76" s="18">
        <v>18.5</v>
      </c>
      <c r="V76" s="20">
        <f t="shared" si="6"/>
        <v>1.5641381500276275</v>
      </c>
    </row>
    <row r="77" spans="1:22" x14ac:dyDescent="0.15">
      <c r="A77" s="6">
        <v>38</v>
      </c>
      <c r="B77" s="6">
        <v>75</v>
      </c>
      <c r="D77">
        <v>648.21569824218795</v>
      </c>
      <c r="E77">
        <v>568.13537597656295</v>
      </c>
      <c r="F77">
        <v>479.79568481445301</v>
      </c>
      <c r="G77">
        <v>471.95077514648398</v>
      </c>
      <c r="I77" s="7">
        <f t="shared" si="7"/>
        <v>168.42001342773494</v>
      </c>
      <c r="J77" s="7">
        <f t="shared" si="7"/>
        <v>96.184600830078978</v>
      </c>
      <c r="K77" s="7">
        <f t="shared" si="8"/>
        <v>101.09079284667966</v>
      </c>
      <c r="L77" s="8">
        <f t="shared" si="9"/>
        <v>1.0510080821073222</v>
      </c>
      <c r="M77" s="8">
        <f t="shared" si="5"/>
        <v>1.6872674319151757</v>
      </c>
      <c r="P77" s="6">
        <f t="shared" si="10"/>
        <v>-10.815058108342058</v>
      </c>
      <c r="U77" s="18">
        <v>19</v>
      </c>
      <c r="V77" s="20">
        <f t="shared" si="6"/>
        <v>1.5597861617813646</v>
      </c>
    </row>
    <row r="78" spans="1:22" x14ac:dyDescent="0.15">
      <c r="A78" s="6">
        <v>38.5</v>
      </c>
      <c r="B78" s="6">
        <v>76</v>
      </c>
      <c r="D78">
        <v>650.83135986328102</v>
      </c>
      <c r="E78">
        <v>571.71240234375</v>
      </c>
      <c r="F78">
        <v>479.67300415039102</v>
      </c>
      <c r="G78">
        <v>471.93063354492199</v>
      </c>
      <c r="I78" s="7">
        <f t="shared" si="7"/>
        <v>171.15835571289</v>
      </c>
      <c r="J78" s="7">
        <f t="shared" si="7"/>
        <v>99.781768798828011</v>
      </c>
      <c r="K78" s="7">
        <f t="shared" si="8"/>
        <v>101.3111175537104</v>
      </c>
      <c r="L78" s="8">
        <f t="shared" si="9"/>
        <v>1.0153269357047152</v>
      </c>
      <c r="M78" s="8">
        <f t="shared" si="5"/>
        <v>1.659958119062672</v>
      </c>
      <c r="P78" s="6">
        <f t="shared" si="10"/>
        <v>-12.258563407965536</v>
      </c>
      <c r="U78" s="18">
        <v>19.5</v>
      </c>
      <c r="V78" s="20">
        <f t="shared" si="6"/>
        <v>1.5363302227594242</v>
      </c>
    </row>
    <row r="79" spans="1:22" x14ac:dyDescent="0.15">
      <c r="A79" s="6">
        <v>39</v>
      </c>
      <c r="B79" s="6">
        <v>77</v>
      </c>
      <c r="D79">
        <v>648.89709472656295</v>
      </c>
      <c r="E79">
        <v>572.85400390625</v>
      </c>
      <c r="F79">
        <v>479.93026733398398</v>
      </c>
      <c r="G79">
        <v>472.22744750976602</v>
      </c>
      <c r="I79" s="7">
        <f t="shared" si="7"/>
        <v>168.96682739257898</v>
      </c>
      <c r="J79" s="7">
        <f t="shared" si="7"/>
        <v>100.62655639648398</v>
      </c>
      <c r="K79" s="7">
        <f t="shared" si="8"/>
        <v>98.528237915040194</v>
      </c>
      <c r="L79" s="8">
        <f t="shared" si="9"/>
        <v>0.97914746805827191</v>
      </c>
      <c r="M79" s="8">
        <f t="shared" si="5"/>
        <v>1.632150484966332</v>
      </c>
      <c r="P79" s="6">
        <f t="shared" si="10"/>
        <v>-13.728408782869476</v>
      </c>
      <c r="U79" s="18">
        <v>20</v>
      </c>
      <c r="V79" s="20">
        <f t="shared" si="6"/>
        <v>1.5374572831023772</v>
      </c>
    </row>
    <row r="80" spans="1:22" x14ac:dyDescent="0.15">
      <c r="A80" s="6">
        <v>39.5</v>
      </c>
      <c r="B80" s="6">
        <v>78</v>
      </c>
      <c r="D80">
        <v>649.54016113281295</v>
      </c>
      <c r="E80">
        <v>573.27081298828102</v>
      </c>
      <c r="F80">
        <v>479.65026855468801</v>
      </c>
      <c r="G80">
        <v>472.08166503906301</v>
      </c>
      <c r="I80" s="7">
        <f t="shared" si="7"/>
        <v>169.88989257812494</v>
      </c>
      <c r="J80" s="7">
        <f t="shared" si="7"/>
        <v>101.18914794921801</v>
      </c>
      <c r="K80" s="7">
        <f t="shared" si="8"/>
        <v>99.057489013672338</v>
      </c>
      <c r="L80" s="8">
        <f t="shared" si="9"/>
        <v>0.97893391753218983</v>
      </c>
      <c r="M80" s="8">
        <f t="shared" si="5"/>
        <v>1.6403087679903532</v>
      </c>
      <c r="P80" s="6">
        <f t="shared" si="10"/>
        <v>-13.297181353435153</v>
      </c>
      <c r="U80" s="18">
        <v>20.5</v>
      </c>
      <c r="V80" s="20">
        <f t="shared" si="6"/>
        <v>1.5638631273071588</v>
      </c>
    </row>
    <row r="81" spans="1:22" x14ac:dyDescent="0.15">
      <c r="A81" s="6">
        <v>40</v>
      </c>
      <c r="B81" s="6">
        <v>79</v>
      </c>
      <c r="D81">
        <v>652.58868408203102</v>
      </c>
      <c r="E81">
        <v>573.23358154296898</v>
      </c>
      <c r="F81">
        <v>480.44927978515602</v>
      </c>
      <c r="G81">
        <v>473.1923828125</v>
      </c>
      <c r="I81" s="7">
        <f t="shared" si="7"/>
        <v>172.139404296875</v>
      </c>
      <c r="J81" s="7">
        <f t="shared" si="7"/>
        <v>100.04119873046898</v>
      </c>
      <c r="K81" s="7">
        <f t="shared" si="8"/>
        <v>102.11056518554672</v>
      </c>
      <c r="L81" s="8">
        <f t="shared" si="9"/>
        <v>1.0206851425346575</v>
      </c>
      <c r="M81" s="8">
        <f t="shared" si="5"/>
        <v>1.6904318265429241</v>
      </c>
      <c r="P81" s="6">
        <f t="shared" si="10"/>
        <v>-10.647795737445891</v>
      </c>
      <c r="U81" s="18">
        <v>21</v>
      </c>
      <c r="V81" s="20">
        <f t="shared" si="6"/>
        <v>1.5382556217554126</v>
      </c>
    </row>
    <row r="82" spans="1:22" x14ac:dyDescent="0.15">
      <c r="A82" s="6">
        <v>40.5</v>
      </c>
      <c r="B82" s="6">
        <v>80</v>
      </c>
      <c r="D82">
        <v>648.779541015625</v>
      </c>
      <c r="E82">
        <v>572.17077636718795</v>
      </c>
      <c r="F82">
        <v>480.90939331054699</v>
      </c>
      <c r="G82">
        <v>473.32028198242199</v>
      </c>
      <c r="I82" s="7">
        <f t="shared" si="7"/>
        <v>167.87014770507801</v>
      </c>
      <c r="J82" s="7">
        <f t="shared" si="7"/>
        <v>98.850494384765966</v>
      </c>
      <c r="K82" s="7">
        <f t="shared" si="8"/>
        <v>98.674801635741844</v>
      </c>
      <c r="L82" s="8">
        <f t="shared" si="9"/>
        <v>0.99822264167602182</v>
      </c>
      <c r="M82" s="8">
        <f t="shared" si="5"/>
        <v>1.676341159234392</v>
      </c>
      <c r="P82" s="6">
        <f t="shared" si="10"/>
        <v>-11.392594885082911</v>
      </c>
      <c r="U82" s="18">
        <v>21.5</v>
      </c>
      <c r="V82" s="20">
        <f t="shared" si="6"/>
        <v>1.5511125467582156</v>
      </c>
    </row>
    <row r="83" spans="1:22" x14ac:dyDescent="0.15">
      <c r="A83" s="6">
        <v>41</v>
      </c>
      <c r="B83" s="6">
        <v>81</v>
      </c>
      <c r="D83">
        <v>645.148193359375</v>
      </c>
      <c r="E83">
        <v>570.65985107421898</v>
      </c>
      <c r="F83">
        <v>480.26770019531301</v>
      </c>
      <c r="G83">
        <v>473.02795410156301</v>
      </c>
      <c r="I83" s="7">
        <f t="shared" si="7"/>
        <v>164.88049316406199</v>
      </c>
      <c r="J83" s="7">
        <f t="shared" si="7"/>
        <v>97.631896972655966</v>
      </c>
      <c r="K83" s="7">
        <f t="shared" si="8"/>
        <v>96.538165283202815</v>
      </c>
      <c r="L83" s="8">
        <f t="shared" si="9"/>
        <v>0.98879739385009102</v>
      </c>
      <c r="M83" s="8">
        <f t="shared" si="5"/>
        <v>1.6752877449585646</v>
      </c>
      <c r="P83" s="6">
        <f t="shared" si="10"/>
        <v>-11.448275857287102</v>
      </c>
      <c r="U83" s="18">
        <v>22</v>
      </c>
      <c r="V83" s="20">
        <f t="shared" si="6"/>
        <v>1.5715811343979402</v>
      </c>
    </row>
    <row r="84" spans="1:22" x14ac:dyDescent="0.15">
      <c r="A84" s="6">
        <v>41.5</v>
      </c>
      <c r="B84" s="6">
        <v>82</v>
      </c>
      <c r="D84">
        <v>643.580322265625</v>
      </c>
      <c r="E84">
        <v>572.07482910156295</v>
      </c>
      <c r="F84">
        <v>480.21960449218801</v>
      </c>
      <c r="G84">
        <v>472.86874389648398</v>
      </c>
      <c r="I84" s="7">
        <f t="shared" si="7"/>
        <v>163.36071777343699</v>
      </c>
      <c r="J84" s="7">
        <f t="shared" si="7"/>
        <v>99.206085205078978</v>
      </c>
      <c r="K84" s="7">
        <f t="shared" si="8"/>
        <v>93.916458129881704</v>
      </c>
      <c r="L84" s="8">
        <f t="shared" si="9"/>
        <v>0.94668041719152063</v>
      </c>
      <c r="M84" s="8">
        <f t="shared" si="5"/>
        <v>1.6415426018500974</v>
      </c>
      <c r="P84" s="6">
        <f t="shared" si="10"/>
        <v>-13.231963831302137</v>
      </c>
      <c r="U84" s="18">
        <v>65</v>
      </c>
      <c r="V84" s="20">
        <f t="shared" ref="V84:V104" si="11">L131</f>
        <v>0.80647920856996991</v>
      </c>
    </row>
    <row r="85" spans="1:22" x14ac:dyDescent="0.15">
      <c r="A85" s="6">
        <v>42</v>
      </c>
      <c r="B85" s="6">
        <v>83</v>
      </c>
      <c r="D85">
        <v>641.31311035156295</v>
      </c>
      <c r="E85">
        <v>571.32189941406295</v>
      </c>
      <c r="F85">
        <v>480.58166503906301</v>
      </c>
      <c r="G85">
        <v>472.869140625</v>
      </c>
      <c r="I85" s="7">
        <f t="shared" si="7"/>
        <v>160.73144531249994</v>
      </c>
      <c r="J85" s="7">
        <f t="shared" si="7"/>
        <v>98.452758789062955</v>
      </c>
      <c r="K85" s="7">
        <f t="shared" si="8"/>
        <v>91.814514160155881</v>
      </c>
      <c r="L85" s="8">
        <f t="shared" si="9"/>
        <v>0.9325743157372598</v>
      </c>
      <c r="M85" s="8">
        <f t="shared" si="5"/>
        <v>1.6358083339459399</v>
      </c>
      <c r="P85" s="6">
        <f t="shared" si="10"/>
        <v>-13.535063589022814</v>
      </c>
      <c r="U85" s="18">
        <v>65.5</v>
      </c>
      <c r="V85" s="20">
        <f t="shared" si="11"/>
        <v>0.79438250219248896</v>
      </c>
    </row>
    <row r="86" spans="1:22" x14ac:dyDescent="0.15">
      <c r="A86" s="6">
        <v>42.5</v>
      </c>
      <c r="B86" s="6">
        <v>84</v>
      </c>
      <c r="D86">
        <v>639.87042236328102</v>
      </c>
      <c r="E86">
        <v>571.40875244140602</v>
      </c>
      <c r="F86">
        <v>480.44631958007801</v>
      </c>
      <c r="G86">
        <v>473.123046875</v>
      </c>
      <c r="I86" s="7">
        <f t="shared" si="7"/>
        <v>159.42410278320301</v>
      </c>
      <c r="J86" s="7">
        <f t="shared" si="7"/>
        <v>98.285705566406023</v>
      </c>
      <c r="K86" s="7">
        <f t="shared" si="8"/>
        <v>90.624108886718801</v>
      </c>
      <c r="L86" s="8">
        <f t="shared" si="9"/>
        <v>0.92204770128540492</v>
      </c>
      <c r="M86" s="8">
        <f t="shared" si="5"/>
        <v>1.6336535530441885</v>
      </c>
      <c r="P86" s="6">
        <f t="shared" si="10"/>
        <v>-13.648960180563035</v>
      </c>
      <c r="U86" s="18">
        <v>66</v>
      </c>
      <c r="V86" s="20">
        <f t="shared" si="11"/>
        <v>0.79699593271608282</v>
      </c>
    </row>
    <row r="87" spans="1:22" ht="15" x14ac:dyDescent="0.2">
      <c r="A87" s="6">
        <v>43</v>
      </c>
      <c r="B87" s="6">
        <v>85</v>
      </c>
      <c r="C87" s="26" t="s">
        <v>30</v>
      </c>
      <c r="D87">
        <v>636.72442626953102</v>
      </c>
      <c r="E87">
        <v>571.02410888671898</v>
      </c>
      <c r="F87">
        <v>479.57083129882801</v>
      </c>
      <c r="G87">
        <v>472.12677001953102</v>
      </c>
      <c r="I87" s="7">
        <f t="shared" si="7"/>
        <v>157.15359497070301</v>
      </c>
      <c r="J87" s="7">
        <f t="shared" si="7"/>
        <v>98.897338867187955</v>
      </c>
      <c r="K87" s="7">
        <f t="shared" si="8"/>
        <v>87.925457763671446</v>
      </c>
      <c r="L87" s="8">
        <f t="shared" si="9"/>
        <v>0.88905787325328378</v>
      </c>
      <c r="M87" s="8">
        <f t="shared" si="5"/>
        <v>1.6090355585621707</v>
      </c>
      <c r="P87" s="6">
        <f t="shared" si="10"/>
        <v>-14.950208794646569</v>
      </c>
      <c r="U87" s="18">
        <v>66.5</v>
      </c>
      <c r="V87" s="20">
        <f t="shared" si="11"/>
        <v>0.8062779038640252</v>
      </c>
    </row>
    <row r="88" spans="1:22" x14ac:dyDescent="0.15">
      <c r="A88" s="6">
        <v>43.5</v>
      </c>
      <c r="B88" s="6">
        <v>86</v>
      </c>
      <c r="D88">
        <v>639.43902587890602</v>
      </c>
      <c r="E88">
        <v>573.94488525390602</v>
      </c>
      <c r="F88">
        <v>479.59173583984398</v>
      </c>
      <c r="G88">
        <v>471.712158203125</v>
      </c>
      <c r="I88" s="7">
        <f t="shared" si="7"/>
        <v>159.84729003906205</v>
      </c>
      <c r="J88" s="7">
        <f t="shared" si="7"/>
        <v>102.23272705078102</v>
      </c>
      <c r="K88" s="7">
        <f t="shared" si="8"/>
        <v>88.284381103515329</v>
      </c>
      <c r="L88" s="8">
        <f t="shared" si="9"/>
        <v>0.86356281056322337</v>
      </c>
      <c r="M88" s="8">
        <f t="shared" ref="M88:M148" si="12">L88+ABS($N$2)*A88</f>
        <v>1.5919123294222135</v>
      </c>
      <c r="P88" s="6">
        <f t="shared" si="10"/>
        <v>-15.855301945239312</v>
      </c>
      <c r="U88" s="18">
        <v>67</v>
      </c>
      <c r="V88" s="20">
        <f t="shared" si="11"/>
        <v>0.80090451607246471</v>
      </c>
    </row>
    <row r="89" spans="1:22" x14ac:dyDescent="0.15">
      <c r="A89" s="6">
        <v>44</v>
      </c>
      <c r="B89" s="6">
        <v>87</v>
      </c>
      <c r="D89">
        <v>638.434326171875</v>
      </c>
      <c r="E89">
        <v>574.466796875</v>
      </c>
      <c r="F89">
        <v>479.93661499023398</v>
      </c>
      <c r="G89">
        <v>472.239013671875</v>
      </c>
      <c r="I89" s="7">
        <f t="shared" si="7"/>
        <v>158.49771118164102</v>
      </c>
      <c r="J89" s="7">
        <f t="shared" si="7"/>
        <v>102.227783203125</v>
      </c>
      <c r="K89" s="7">
        <f t="shared" si="8"/>
        <v>86.938262939453523</v>
      </c>
      <c r="L89" s="8">
        <f t="shared" si="9"/>
        <v>0.850436742492093</v>
      </c>
      <c r="M89" s="8">
        <f t="shared" si="12"/>
        <v>1.5871580949011865</v>
      </c>
      <c r="P89" s="6">
        <f t="shared" si="10"/>
        <v>-16.106599470146683</v>
      </c>
      <c r="U89" s="18">
        <v>67.5</v>
      </c>
      <c r="V89" s="20">
        <f t="shared" si="11"/>
        <v>0.78961520277133646</v>
      </c>
    </row>
    <row r="90" spans="1:22" x14ac:dyDescent="0.15">
      <c r="A90" s="6">
        <v>44.5</v>
      </c>
      <c r="B90" s="6">
        <v>88</v>
      </c>
      <c r="D90">
        <v>639.53796386718795</v>
      </c>
      <c r="E90">
        <v>574.41058349609398</v>
      </c>
      <c r="F90">
        <v>480.02835083007801</v>
      </c>
      <c r="G90">
        <v>473.40490722656301</v>
      </c>
      <c r="I90" s="7">
        <f t="shared" si="7"/>
        <v>159.50961303710994</v>
      </c>
      <c r="J90" s="7">
        <f t="shared" si="7"/>
        <v>101.00567626953097</v>
      </c>
      <c r="K90" s="7">
        <f t="shared" si="8"/>
        <v>88.805639648438273</v>
      </c>
      <c r="L90" s="8">
        <f t="shared" si="9"/>
        <v>0.87921434644388485</v>
      </c>
      <c r="M90" s="8">
        <f t="shared" si="12"/>
        <v>1.6243075324030816</v>
      </c>
      <c r="P90" s="6">
        <f t="shared" si="10"/>
        <v>-14.142968594421438</v>
      </c>
      <c r="U90" s="18">
        <v>68</v>
      </c>
      <c r="V90" s="20">
        <f t="shared" si="11"/>
        <v>0.77256419538900345</v>
      </c>
    </row>
    <row r="91" spans="1:22" x14ac:dyDescent="0.15">
      <c r="A91" s="6">
        <v>45</v>
      </c>
      <c r="B91" s="6">
        <v>89</v>
      </c>
      <c r="D91">
        <v>639.10583496093795</v>
      </c>
      <c r="E91">
        <v>576.16461181640602</v>
      </c>
      <c r="F91">
        <v>480.79342651367199</v>
      </c>
      <c r="G91">
        <v>473.32101440429699</v>
      </c>
      <c r="I91" s="7">
        <f t="shared" si="7"/>
        <v>158.31240844726597</v>
      </c>
      <c r="J91" s="7">
        <f t="shared" si="7"/>
        <v>102.84359741210903</v>
      </c>
      <c r="K91" s="7">
        <f t="shared" si="8"/>
        <v>86.321890258789651</v>
      </c>
      <c r="L91" s="8">
        <f t="shared" si="9"/>
        <v>0.83935113542251405</v>
      </c>
      <c r="M91" s="8">
        <f t="shared" si="12"/>
        <v>1.5928161549318141</v>
      </c>
      <c r="P91" s="6">
        <f t="shared" si="10"/>
        <v>-15.807527879297417</v>
      </c>
      <c r="U91" s="18">
        <v>68.5</v>
      </c>
      <c r="V91" s="20">
        <f t="shared" si="11"/>
        <v>0.76798322532298013</v>
      </c>
    </row>
    <row r="92" spans="1:22" x14ac:dyDescent="0.15">
      <c r="A92" s="6">
        <v>45.5</v>
      </c>
      <c r="B92" s="6">
        <v>90</v>
      </c>
      <c r="D92">
        <v>639.66387939453102</v>
      </c>
      <c r="E92">
        <v>576.99053955078102</v>
      </c>
      <c r="F92">
        <v>480.68008422851602</v>
      </c>
      <c r="G92">
        <v>473.61633300781301</v>
      </c>
      <c r="I92" s="7">
        <f t="shared" si="7"/>
        <v>158.983795166015</v>
      </c>
      <c r="J92" s="7">
        <f t="shared" si="7"/>
        <v>103.37420654296801</v>
      </c>
      <c r="K92" s="7">
        <f t="shared" si="8"/>
        <v>86.621850585937395</v>
      </c>
      <c r="L92" s="8">
        <f t="shared" si="9"/>
        <v>0.83794452680933118</v>
      </c>
      <c r="M92" s="8">
        <f t="shared" si="12"/>
        <v>1.5997813798687348</v>
      </c>
      <c r="P92" s="6">
        <f t="shared" si="10"/>
        <v>-15.439362661673023</v>
      </c>
      <c r="U92" s="18">
        <v>69</v>
      </c>
      <c r="V92" s="20">
        <f t="shared" si="11"/>
        <v>0.74905519198012471</v>
      </c>
    </row>
    <row r="93" spans="1:22" x14ac:dyDescent="0.15">
      <c r="A93" s="6">
        <v>46</v>
      </c>
      <c r="B93" s="6">
        <v>91</v>
      </c>
      <c r="D93">
        <v>638.33172607421898</v>
      </c>
      <c r="E93">
        <v>576.12481689453102</v>
      </c>
      <c r="F93">
        <v>481.04736328125</v>
      </c>
      <c r="G93">
        <v>473.29119873046898</v>
      </c>
      <c r="I93" s="7">
        <f t="shared" si="7"/>
        <v>157.28436279296898</v>
      </c>
      <c r="J93" s="7">
        <f t="shared" si="7"/>
        <v>102.83361816406205</v>
      </c>
      <c r="K93" s="7">
        <f t="shared" si="8"/>
        <v>85.300830078125557</v>
      </c>
      <c r="L93" s="8">
        <f t="shared" si="9"/>
        <v>0.82950334337196563</v>
      </c>
      <c r="M93" s="8">
        <f t="shared" si="12"/>
        <v>1.5997120299814724</v>
      </c>
      <c r="P93" s="6">
        <f t="shared" si="10"/>
        <v>-15.443028331707717</v>
      </c>
      <c r="U93" s="18">
        <v>69.5</v>
      </c>
      <c r="V93" s="20">
        <f t="shared" si="11"/>
        <v>0.72128927532960285</v>
      </c>
    </row>
    <row r="94" spans="1:22" x14ac:dyDescent="0.15">
      <c r="A94" s="6">
        <v>46.5</v>
      </c>
      <c r="B94" s="6">
        <v>92</v>
      </c>
      <c r="D94">
        <v>638.50946044921898</v>
      </c>
      <c r="E94">
        <v>577.40582275390602</v>
      </c>
      <c r="F94">
        <v>479.99850463867199</v>
      </c>
      <c r="G94">
        <v>472.48507690429699</v>
      </c>
      <c r="I94" s="7">
        <f t="shared" si="7"/>
        <v>158.51095581054699</v>
      </c>
      <c r="J94" s="7">
        <f t="shared" si="7"/>
        <v>104.92074584960903</v>
      </c>
      <c r="K94" s="7">
        <f t="shared" si="8"/>
        <v>85.066433715820665</v>
      </c>
      <c r="L94" s="8">
        <f t="shared" si="9"/>
        <v>0.81076848078980412</v>
      </c>
      <c r="M94" s="8">
        <f t="shared" si="12"/>
        <v>1.5893490009494142</v>
      </c>
      <c r="P94" s="6">
        <f t="shared" si="10"/>
        <v>-15.990793389317234</v>
      </c>
      <c r="U94" s="18">
        <v>70</v>
      </c>
      <c r="V94" s="20">
        <f t="shared" si="11"/>
        <v>0.69167400823352165</v>
      </c>
    </row>
    <row r="95" spans="1:22" x14ac:dyDescent="0.15">
      <c r="A95" s="6">
        <v>47</v>
      </c>
      <c r="B95" s="6">
        <v>93</v>
      </c>
      <c r="D95">
        <v>637.255126953125</v>
      </c>
      <c r="E95">
        <v>577.40148925781295</v>
      </c>
      <c r="F95">
        <v>479.78298950195301</v>
      </c>
      <c r="G95">
        <v>472.18045043945301</v>
      </c>
      <c r="I95" s="7">
        <f t="shared" si="7"/>
        <v>157.47213745117199</v>
      </c>
      <c r="J95" s="7">
        <f t="shared" si="7"/>
        <v>105.22103881835994</v>
      </c>
      <c r="K95" s="7">
        <f t="shared" si="8"/>
        <v>83.81741027832004</v>
      </c>
      <c r="L95" s="8">
        <f t="shared" si="9"/>
        <v>0.79658413583058829</v>
      </c>
      <c r="M95" s="8">
        <f t="shared" si="12"/>
        <v>1.5835364895403017</v>
      </c>
      <c r="P95" s="6">
        <f t="shared" si="10"/>
        <v>-16.298028912543028</v>
      </c>
      <c r="U95" s="18">
        <v>70.5</v>
      </c>
      <c r="V95" s="20">
        <f t="shared" si="11"/>
        <v>0.66962289435348665</v>
      </c>
    </row>
    <row r="96" spans="1:22" x14ac:dyDescent="0.15">
      <c r="A96" s="6">
        <v>47.5</v>
      </c>
      <c r="B96" s="6">
        <v>94</v>
      </c>
      <c r="D96">
        <v>639.15472412109398</v>
      </c>
      <c r="E96">
        <v>580.04382324218795</v>
      </c>
      <c r="F96">
        <v>479.68566894531301</v>
      </c>
      <c r="G96">
        <v>471.81320190429699</v>
      </c>
      <c r="I96" s="7">
        <f t="shared" si="7"/>
        <v>159.46905517578097</v>
      </c>
      <c r="J96" s="7">
        <f t="shared" si="7"/>
        <v>108.23062133789097</v>
      </c>
      <c r="K96" s="7">
        <f t="shared" si="8"/>
        <v>83.707620239257295</v>
      </c>
      <c r="L96" s="8">
        <f t="shared" si="9"/>
        <v>0.77341901214745867</v>
      </c>
      <c r="M96" s="8">
        <f t="shared" si="12"/>
        <v>1.5687431994072756</v>
      </c>
      <c r="P96" s="6">
        <f t="shared" si="10"/>
        <v>-17.079967030913998</v>
      </c>
      <c r="U96" s="18">
        <v>71</v>
      </c>
      <c r="V96" s="20">
        <f t="shared" si="11"/>
        <v>0.68751800969136345</v>
      </c>
    </row>
    <row r="97" spans="1:22" x14ac:dyDescent="0.15">
      <c r="A97" s="6">
        <v>48</v>
      </c>
      <c r="B97" s="6">
        <v>95</v>
      </c>
      <c r="D97">
        <v>635.970458984375</v>
      </c>
      <c r="E97">
        <v>578.49157714843795</v>
      </c>
      <c r="F97">
        <v>479.38107299804699</v>
      </c>
      <c r="G97">
        <v>471.71701049804699</v>
      </c>
      <c r="I97" s="7">
        <f t="shared" si="7"/>
        <v>156.58938598632801</v>
      </c>
      <c r="J97" s="7">
        <f t="shared" si="7"/>
        <v>106.77456665039097</v>
      </c>
      <c r="K97" s="7">
        <f t="shared" si="8"/>
        <v>81.847189331054338</v>
      </c>
      <c r="L97" s="8">
        <f t="shared" si="9"/>
        <v>0.76654199495882147</v>
      </c>
      <c r="M97" s="8">
        <f t="shared" si="12"/>
        <v>1.5702380157687417</v>
      </c>
      <c r="P97" s="6">
        <f t="shared" si="10"/>
        <v>-17.000954594702431</v>
      </c>
      <c r="U97" s="18">
        <v>71.5</v>
      </c>
      <c r="V97" s="20">
        <f t="shared" si="11"/>
        <v>0.69313364330919958</v>
      </c>
    </row>
    <row r="98" spans="1:22" x14ac:dyDescent="0.15">
      <c r="A98" s="6">
        <v>48.5</v>
      </c>
      <c r="B98" s="6">
        <v>96</v>
      </c>
      <c r="D98">
        <v>637.62847900390602</v>
      </c>
      <c r="E98">
        <v>580.216796875</v>
      </c>
      <c r="F98">
        <v>479.25167846679699</v>
      </c>
      <c r="G98">
        <v>471.85720825195301</v>
      </c>
      <c r="I98" s="7">
        <f t="shared" si="7"/>
        <v>158.37680053710903</v>
      </c>
      <c r="J98" s="7">
        <f t="shared" si="7"/>
        <v>108.35958862304699</v>
      </c>
      <c r="K98" s="7">
        <f t="shared" si="8"/>
        <v>82.525088500976153</v>
      </c>
      <c r="L98" s="8">
        <f t="shared" si="9"/>
        <v>0.76158547249619124</v>
      </c>
      <c r="M98" s="8">
        <f t="shared" si="12"/>
        <v>1.5736533268562147</v>
      </c>
      <c r="P98" s="6">
        <f t="shared" si="10"/>
        <v>-16.820429376757293</v>
      </c>
      <c r="U98" s="18">
        <v>72</v>
      </c>
      <c r="V98" s="20">
        <f t="shared" si="11"/>
        <v>0.7180072709188704</v>
      </c>
    </row>
    <row r="99" spans="1:22" x14ac:dyDescent="0.15">
      <c r="A99" s="6">
        <v>49</v>
      </c>
      <c r="B99" s="6">
        <v>97</v>
      </c>
      <c r="D99">
        <v>639.69854736328102</v>
      </c>
      <c r="E99">
        <v>580.78796386718795</v>
      </c>
      <c r="F99">
        <v>479.14877319335898</v>
      </c>
      <c r="G99">
        <v>471.68606567382801</v>
      </c>
      <c r="I99" s="7">
        <f t="shared" si="7"/>
        <v>160.54977416992205</v>
      </c>
      <c r="J99" s="7">
        <f t="shared" si="7"/>
        <v>109.10189819335994</v>
      </c>
      <c r="K99" s="7">
        <f t="shared" si="8"/>
        <v>84.178445434570094</v>
      </c>
      <c r="L99" s="8">
        <f t="shared" si="9"/>
        <v>0.77155802812322916</v>
      </c>
      <c r="M99" s="8">
        <f t="shared" si="12"/>
        <v>1.5919977160333558</v>
      </c>
      <c r="P99" s="6">
        <f t="shared" si="10"/>
        <v>-15.850788612136919</v>
      </c>
      <c r="U99" s="18">
        <v>72.5</v>
      </c>
      <c r="V99" s="20">
        <f t="shared" si="11"/>
        <v>0.73104897871247698</v>
      </c>
    </row>
    <row r="100" spans="1:22" x14ac:dyDescent="0.15">
      <c r="A100" s="6">
        <v>49.5</v>
      </c>
      <c r="B100" s="6">
        <v>98</v>
      </c>
      <c r="D100">
        <v>640.05841064453102</v>
      </c>
      <c r="E100">
        <v>581.79925537109398</v>
      </c>
      <c r="F100">
        <v>478.91983032226602</v>
      </c>
      <c r="G100">
        <v>471.55108642578102</v>
      </c>
      <c r="I100" s="7">
        <f t="shared" si="7"/>
        <v>161.138580322265</v>
      </c>
      <c r="J100" s="7">
        <f t="shared" si="7"/>
        <v>110.24816894531295</v>
      </c>
      <c r="K100" s="7">
        <f t="shared" si="8"/>
        <v>83.96486206054594</v>
      </c>
      <c r="L100" s="8">
        <f t="shared" si="9"/>
        <v>0.76159869922370793</v>
      </c>
      <c r="M100" s="8">
        <f t="shared" si="12"/>
        <v>1.5904102206839381</v>
      </c>
      <c r="P100" s="6">
        <f t="shared" si="10"/>
        <v>-15.934699839138075</v>
      </c>
      <c r="U100" s="18">
        <v>73</v>
      </c>
      <c r="V100" s="20">
        <f t="shared" si="11"/>
        <v>0.75748692188918976</v>
      </c>
    </row>
    <row r="101" spans="1:22" x14ac:dyDescent="0.15">
      <c r="A101" s="6">
        <v>50</v>
      </c>
      <c r="B101" s="6">
        <v>99</v>
      </c>
      <c r="D101">
        <v>640.02770996093795</v>
      </c>
      <c r="E101">
        <v>582.06170654296898</v>
      </c>
      <c r="F101">
        <v>480.56451416015602</v>
      </c>
      <c r="G101">
        <v>472.92840576171898</v>
      </c>
      <c r="I101" s="7">
        <f t="shared" si="7"/>
        <v>159.46319580078193</v>
      </c>
      <c r="J101" s="7">
        <f t="shared" si="7"/>
        <v>109.13330078125</v>
      </c>
      <c r="K101" s="7">
        <f t="shared" si="8"/>
        <v>83.069885253906932</v>
      </c>
      <c r="L101" s="8">
        <f t="shared" si="9"/>
        <v>0.76117816156238738</v>
      </c>
      <c r="M101" s="8">
        <f t="shared" si="12"/>
        <v>1.5983615165727207</v>
      </c>
      <c r="P101" s="6">
        <f t="shared" si="10"/>
        <v>-15.51441325718258</v>
      </c>
      <c r="U101" s="18">
        <v>73.5</v>
      </c>
      <c r="V101" s="20">
        <f t="shared" si="11"/>
        <v>0.74266131395016921</v>
      </c>
    </row>
    <row r="102" spans="1:22" x14ac:dyDescent="0.15">
      <c r="A102" s="6">
        <v>50.5</v>
      </c>
      <c r="B102" s="6">
        <v>100</v>
      </c>
      <c r="D102">
        <v>638.1865234375</v>
      </c>
      <c r="E102">
        <v>581.64489746093795</v>
      </c>
      <c r="F102">
        <v>480.28225708007801</v>
      </c>
      <c r="G102">
        <v>473.12527465820301</v>
      </c>
      <c r="I102" s="7">
        <f t="shared" si="7"/>
        <v>157.90426635742199</v>
      </c>
      <c r="J102" s="7">
        <f t="shared" si="7"/>
        <v>108.51962280273494</v>
      </c>
      <c r="K102" s="7">
        <f t="shared" si="8"/>
        <v>81.940530395507537</v>
      </c>
      <c r="L102" s="8">
        <f t="shared" si="9"/>
        <v>0.75507570224840892</v>
      </c>
      <c r="M102" s="8">
        <f t="shared" si="12"/>
        <v>1.6006308908088456</v>
      </c>
      <c r="P102" s="6">
        <f t="shared" si="10"/>
        <v>-15.394459534642291</v>
      </c>
      <c r="U102" s="18">
        <v>74</v>
      </c>
      <c r="V102" s="20">
        <f t="shared" si="11"/>
        <v>0.75908496739639464</v>
      </c>
    </row>
    <row r="103" spans="1:22" x14ac:dyDescent="0.15">
      <c r="A103" s="6">
        <v>51</v>
      </c>
      <c r="B103" s="6">
        <v>101</v>
      </c>
      <c r="D103">
        <v>637.69818115234398</v>
      </c>
      <c r="E103">
        <v>581.65802001953102</v>
      </c>
      <c r="F103">
        <v>479.64093017578102</v>
      </c>
      <c r="G103">
        <v>472.13421630859398</v>
      </c>
      <c r="I103" s="7">
        <f t="shared" si="7"/>
        <v>158.05725097656295</v>
      </c>
      <c r="J103" s="7">
        <f t="shared" si="7"/>
        <v>109.52380371093705</v>
      </c>
      <c r="K103" s="7">
        <f t="shared" si="8"/>
        <v>81.390588378907026</v>
      </c>
      <c r="L103" s="8">
        <f t="shared" si="9"/>
        <v>0.74313149855276039</v>
      </c>
      <c r="M103" s="8">
        <f t="shared" si="12"/>
        <v>1.5970585206633006</v>
      </c>
      <c r="P103" s="6">
        <f t="shared" si="10"/>
        <v>-15.5832865207024</v>
      </c>
      <c r="U103" s="18">
        <v>74.5</v>
      </c>
      <c r="V103" s="20">
        <f t="shared" si="11"/>
        <v>0.75574183117929417</v>
      </c>
    </row>
    <row r="104" spans="1:22" x14ac:dyDescent="0.15">
      <c r="A104" s="6">
        <v>51.5</v>
      </c>
      <c r="B104" s="6">
        <v>102</v>
      </c>
      <c r="D104">
        <v>635.572998046875</v>
      </c>
      <c r="E104">
        <v>581.42370605468795</v>
      </c>
      <c r="F104">
        <v>479.42059326171898</v>
      </c>
      <c r="G104">
        <v>471.78375244140602</v>
      </c>
      <c r="I104" s="7">
        <f t="shared" si="7"/>
        <v>156.15240478515602</v>
      </c>
      <c r="J104" s="7">
        <f t="shared" si="7"/>
        <v>109.63995361328193</v>
      </c>
      <c r="K104" s="7">
        <f t="shared" si="8"/>
        <v>79.404437255858682</v>
      </c>
      <c r="L104" s="8">
        <f t="shared" si="9"/>
        <v>0.72422903001155159</v>
      </c>
      <c r="M104" s="8">
        <f t="shared" si="12"/>
        <v>1.5865278856721949</v>
      </c>
      <c r="P104" s="6">
        <f t="shared" si="10"/>
        <v>-16.139910830517938</v>
      </c>
      <c r="U104" s="18">
        <v>75</v>
      </c>
      <c r="V104" s="20">
        <f t="shared" si="11"/>
        <v>0.74666171264764702</v>
      </c>
    </row>
    <row r="105" spans="1:22" x14ac:dyDescent="0.15">
      <c r="A105" s="6">
        <v>52</v>
      </c>
      <c r="B105" s="6">
        <v>103</v>
      </c>
      <c r="D105">
        <v>638.67004394531295</v>
      </c>
      <c r="E105">
        <v>581.97955322265602</v>
      </c>
      <c r="F105">
        <v>479.40380859375</v>
      </c>
      <c r="G105">
        <v>471.66815185546898</v>
      </c>
      <c r="I105" s="7">
        <f t="shared" si="7"/>
        <v>159.26623535156295</v>
      </c>
      <c r="J105" s="7">
        <f t="shared" si="7"/>
        <v>110.31140136718705</v>
      </c>
      <c r="K105" s="7">
        <f t="shared" si="8"/>
        <v>82.048254394532023</v>
      </c>
      <c r="L105" s="8">
        <f t="shared" si="9"/>
        <v>0.74378761739616417</v>
      </c>
      <c r="M105" s="8">
        <f t="shared" si="12"/>
        <v>1.6144583066069109</v>
      </c>
      <c r="P105" s="6">
        <f t="shared" si="10"/>
        <v>-14.663575235487366</v>
      </c>
      <c r="U105" s="18"/>
      <c r="V105" s="20"/>
    </row>
    <row r="106" spans="1:22" x14ac:dyDescent="0.15">
      <c r="A106" s="6">
        <v>52.5</v>
      </c>
      <c r="B106" s="6">
        <v>104</v>
      </c>
      <c r="D106">
        <v>648.98944091796898</v>
      </c>
      <c r="E106">
        <v>587.217529296875</v>
      </c>
      <c r="F106">
        <v>479.70953369140602</v>
      </c>
      <c r="G106">
        <v>471.87396240234398</v>
      </c>
      <c r="I106" s="7">
        <f t="shared" si="7"/>
        <v>169.27990722656295</v>
      </c>
      <c r="J106" s="7">
        <f t="shared" si="7"/>
        <v>115.34356689453102</v>
      </c>
      <c r="K106" s="7">
        <f t="shared" si="8"/>
        <v>88.539410400391247</v>
      </c>
      <c r="L106" s="8">
        <f t="shared" si="9"/>
        <v>0.7676146384596445</v>
      </c>
      <c r="M106" s="8">
        <f t="shared" si="12"/>
        <v>1.6466571612204945</v>
      </c>
      <c r="P106" s="6">
        <f t="shared" si="10"/>
        <v>-12.96162039218736</v>
      </c>
    </row>
    <row r="107" spans="1:22" x14ac:dyDescent="0.15">
      <c r="A107" s="6">
        <v>53</v>
      </c>
      <c r="B107" s="6">
        <v>105</v>
      </c>
      <c r="D107">
        <v>651.93103027343795</v>
      </c>
      <c r="E107">
        <v>587.44085693359398</v>
      </c>
      <c r="F107">
        <v>479.90304565429699</v>
      </c>
      <c r="G107">
        <v>472.34823608398398</v>
      </c>
      <c r="I107" s="7">
        <f t="shared" si="7"/>
        <v>172.02798461914097</v>
      </c>
      <c r="J107" s="7">
        <f t="shared" si="7"/>
        <v>115.09262084961</v>
      </c>
      <c r="K107" s="7">
        <f t="shared" si="8"/>
        <v>91.463150024413977</v>
      </c>
      <c r="L107" s="8">
        <f t="shared" si="9"/>
        <v>0.79469169569027076</v>
      </c>
      <c r="M107" s="8">
        <f t="shared" si="12"/>
        <v>1.6821060520012243</v>
      </c>
      <c r="P107" s="6">
        <f t="shared" si="10"/>
        <v>-11.08787636998777</v>
      </c>
    </row>
    <row r="108" spans="1:22" x14ac:dyDescent="0.15">
      <c r="A108" s="6">
        <v>53.5</v>
      </c>
      <c r="B108" s="6">
        <v>106</v>
      </c>
      <c r="D108">
        <v>650.96276855468795</v>
      </c>
      <c r="E108">
        <v>584.7109375</v>
      </c>
      <c r="F108">
        <v>479.96197509765602</v>
      </c>
      <c r="G108">
        <v>472.26620483398398</v>
      </c>
      <c r="I108" s="7">
        <f t="shared" si="7"/>
        <v>171.00079345703193</v>
      </c>
      <c r="J108" s="7">
        <f t="shared" si="7"/>
        <v>112.44473266601602</v>
      </c>
      <c r="K108" s="7">
        <f t="shared" si="8"/>
        <v>92.289480590820716</v>
      </c>
      <c r="L108" s="8">
        <f t="shared" si="9"/>
        <v>0.82075414652760526</v>
      </c>
      <c r="M108" s="8">
        <f t="shared" si="12"/>
        <v>1.716540336388662</v>
      </c>
      <c r="P108" s="6">
        <f t="shared" si="10"/>
        <v>-9.2677620276581631</v>
      </c>
    </row>
    <row r="109" spans="1:22" x14ac:dyDescent="0.15">
      <c r="A109" s="6">
        <v>54</v>
      </c>
      <c r="B109" s="6">
        <v>107</v>
      </c>
      <c r="D109">
        <v>652.93029785156295</v>
      </c>
      <c r="E109">
        <v>583.69561767578102</v>
      </c>
      <c r="F109">
        <v>479.32849121093801</v>
      </c>
      <c r="G109">
        <v>471.88293457031301</v>
      </c>
      <c r="I109" s="7">
        <f t="shared" si="7"/>
        <v>173.60180664062494</v>
      </c>
      <c r="J109" s="7">
        <f t="shared" si="7"/>
        <v>111.81268310546801</v>
      </c>
      <c r="K109" s="7">
        <f t="shared" si="8"/>
        <v>95.332928466797341</v>
      </c>
      <c r="L109" s="8">
        <f t="shared" si="9"/>
        <v>0.8526128326325374</v>
      </c>
      <c r="M109" s="8">
        <f t="shared" si="12"/>
        <v>1.7567708560436976</v>
      </c>
      <c r="P109" s="6">
        <f t="shared" si="10"/>
        <v>-7.1412724802169762</v>
      </c>
    </row>
    <row r="110" spans="1:22" x14ac:dyDescent="0.15">
      <c r="A110" s="6">
        <v>54.5</v>
      </c>
      <c r="B110" s="6">
        <v>108</v>
      </c>
      <c r="D110">
        <v>653.61169433593795</v>
      </c>
      <c r="E110">
        <v>583.68212890625</v>
      </c>
      <c r="F110">
        <v>479.25689697265602</v>
      </c>
      <c r="G110">
        <v>472.00784301757801</v>
      </c>
      <c r="I110" s="7">
        <f t="shared" si="7"/>
        <v>174.35479736328193</v>
      </c>
      <c r="J110" s="7">
        <f t="shared" si="7"/>
        <v>111.67428588867199</v>
      </c>
      <c r="K110" s="7">
        <f t="shared" si="8"/>
        <v>96.182797241211546</v>
      </c>
      <c r="L110" s="8">
        <f t="shared" si="9"/>
        <v>0.86127971605832432</v>
      </c>
      <c r="M110" s="8">
        <f t="shared" si="12"/>
        <v>1.7738095730195877</v>
      </c>
      <c r="P110" s="6">
        <f t="shared" si="10"/>
        <v>-6.2406464415348282</v>
      </c>
    </row>
    <row r="111" spans="1:22" x14ac:dyDescent="0.15">
      <c r="A111" s="6">
        <v>55</v>
      </c>
      <c r="B111" s="6">
        <v>109</v>
      </c>
      <c r="D111">
        <v>654.59307861328102</v>
      </c>
      <c r="E111">
        <v>582.7412109375</v>
      </c>
      <c r="F111">
        <v>479.75241088867199</v>
      </c>
      <c r="G111">
        <v>471.82476806640602</v>
      </c>
      <c r="I111" s="7">
        <f t="shared" si="7"/>
        <v>174.84066772460903</v>
      </c>
      <c r="J111" s="7">
        <f t="shared" si="7"/>
        <v>110.91644287109398</v>
      </c>
      <c r="K111" s="7">
        <f t="shared" si="8"/>
        <v>97.199157714843253</v>
      </c>
      <c r="L111" s="8">
        <f t="shared" si="9"/>
        <v>0.87632775807467234</v>
      </c>
      <c r="M111" s="8">
        <f t="shared" si="12"/>
        <v>1.7972294485860392</v>
      </c>
      <c r="P111" s="6">
        <f t="shared" si="10"/>
        <v>-5.0027275426125648</v>
      </c>
    </row>
    <row r="112" spans="1:22" x14ac:dyDescent="0.15">
      <c r="A112" s="6">
        <v>55.5</v>
      </c>
      <c r="B112" s="6">
        <v>110</v>
      </c>
      <c r="D112">
        <v>655.20477294921898</v>
      </c>
      <c r="E112">
        <v>582.51385498046898</v>
      </c>
      <c r="F112">
        <v>480.43960571289102</v>
      </c>
      <c r="G112">
        <v>473.42953491210898</v>
      </c>
      <c r="I112" s="7">
        <f t="shared" si="7"/>
        <v>174.76516723632795</v>
      </c>
      <c r="J112" s="7">
        <f t="shared" si="7"/>
        <v>109.08432006836</v>
      </c>
      <c r="K112" s="7">
        <f t="shared" si="8"/>
        <v>98.406143188475966</v>
      </c>
      <c r="L112" s="8">
        <f t="shared" si="9"/>
        <v>0.90211079948802608</v>
      </c>
      <c r="M112" s="8">
        <f t="shared" si="12"/>
        <v>1.8313843235494962</v>
      </c>
      <c r="P112" s="6">
        <f t="shared" si="10"/>
        <v>-3.1973821176284507</v>
      </c>
    </row>
    <row r="113" spans="1:16" x14ac:dyDescent="0.15">
      <c r="A113" s="6">
        <v>56</v>
      </c>
      <c r="B113" s="6">
        <v>111</v>
      </c>
      <c r="D113">
        <v>653.13427734375</v>
      </c>
      <c r="E113">
        <v>582.578125</v>
      </c>
      <c r="F113">
        <v>480.60513305664102</v>
      </c>
      <c r="G113">
        <v>473.123046875</v>
      </c>
      <c r="I113" s="7">
        <f t="shared" si="7"/>
        <v>172.52914428710898</v>
      </c>
      <c r="J113" s="7">
        <f t="shared" si="7"/>
        <v>109.455078125</v>
      </c>
      <c r="K113" s="7">
        <f t="shared" si="8"/>
        <v>95.910589599608983</v>
      </c>
      <c r="L113" s="8">
        <f t="shared" si="9"/>
        <v>0.87625527515568602</v>
      </c>
      <c r="M113" s="8">
        <f t="shared" si="12"/>
        <v>1.8139006327672595</v>
      </c>
      <c r="P113" s="6">
        <f t="shared" si="10"/>
        <v>-4.1215284129763017</v>
      </c>
    </row>
    <row r="114" spans="1:16" x14ac:dyDescent="0.15">
      <c r="A114" s="6">
        <v>56.5</v>
      </c>
      <c r="B114" s="6">
        <v>112</v>
      </c>
      <c r="D114">
        <v>653.43829345703102</v>
      </c>
      <c r="E114">
        <v>582.94927978515602</v>
      </c>
      <c r="F114">
        <v>479.82290649414102</v>
      </c>
      <c r="G114">
        <v>472.84378051757801</v>
      </c>
      <c r="I114" s="7">
        <f t="shared" si="7"/>
        <v>173.61538696289</v>
      </c>
      <c r="J114" s="7">
        <f t="shared" si="7"/>
        <v>110.10549926757801</v>
      </c>
      <c r="K114" s="7">
        <f t="shared" si="8"/>
        <v>96.5415374755854</v>
      </c>
      <c r="L114" s="8">
        <f t="shared" si="9"/>
        <v>0.87680940659440165</v>
      </c>
      <c r="M114" s="8">
        <f t="shared" si="12"/>
        <v>1.8228265977560785</v>
      </c>
      <c r="P114" s="6">
        <f t="shared" si="10"/>
        <v>-3.6497231414484808</v>
      </c>
    </row>
    <row r="115" spans="1:16" x14ac:dyDescent="0.15">
      <c r="A115" s="6">
        <v>57</v>
      </c>
      <c r="B115" s="6">
        <v>113</v>
      </c>
      <c r="D115">
        <v>652.94671630859398</v>
      </c>
      <c r="E115">
        <v>582.896728515625</v>
      </c>
      <c r="F115">
        <v>480.66778564453102</v>
      </c>
      <c r="G115">
        <v>473.02645874023398</v>
      </c>
      <c r="I115" s="7">
        <f t="shared" si="7"/>
        <v>172.27893066406295</v>
      </c>
      <c r="J115" s="7">
        <f t="shared" si="7"/>
        <v>109.87026977539102</v>
      </c>
      <c r="K115" s="7">
        <f t="shared" si="8"/>
        <v>95.369741821289239</v>
      </c>
      <c r="L115" s="8">
        <f t="shared" si="9"/>
        <v>0.86802136752967507</v>
      </c>
      <c r="M115" s="8">
        <f t="shared" si="12"/>
        <v>1.8224103922414554</v>
      </c>
      <c r="P115" s="6">
        <f t="shared" si="10"/>
        <v>-3.6717227746628263</v>
      </c>
    </row>
    <row r="116" spans="1:16" x14ac:dyDescent="0.15">
      <c r="A116" s="6">
        <v>57.5</v>
      </c>
      <c r="B116" s="6">
        <v>114</v>
      </c>
      <c r="D116">
        <v>653.47698974609398</v>
      </c>
      <c r="E116">
        <v>582.45910644531295</v>
      </c>
      <c r="F116">
        <v>480.1513671875</v>
      </c>
      <c r="G116">
        <v>472.74719238281301</v>
      </c>
      <c r="I116" s="7">
        <f t="shared" si="7"/>
        <v>173.32562255859398</v>
      </c>
      <c r="J116" s="7">
        <f t="shared" si="7"/>
        <v>109.71191406249994</v>
      </c>
      <c r="K116" s="7">
        <f t="shared" si="8"/>
        <v>96.52728271484402</v>
      </c>
      <c r="L116" s="8">
        <f t="shared" si="9"/>
        <v>0.87982498108505347</v>
      </c>
      <c r="M116" s="8">
        <f t="shared" si="12"/>
        <v>1.842585839346937</v>
      </c>
      <c r="P116" s="6">
        <f t="shared" si="10"/>
        <v>-2.6052966446342278</v>
      </c>
    </row>
    <row r="117" spans="1:16" x14ac:dyDescent="0.15">
      <c r="A117" s="6">
        <v>58</v>
      </c>
      <c r="B117" s="6">
        <v>115</v>
      </c>
      <c r="D117">
        <v>651.41094970703102</v>
      </c>
      <c r="E117">
        <v>581.580322265625</v>
      </c>
      <c r="F117">
        <v>480.13461303710898</v>
      </c>
      <c r="G117">
        <v>472.80798339843801</v>
      </c>
      <c r="I117" s="7">
        <f t="shared" si="7"/>
        <v>171.27633666992205</v>
      </c>
      <c r="J117" s="7">
        <f t="shared" si="7"/>
        <v>108.77233886718699</v>
      </c>
      <c r="K117" s="7">
        <f t="shared" si="8"/>
        <v>95.135699462891154</v>
      </c>
      <c r="L117" s="8">
        <f t="shared" si="9"/>
        <v>0.87463136725462509</v>
      </c>
      <c r="M117" s="8">
        <f t="shared" si="12"/>
        <v>1.845764059066612</v>
      </c>
      <c r="P117" s="6">
        <f t="shared" si="10"/>
        <v>-2.4373035122732234</v>
      </c>
    </row>
    <row r="118" spans="1:16" x14ac:dyDescent="0.15">
      <c r="A118" s="6">
        <v>58.5</v>
      </c>
      <c r="B118" s="6">
        <v>116</v>
      </c>
      <c r="D118">
        <v>652.59344482421898</v>
      </c>
      <c r="E118">
        <v>582.43322753906295</v>
      </c>
      <c r="F118">
        <v>480.60403442382801</v>
      </c>
      <c r="G118">
        <v>472.71810913085898</v>
      </c>
      <c r="I118" s="7">
        <f t="shared" si="7"/>
        <v>171.98941040039097</v>
      </c>
      <c r="J118" s="7">
        <f t="shared" si="7"/>
        <v>109.71511840820398</v>
      </c>
      <c r="K118" s="7">
        <f t="shared" si="8"/>
        <v>95.188827514648182</v>
      </c>
      <c r="L118" s="8">
        <f t="shared" si="9"/>
        <v>0.86759991599781572</v>
      </c>
      <c r="M118" s="8">
        <f t="shared" si="12"/>
        <v>1.8471044413599058</v>
      </c>
      <c r="P118" s="6">
        <f t="shared" si="10"/>
        <v>-2.3664540934562392</v>
      </c>
    </row>
    <row r="119" spans="1:16" x14ac:dyDescent="0.15">
      <c r="A119" s="6">
        <v>59</v>
      </c>
      <c r="B119" s="6">
        <v>117</v>
      </c>
      <c r="D119">
        <v>651.43939208984398</v>
      </c>
      <c r="E119">
        <v>582.22229003906295</v>
      </c>
      <c r="F119">
        <v>480.36465454101602</v>
      </c>
      <c r="G119">
        <v>472.85980224609398</v>
      </c>
      <c r="I119" s="7">
        <f t="shared" si="7"/>
        <v>171.07473754882795</v>
      </c>
      <c r="J119" s="7">
        <f t="shared" si="7"/>
        <v>109.36248779296898</v>
      </c>
      <c r="K119" s="7">
        <f t="shared" si="8"/>
        <v>94.520996093749673</v>
      </c>
      <c r="L119" s="8">
        <f t="shared" si="9"/>
        <v>0.86429083684237951</v>
      </c>
      <c r="M119" s="8">
        <f t="shared" si="12"/>
        <v>1.8521671957545731</v>
      </c>
      <c r="P119" s="6">
        <f t="shared" si="10"/>
        <v>-2.0988489420976144</v>
      </c>
    </row>
    <row r="120" spans="1:16" x14ac:dyDescent="0.15">
      <c r="A120" s="6">
        <v>59.5</v>
      </c>
      <c r="B120" s="6">
        <v>118</v>
      </c>
      <c r="D120">
        <v>652.98760986328102</v>
      </c>
      <c r="E120">
        <v>583.54669189453102</v>
      </c>
      <c r="F120">
        <v>479.02313232421898</v>
      </c>
      <c r="G120">
        <v>471.60699462890602</v>
      </c>
      <c r="I120" s="7">
        <f t="shared" si="7"/>
        <v>173.96447753906205</v>
      </c>
      <c r="J120" s="7">
        <f t="shared" si="7"/>
        <v>111.939697265625</v>
      </c>
      <c r="K120" s="7">
        <f t="shared" si="8"/>
        <v>95.606689453124545</v>
      </c>
      <c r="L120" s="8">
        <f t="shared" si="9"/>
        <v>0.85409101318414882</v>
      </c>
      <c r="M120" s="8">
        <f t="shared" si="12"/>
        <v>1.8503392056464456</v>
      </c>
      <c r="P120" s="6">
        <f t="shared" si="10"/>
        <v>-2.1954721498287246</v>
      </c>
    </row>
    <row r="121" spans="1:16" x14ac:dyDescent="0.15">
      <c r="A121" s="6">
        <v>60</v>
      </c>
      <c r="B121" s="6">
        <v>119</v>
      </c>
      <c r="D121">
        <v>652.20477294921898</v>
      </c>
      <c r="E121">
        <v>584.49560546875</v>
      </c>
      <c r="F121">
        <v>480.41015625</v>
      </c>
      <c r="G121">
        <v>473.08389282226602</v>
      </c>
      <c r="I121" s="7">
        <f t="shared" si="7"/>
        <v>171.79461669921898</v>
      </c>
      <c r="J121" s="7">
        <f t="shared" si="7"/>
        <v>111.41171264648398</v>
      </c>
      <c r="K121" s="7">
        <f t="shared" si="8"/>
        <v>93.806417846680205</v>
      </c>
      <c r="L121" s="8">
        <f t="shared" si="9"/>
        <v>0.84197985668107966</v>
      </c>
      <c r="M121" s="8">
        <f t="shared" si="12"/>
        <v>1.8465998826934797</v>
      </c>
      <c r="P121" s="6">
        <f t="shared" si="10"/>
        <v>-2.3931238640539352</v>
      </c>
    </row>
    <row r="122" spans="1:16" x14ac:dyDescent="0.15">
      <c r="A122" s="6">
        <v>60.5</v>
      </c>
      <c r="B122" s="6">
        <v>120</v>
      </c>
      <c r="D122">
        <v>652.25622558593795</v>
      </c>
      <c r="E122">
        <v>584.20330810546898</v>
      </c>
      <c r="F122">
        <v>480.38217163085898</v>
      </c>
      <c r="G122">
        <v>473.09469604492199</v>
      </c>
      <c r="I122" s="7">
        <f t="shared" si="7"/>
        <v>171.87405395507898</v>
      </c>
      <c r="J122" s="7">
        <f t="shared" si="7"/>
        <v>111.10861206054699</v>
      </c>
      <c r="K122" s="7">
        <f t="shared" si="8"/>
        <v>94.098025512696097</v>
      </c>
      <c r="L122" s="8">
        <f t="shared" si="9"/>
        <v>0.84690127765630607</v>
      </c>
      <c r="M122" s="8">
        <f t="shared" si="12"/>
        <v>1.8598931372188097</v>
      </c>
      <c r="P122" s="6">
        <f t="shared" si="10"/>
        <v>-1.6904740588319673</v>
      </c>
    </row>
    <row r="123" spans="1:16" x14ac:dyDescent="0.15">
      <c r="A123" s="6">
        <v>61</v>
      </c>
      <c r="B123" s="6">
        <v>121</v>
      </c>
      <c r="D123">
        <v>651.27264404296898</v>
      </c>
      <c r="E123">
        <v>583.12774658203102</v>
      </c>
      <c r="F123">
        <v>479.82736206054699</v>
      </c>
      <c r="G123">
        <v>472.53988647460898</v>
      </c>
      <c r="I123" s="7">
        <f t="shared" si="7"/>
        <v>171.44528198242199</v>
      </c>
      <c r="J123" s="7">
        <f t="shared" si="7"/>
        <v>110.58786010742205</v>
      </c>
      <c r="K123" s="7">
        <f t="shared" si="8"/>
        <v>94.03377990722656</v>
      </c>
      <c r="L123" s="8">
        <f t="shared" si="9"/>
        <v>0.85030834140279687</v>
      </c>
      <c r="M123" s="8">
        <f t="shared" si="12"/>
        <v>1.8716720345154036</v>
      </c>
      <c r="P123" s="6">
        <f t="shared" si="10"/>
        <v>-1.0678695735713564</v>
      </c>
    </row>
    <row r="124" spans="1:16" x14ac:dyDescent="0.15">
      <c r="A124" s="6">
        <v>61.5</v>
      </c>
      <c r="B124" s="6">
        <v>122</v>
      </c>
      <c r="D124">
        <v>653.06024169921898</v>
      </c>
      <c r="E124">
        <v>584.09820556640602</v>
      </c>
      <c r="F124">
        <v>480.45861816406301</v>
      </c>
      <c r="G124">
        <v>472.77478027343801</v>
      </c>
      <c r="I124" s="7">
        <f t="shared" si="7"/>
        <v>172.60162353515597</v>
      </c>
      <c r="J124" s="7">
        <f t="shared" si="7"/>
        <v>111.32342529296801</v>
      </c>
      <c r="K124" s="7">
        <f t="shared" si="8"/>
        <v>94.675225830078361</v>
      </c>
      <c r="L124" s="8">
        <f t="shared" si="9"/>
        <v>0.85045196535161527</v>
      </c>
      <c r="M124" s="8">
        <f t="shared" si="12"/>
        <v>1.8801874920143256</v>
      </c>
      <c r="P124" s="6">
        <f t="shared" si="10"/>
        <v>-0.61776275122832103</v>
      </c>
    </row>
    <row r="125" spans="1:16" x14ac:dyDescent="0.15">
      <c r="A125" s="6">
        <v>62</v>
      </c>
      <c r="B125" s="6">
        <v>123</v>
      </c>
      <c r="D125">
        <v>652.17810058593795</v>
      </c>
      <c r="E125">
        <v>584.28173828125</v>
      </c>
      <c r="F125">
        <v>478.91610717773398</v>
      </c>
      <c r="G125">
        <v>471.68270874023398</v>
      </c>
      <c r="I125" s="7">
        <f t="shared" si="7"/>
        <v>173.26199340820398</v>
      </c>
      <c r="J125" s="7">
        <f t="shared" si="7"/>
        <v>112.59902954101602</v>
      </c>
      <c r="K125" s="7">
        <f t="shared" si="8"/>
        <v>94.44267272949277</v>
      </c>
      <c r="L125" s="8">
        <f t="shared" si="9"/>
        <v>0.8387521021670129</v>
      </c>
      <c r="M125" s="8">
        <f t="shared" si="12"/>
        <v>1.8768594623798265</v>
      </c>
      <c r="P125" s="6">
        <f t="shared" si="10"/>
        <v>-0.79367447924028989</v>
      </c>
    </row>
    <row r="126" spans="1:16" x14ac:dyDescent="0.15">
      <c r="A126" s="6">
        <v>62.5</v>
      </c>
      <c r="B126" s="6">
        <v>124</v>
      </c>
      <c r="D126">
        <v>651.18615722656295</v>
      </c>
      <c r="E126">
        <v>583.70367431640602</v>
      </c>
      <c r="F126">
        <v>478.88739013671898</v>
      </c>
      <c r="G126">
        <v>471.5</v>
      </c>
      <c r="I126" s="7">
        <f t="shared" si="7"/>
        <v>172.29876708984398</v>
      </c>
      <c r="J126" s="7">
        <f t="shared" si="7"/>
        <v>112.20367431640602</v>
      </c>
      <c r="K126" s="7">
        <f t="shared" si="8"/>
        <v>93.756195068359773</v>
      </c>
      <c r="L126" s="8">
        <f t="shared" si="9"/>
        <v>0.8355893480277149</v>
      </c>
      <c r="M126" s="8">
        <f t="shared" si="12"/>
        <v>1.8820685417906318</v>
      </c>
      <c r="P126" s="6">
        <f t="shared" si="10"/>
        <v>-0.51833493568353595</v>
      </c>
    </row>
    <row r="127" spans="1:16" x14ac:dyDescent="0.15">
      <c r="A127" s="6">
        <v>63</v>
      </c>
      <c r="B127" s="6">
        <v>125</v>
      </c>
      <c r="D127">
        <v>650.19781494140602</v>
      </c>
      <c r="E127">
        <v>583.33721923828102</v>
      </c>
      <c r="F127">
        <v>479.486572265625</v>
      </c>
      <c r="G127">
        <v>471.86538696289102</v>
      </c>
      <c r="I127" s="7">
        <f t="shared" si="7"/>
        <v>170.71124267578102</v>
      </c>
      <c r="J127" s="7">
        <f t="shared" si="7"/>
        <v>111.47183227539</v>
      </c>
      <c r="K127" s="7">
        <f t="shared" si="8"/>
        <v>92.680960083008031</v>
      </c>
      <c r="L127" s="8">
        <f t="shared" si="9"/>
        <v>0.83142941307397444</v>
      </c>
      <c r="M127" s="8">
        <f t="shared" si="12"/>
        <v>1.8862804403869946</v>
      </c>
      <c r="P127" s="6">
        <f t="shared" si="10"/>
        <v>-0.29570399735990682</v>
      </c>
    </row>
    <row r="128" spans="1:16" x14ac:dyDescent="0.15">
      <c r="A128" s="6">
        <v>63.5</v>
      </c>
      <c r="B128" s="6">
        <v>126</v>
      </c>
      <c r="D128">
        <v>650.16241455078102</v>
      </c>
      <c r="E128">
        <v>584.56311035156295</v>
      </c>
      <c r="F128">
        <v>480.24459838867199</v>
      </c>
      <c r="G128">
        <v>472.90530395507801</v>
      </c>
      <c r="I128" s="7">
        <f t="shared" si="7"/>
        <v>169.91781616210903</v>
      </c>
      <c r="J128" s="7">
        <f t="shared" si="7"/>
        <v>111.65780639648494</v>
      </c>
      <c r="K128" s="7">
        <f t="shared" si="8"/>
        <v>91.757351684569585</v>
      </c>
      <c r="L128" s="8">
        <f t="shared" si="9"/>
        <v>0.82177283116909028</v>
      </c>
      <c r="M128" s="8">
        <f t="shared" si="12"/>
        <v>1.8849956920322137</v>
      </c>
      <c r="P128" s="6">
        <f t="shared" si="10"/>
        <v>-0.36361273855837717</v>
      </c>
    </row>
    <row r="129" spans="1:16" x14ac:dyDescent="0.15">
      <c r="A129" s="6">
        <v>64</v>
      </c>
      <c r="B129" s="6">
        <v>127</v>
      </c>
      <c r="D129">
        <v>649.45111083984398</v>
      </c>
      <c r="E129">
        <v>584.85986328125</v>
      </c>
      <c r="F129">
        <v>480.26882934570301</v>
      </c>
      <c r="G129">
        <v>472.90866088867199</v>
      </c>
      <c r="I129" s="7">
        <f t="shared" si="7"/>
        <v>169.18228149414097</v>
      </c>
      <c r="J129" s="7">
        <f t="shared" si="7"/>
        <v>111.95120239257801</v>
      </c>
      <c r="K129" s="7">
        <f t="shared" si="8"/>
        <v>90.816439819336367</v>
      </c>
      <c r="L129" s="8">
        <f t="shared" si="9"/>
        <v>0.81121451023698155</v>
      </c>
      <c r="M129" s="8">
        <f t="shared" si="12"/>
        <v>1.8828092046502083</v>
      </c>
      <c r="P129" s="6">
        <f t="shared" si="10"/>
        <v>-0.47918525920476751</v>
      </c>
    </row>
    <row r="130" spans="1:16" x14ac:dyDescent="0.15">
      <c r="A130" s="6">
        <v>64.5</v>
      </c>
      <c r="B130" s="6">
        <v>128</v>
      </c>
      <c r="D130">
        <v>650.072265625</v>
      </c>
      <c r="E130">
        <v>585.00622558593795</v>
      </c>
      <c r="F130">
        <v>480.26361083984398</v>
      </c>
      <c r="G130">
        <v>472.80090332031301</v>
      </c>
      <c r="I130" s="7">
        <f t="shared" ref="I130:J148" si="13">D130-F130</f>
        <v>169.80865478515602</v>
      </c>
      <c r="J130" s="7">
        <f t="shared" si="13"/>
        <v>112.20532226562494</v>
      </c>
      <c r="K130" s="7">
        <f t="shared" ref="K130:K148" si="14">I130-0.7*J130</f>
        <v>91.264929199218571</v>
      </c>
      <c r="L130" s="8">
        <f t="shared" ref="L130:L148" si="15">K130/J130</f>
        <v>0.81337433337757414</v>
      </c>
      <c r="M130" s="8">
        <f t="shared" si="12"/>
        <v>1.8933408613409042</v>
      </c>
      <c r="P130" s="6">
        <f t="shared" si="10"/>
        <v>7.7493055220152526E-2</v>
      </c>
    </row>
    <row r="131" spans="1:16" x14ac:dyDescent="0.15">
      <c r="A131" s="6">
        <v>65</v>
      </c>
      <c r="B131" s="6">
        <v>129</v>
      </c>
      <c r="D131">
        <v>651.15948486328102</v>
      </c>
      <c r="E131">
        <v>585.93505859375</v>
      </c>
      <c r="F131">
        <v>480.07308959960898</v>
      </c>
      <c r="G131">
        <v>472.36801147460898</v>
      </c>
      <c r="I131" s="7">
        <f t="shared" si="13"/>
        <v>171.08639526367205</v>
      </c>
      <c r="J131" s="7">
        <f t="shared" si="13"/>
        <v>113.56704711914102</v>
      </c>
      <c r="K131" s="7">
        <f t="shared" si="14"/>
        <v>91.589462280273338</v>
      </c>
      <c r="L131" s="8">
        <f t="shared" si="15"/>
        <v>0.80647920856996991</v>
      </c>
      <c r="M131" s="8">
        <f t="shared" si="12"/>
        <v>1.8948175700834033</v>
      </c>
      <c r="P131" s="6">
        <f t="shared" si="10"/>
        <v>0.155548365777058</v>
      </c>
    </row>
    <row r="132" spans="1:16" x14ac:dyDescent="0.15">
      <c r="A132" s="6">
        <v>65.5</v>
      </c>
      <c r="B132" s="6">
        <v>130</v>
      </c>
      <c r="D132">
        <v>650.36242675781295</v>
      </c>
      <c r="E132">
        <v>586.674072265625</v>
      </c>
      <c r="F132">
        <v>480.52609252929699</v>
      </c>
      <c r="G132">
        <v>473.02423095703102</v>
      </c>
      <c r="I132" s="7">
        <f t="shared" si="13"/>
        <v>169.83633422851597</v>
      </c>
      <c r="J132" s="7">
        <f t="shared" si="13"/>
        <v>113.64984130859398</v>
      </c>
      <c r="K132" s="7">
        <f t="shared" si="14"/>
        <v>90.281445312500182</v>
      </c>
      <c r="L132" s="8">
        <f t="shared" si="15"/>
        <v>0.79438250219248896</v>
      </c>
      <c r="M132" s="8">
        <f t="shared" si="12"/>
        <v>1.8910926972560258</v>
      </c>
      <c r="P132" s="6">
        <f t="shared" si="10"/>
        <v>-4.1339549191114565E-2</v>
      </c>
    </row>
    <row r="133" spans="1:16" x14ac:dyDescent="0.15">
      <c r="A133" s="6">
        <v>66</v>
      </c>
      <c r="B133" s="6">
        <v>131</v>
      </c>
      <c r="D133">
        <v>648.13067626953102</v>
      </c>
      <c r="E133">
        <v>584.91864013671898</v>
      </c>
      <c r="F133">
        <v>480.48956298828102</v>
      </c>
      <c r="G133">
        <v>472.93362426757801</v>
      </c>
      <c r="I133" s="7">
        <f t="shared" si="13"/>
        <v>167.64111328125</v>
      </c>
      <c r="J133" s="7">
        <f t="shared" si="13"/>
        <v>111.98501586914097</v>
      </c>
      <c r="K133" s="7">
        <f t="shared" si="14"/>
        <v>89.251602172851335</v>
      </c>
      <c r="L133" s="8">
        <f t="shared" si="15"/>
        <v>0.79699593271608282</v>
      </c>
      <c r="M133" s="8">
        <f t="shared" si="12"/>
        <v>1.9020779613297232</v>
      </c>
      <c r="P133" s="6">
        <f t="shared" si="10"/>
        <v>0.53931537221939463</v>
      </c>
    </row>
    <row r="134" spans="1:16" x14ac:dyDescent="0.15">
      <c r="A134" s="6">
        <v>66.5</v>
      </c>
      <c r="B134" s="6">
        <v>132</v>
      </c>
      <c r="D134">
        <v>650.51934814453102</v>
      </c>
      <c r="E134">
        <v>586.179931640625</v>
      </c>
      <c r="F134">
        <v>480.80947875976602</v>
      </c>
      <c r="G134">
        <v>473.51156616210898</v>
      </c>
      <c r="I134" s="7">
        <f t="shared" si="13"/>
        <v>169.709869384765</v>
      </c>
      <c r="J134" s="7">
        <f t="shared" si="13"/>
        <v>112.66836547851602</v>
      </c>
      <c r="K134" s="7">
        <f t="shared" si="14"/>
        <v>90.842013549803795</v>
      </c>
      <c r="L134" s="8">
        <f t="shared" si="15"/>
        <v>0.8062779038640252</v>
      </c>
      <c r="M134" s="8">
        <f t="shared" si="12"/>
        <v>1.9197317660277688</v>
      </c>
      <c r="P134" s="6">
        <f t="shared" ref="P134:P148" si="16">(M134-$O$2)/$O$2*100</f>
        <v>1.4724534844004364</v>
      </c>
    </row>
    <row r="135" spans="1:16" x14ac:dyDescent="0.15">
      <c r="A135" s="6">
        <v>67</v>
      </c>
      <c r="B135" s="6">
        <v>133</v>
      </c>
      <c r="D135">
        <v>650.40362548828102</v>
      </c>
      <c r="E135">
        <v>586.07849121093795</v>
      </c>
      <c r="F135">
        <v>480.07867431640602</v>
      </c>
      <c r="G135">
        <v>472.59695434570301</v>
      </c>
      <c r="I135" s="7">
        <f t="shared" si="13"/>
        <v>170.324951171875</v>
      </c>
      <c r="J135" s="7">
        <f t="shared" si="13"/>
        <v>113.48153686523494</v>
      </c>
      <c r="K135" s="7">
        <f t="shared" si="14"/>
        <v>90.887875366210551</v>
      </c>
      <c r="L135" s="8">
        <f t="shared" si="15"/>
        <v>0.80090451607246471</v>
      </c>
      <c r="M135" s="8">
        <f t="shared" si="12"/>
        <v>1.9227302117863116</v>
      </c>
      <c r="P135" s="6">
        <f t="shared" si="16"/>
        <v>1.6309441929168629</v>
      </c>
    </row>
    <row r="136" spans="1:16" x14ac:dyDescent="0.15">
      <c r="A136" s="6">
        <v>67.5</v>
      </c>
      <c r="B136" s="6">
        <v>134</v>
      </c>
      <c r="D136">
        <v>647.70074462890602</v>
      </c>
      <c r="E136">
        <v>585.52520751953102</v>
      </c>
      <c r="F136">
        <v>480.1103515625</v>
      </c>
      <c r="G136">
        <v>473.01937866210898</v>
      </c>
      <c r="I136" s="7">
        <f t="shared" si="13"/>
        <v>167.59039306640602</v>
      </c>
      <c r="J136" s="7">
        <f t="shared" si="13"/>
        <v>112.50582885742205</v>
      </c>
      <c r="K136" s="7">
        <f t="shared" si="14"/>
        <v>88.836312866210591</v>
      </c>
      <c r="L136" s="8">
        <f t="shared" si="15"/>
        <v>0.78961520277133646</v>
      </c>
      <c r="M136" s="8">
        <f t="shared" si="12"/>
        <v>1.9198127320352865</v>
      </c>
      <c r="P136" s="6">
        <f t="shared" si="16"/>
        <v>1.4767331549132854</v>
      </c>
    </row>
    <row r="137" spans="1:16" x14ac:dyDescent="0.15">
      <c r="A137" s="6">
        <v>68</v>
      </c>
      <c r="B137" s="6">
        <v>135</v>
      </c>
      <c r="D137">
        <v>645.37921142578102</v>
      </c>
      <c r="E137">
        <v>584.87078857421898</v>
      </c>
      <c r="F137">
        <v>480.40344238281301</v>
      </c>
      <c r="G137">
        <v>472.83779907226602</v>
      </c>
      <c r="I137" s="7">
        <f t="shared" si="13"/>
        <v>164.97576904296801</v>
      </c>
      <c r="J137" s="7">
        <f t="shared" si="13"/>
        <v>112.03298950195295</v>
      </c>
      <c r="K137" s="7">
        <f t="shared" si="14"/>
        <v>86.552676391600954</v>
      </c>
      <c r="L137" s="8">
        <f t="shared" si="15"/>
        <v>0.77256419538900345</v>
      </c>
      <c r="M137" s="8">
        <f t="shared" si="12"/>
        <v>1.9111335582030571</v>
      </c>
      <c r="P137" s="6">
        <f t="shared" si="16"/>
        <v>1.0179726767261561</v>
      </c>
    </row>
    <row r="138" spans="1:16" x14ac:dyDescent="0.15">
      <c r="A138" s="6">
        <v>68.5</v>
      </c>
      <c r="B138" s="6">
        <v>136</v>
      </c>
      <c r="D138">
        <v>641.24157714843795</v>
      </c>
      <c r="E138">
        <v>582.52734375</v>
      </c>
      <c r="F138">
        <v>479.59246826171898</v>
      </c>
      <c r="G138">
        <v>472.410888671875</v>
      </c>
      <c r="I138" s="7">
        <f t="shared" si="13"/>
        <v>161.64910888671898</v>
      </c>
      <c r="J138" s="7">
        <f t="shared" si="13"/>
        <v>110.116455078125</v>
      </c>
      <c r="K138" s="7">
        <f t="shared" si="14"/>
        <v>84.567590332031486</v>
      </c>
      <c r="L138" s="8">
        <f t="shared" si="15"/>
        <v>0.76798322532298013</v>
      </c>
      <c r="M138" s="8">
        <f t="shared" si="12"/>
        <v>1.9149244216871371</v>
      </c>
      <c r="P138" s="6">
        <f t="shared" si="16"/>
        <v>1.2183487007943297</v>
      </c>
    </row>
    <row r="139" spans="1:16" x14ac:dyDescent="0.15">
      <c r="A139" s="6">
        <v>69</v>
      </c>
      <c r="B139" s="6">
        <v>137</v>
      </c>
      <c r="D139">
        <v>635.15728759765602</v>
      </c>
      <c r="E139">
        <v>579.27520751953102</v>
      </c>
      <c r="F139">
        <v>479.13311767578102</v>
      </c>
      <c r="G139">
        <v>471.60217285156301</v>
      </c>
      <c r="I139" s="7">
        <f t="shared" si="13"/>
        <v>156.024169921875</v>
      </c>
      <c r="J139" s="7">
        <f t="shared" si="13"/>
        <v>107.67303466796801</v>
      </c>
      <c r="K139" s="7">
        <f t="shared" si="14"/>
        <v>80.653045654297401</v>
      </c>
      <c r="L139" s="8">
        <f t="shared" si="15"/>
        <v>0.74905519198012471</v>
      </c>
      <c r="M139" s="8">
        <f t="shared" si="12"/>
        <v>1.9043682218943849</v>
      </c>
      <c r="P139" s="6">
        <f t="shared" si="16"/>
        <v>0.66037309639075925</v>
      </c>
    </row>
    <row r="140" spans="1:16" x14ac:dyDescent="0.15">
      <c r="A140" s="6">
        <v>69.5</v>
      </c>
      <c r="B140" s="6">
        <v>138</v>
      </c>
      <c r="D140">
        <v>634.25329589843795</v>
      </c>
      <c r="E140">
        <v>581.5751953125</v>
      </c>
      <c r="F140">
        <v>480.60848999023398</v>
      </c>
      <c r="G140">
        <v>473.47277832031301</v>
      </c>
      <c r="I140" s="7">
        <f t="shared" si="13"/>
        <v>153.64480590820398</v>
      </c>
      <c r="J140" s="7">
        <f t="shared" si="13"/>
        <v>108.10241699218699</v>
      </c>
      <c r="K140" s="7">
        <f t="shared" si="14"/>
        <v>77.973114013673097</v>
      </c>
      <c r="L140" s="8">
        <f t="shared" si="15"/>
        <v>0.72128927532960285</v>
      </c>
      <c r="M140" s="8">
        <f t="shared" si="12"/>
        <v>1.8849741387939662</v>
      </c>
      <c r="P140" s="6">
        <f t="shared" si="16"/>
        <v>-0.36475199144995768</v>
      </c>
    </row>
    <row r="141" spans="1:16" x14ac:dyDescent="0.15">
      <c r="A141" s="6">
        <v>70</v>
      </c>
      <c r="B141" s="6">
        <v>139</v>
      </c>
      <c r="D141">
        <v>632.45654296875</v>
      </c>
      <c r="E141">
        <v>582.33538818359398</v>
      </c>
      <c r="F141">
        <v>480.07159423828102</v>
      </c>
      <c r="G141">
        <v>472.83779907226602</v>
      </c>
      <c r="I141" s="7">
        <f t="shared" si="13"/>
        <v>152.38494873046898</v>
      </c>
      <c r="J141" s="7">
        <f t="shared" si="13"/>
        <v>109.49758911132795</v>
      </c>
      <c r="K141" s="7">
        <f t="shared" si="14"/>
        <v>75.736636352539421</v>
      </c>
      <c r="L141" s="8">
        <f t="shared" si="15"/>
        <v>0.69167400823352165</v>
      </c>
      <c r="M141" s="8">
        <f t="shared" si="12"/>
        <v>1.8637307052479883</v>
      </c>
      <c r="P141" s="6">
        <f t="shared" si="16"/>
        <v>-1.4876293436352181</v>
      </c>
    </row>
    <row r="142" spans="1:16" x14ac:dyDescent="0.15">
      <c r="A142" s="6">
        <v>70.5</v>
      </c>
      <c r="B142" s="6">
        <v>140</v>
      </c>
      <c r="D142">
        <v>634.06970214843795</v>
      </c>
      <c r="E142">
        <v>584.96862792968795</v>
      </c>
      <c r="F142">
        <v>479.30239868164102</v>
      </c>
      <c r="G142">
        <v>471.96868896484398</v>
      </c>
      <c r="I142" s="7">
        <f t="shared" si="13"/>
        <v>154.76730346679693</v>
      </c>
      <c r="J142" s="7">
        <f t="shared" si="13"/>
        <v>112.99993896484398</v>
      </c>
      <c r="K142" s="7">
        <f t="shared" si="14"/>
        <v>75.667346191406153</v>
      </c>
      <c r="L142" s="8">
        <f t="shared" si="15"/>
        <v>0.66962289435348665</v>
      </c>
      <c r="M142" s="8">
        <f t="shared" si="12"/>
        <v>1.8500514249180569</v>
      </c>
      <c r="P142" s="6">
        <f t="shared" si="16"/>
        <v>-2.2106835544071664</v>
      </c>
    </row>
    <row r="143" spans="1:16" x14ac:dyDescent="0.15">
      <c r="A143" s="6">
        <v>71</v>
      </c>
      <c r="B143" s="6">
        <v>141</v>
      </c>
      <c r="D143">
        <v>630.70367431640602</v>
      </c>
      <c r="E143">
        <v>581.06134033203102</v>
      </c>
      <c r="F143">
        <v>479.08316040039102</v>
      </c>
      <c r="G143">
        <v>471.78671264648398</v>
      </c>
      <c r="I143" s="7">
        <f t="shared" si="13"/>
        <v>151.620513916015</v>
      </c>
      <c r="J143" s="7">
        <f t="shared" si="13"/>
        <v>109.27462768554705</v>
      </c>
      <c r="K143" s="7">
        <f t="shared" si="14"/>
        <v>75.128274536132068</v>
      </c>
      <c r="L143" s="8">
        <f t="shared" si="15"/>
        <v>0.68751800969136345</v>
      </c>
      <c r="M143" s="8">
        <f t="shared" si="12"/>
        <v>1.8763183738060372</v>
      </c>
      <c r="P143" s="6">
        <f t="shared" si="16"/>
        <v>-0.82227513382464645</v>
      </c>
    </row>
    <row r="144" spans="1:16" x14ac:dyDescent="0.15">
      <c r="A144" s="6">
        <v>71.5</v>
      </c>
      <c r="B144" s="6">
        <v>142</v>
      </c>
      <c r="D144">
        <v>632.71350097656295</v>
      </c>
      <c r="E144">
        <v>581.55914306640602</v>
      </c>
      <c r="F144">
        <v>479.171875</v>
      </c>
      <c r="G144">
        <v>471.34600830078102</v>
      </c>
      <c r="I144" s="7">
        <f t="shared" si="13"/>
        <v>153.54162597656295</v>
      </c>
      <c r="J144" s="7">
        <f t="shared" si="13"/>
        <v>110.213134765625</v>
      </c>
      <c r="K144" s="7">
        <f t="shared" si="14"/>
        <v>76.39243164062546</v>
      </c>
      <c r="L144" s="8">
        <f t="shared" si="15"/>
        <v>0.69313364330919958</v>
      </c>
      <c r="M144" s="8">
        <f t="shared" si="12"/>
        <v>1.8903058409739764</v>
      </c>
      <c r="P144" s="6">
        <f t="shared" si="16"/>
        <v>-8.2930900072587299E-2</v>
      </c>
    </row>
    <row r="145" spans="1:16" x14ac:dyDescent="0.15">
      <c r="A145" s="6">
        <v>72</v>
      </c>
      <c r="B145" s="6">
        <v>143</v>
      </c>
      <c r="D145">
        <v>634.25</v>
      </c>
      <c r="E145">
        <v>581.11712646484398</v>
      </c>
      <c r="F145">
        <v>479.70880126953102</v>
      </c>
      <c r="G145">
        <v>472.13235473632801</v>
      </c>
      <c r="I145" s="7">
        <f t="shared" si="13"/>
        <v>154.54119873046898</v>
      </c>
      <c r="J145" s="7">
        <f t="shared" si="13"/>
        <v>108.98477172851597</v>
      </c>
      <c r="K145" s="7">
        <f t="shared" si="14"/>
        <v>78.25185852050781</v>
      </c>
      <c r="L145" s="8">
        <f t="shared" si="15"/>
        <v>0.7180072709188704</v>
      </c>
      <c r="M145" s="8">
        <f t="shared" si="12"/>
        <v>1.9235513021337507</v>
      </c>
      <c r="P145" s="6">
        <f t="shared" si="16"/>
        <v>1.674345075040826</v>
      </c>
    </row>
    <row r="146" spans="1:16" x14ac:dyDescent="0.15">
      <c r="A146" s="6">
        <v>72.5</v>
      </c>
      <c r="B146" s="6">
        <v>144</v>
      </c>
      <c r="D146">
        <v>635.77044677734398</v>
      </c>
      <c r="E146">
        <v>581.10070800781295</v>
      </c>
      <c r="F146">
        <v>479.88851928710898</v>
      </c>
      <c r="G146">
        <v>472.17227172851602</v>
      </c>
      <c r="I146" s="7">
        <f t="shared" si="13"/>
        <v>155.881927490235</v>
      </c>
      <c r="J146" s="7">
        <f t="shared" si="13"/>
        <v>108.92843627929693</v>
      </c>
      <c r="K146" s="7">
        <f t="shared" si="14"/>
        <v>79.632022094727148</v>
      </c>
      <c r="L146" s="8">
        <f t="shared" si="15"/>
        <v>0.73104897871247698</v>
      </c>
      <c r="M146" s="8">
        <f t="shared" si="12"/>
        <v>1.9449648434774605</v>
      </c>
      <c r="P146" s="6">
        <f t="shared" si="16"/>
        <v>2.8062139206722758</v>
      </c>
    </row>
    <row r="147" spans="1:16" x14ac:dyDescent="0.15">
      <c r="A147" s="6">
        <v>73</v>
      </c>
      <c r="B147" s="6">
        <v>145</v>
      </c>
      <c r="D147">
        <v>635.63250732421898</v>
      </c>
      <c r="E147">
        <v>579.82043457031295</v>
      </c>
      <c r="F147">
        <v>480.01864624023398</v>
      </c>
      <c r="G147">
        <v>473.05181884765602</v>
      </c>
      <c r="I147" s="7">
        <f t="shared" si="13"/>
        <v>155.613861083985</v>
      </c>
      <c r="J147" s="7">
        <f t="shared" si="13"/>
        <v>106.76861572265693</v>
      </c>
      <c r="K147" s="7">
        <f t="shared" si="14"/>
        <v>80.875830078125148</v>
      </c>
      <c r="L147" s="8">
        <f t="shared" si="15"/>
        <v>0.75748692188918976</v>
      </c>
      <c r="M147" s="8">
        <f t="shared" si="12"/>
        <v>1.9797746202042767</v>
      </c>
      <c r="P147" s="6">
        <f t="shared" si="16"/>
        <v>4.6461758946427247</v>
      </c>
    </row>
    <row r="148" spans="1:16" x14ac:dyDescent="0.15">
      <c r="A148" s="6">
        <v>73.5</v>
      </c>
      <c r="B148" s="6">
        <v>146</v>
      </c>
      <c r="D148">
        <v>635.18792724609398</v>
      </c>
      <c r="E148">
        <v>580.283203125</v>
      </c>
      <c r="F148">
        <v>480.70993041992199</v>
      </c>
      <c r="G148">
        <v>473.20471191406301</v>
      </c>
      <c r="I148" s="7">
        <f t="shared" si="13"/>
        <v>154.47799682617199</v>
      </c>
      <c r="J148" s="7">
        <f t="shared" si="13"/>
        <v>107.07849121093699</v>
      </c>
      <c r="K148" s="7">
        <f t="shared" si="14"/>
        <v>79.523052978516105</v>
      </c>
      <c r="L148" s="8">
        <f t="shared" si="15"/>
        <v>0.74266131395016921</v>
      </c>
      <c r="M148" s="8">
        <f t="shared" si="12"/>
        <v>1.9733208458153595</v>
      </c>
      <c r="P148" s="6">
        <f t="shared" si="16"/>
        <v>4.3050447360781758</v>
      </c>
    </row>
    <row r="149" spans="1:16" x14ac:dyDescent="0.15">
      <c r="A149" s="18">
        <v>74</v>
      </c>
      <c r="B149" s="18">
        <v>147</v>
      </c>
      <c r="D149">
        <v>633.78649902343795</v>
      </c>
      <c r="E149">
        <v>578.03173828125</v>
      </c>
      <c r="F149">
        <v>480.87249755859398</v>
      </c>
      <c r="G149">
        <v>473.23043823242199</v>
      </c>
      <c r="I149" s="19">
        <f t="shared" ref="I149:I189" si="17">D149-F149</f>
        <v>152.91400146484398</v>
      </c>
      <c r="J149" s="19">
        <f t="shared" ref="J149:J189" si="18">E149-G149</f>
        <v>104.80130004882801</v>
      </c>
      <c r="K149" s="19">
        <f t="shared" ref="K149:K189" si="19">I149-0.7*J149</f>
        <v>79.553091430664381</v>
      </c>
      <c r="L149" s="20">
        <f t="shared" ref="L149:L189" si="20">K149/J149</f>
        <v>0.75908496739639464</v>
      </c>
      <c r="M149" s="20">
        <f t="shared" ref="M149:M189" si="21">L149+ABS($N$2)*A149</f>
        <v>1.9981163328116882</v>
      </c>
      <c r="N149" s="18"/>
      <c r="O149" s="18"/>
      <c r="P149" s="18">
        <f t="shared" ref="P149:P189" si="22">(M149-$O$2)/$O$2*100</f>
        <v>5.6156751821556234</v>
      </c>
    </row>
    <row r="150" spans="1:16" x14ac:dyDescent="0.15">
      <c r="A150" s="18">
        <v>74.5</v>
      </c>
      <c r="B150" s="18">
        <v>148</v>
      </c>
      <c r="D150">
        <v>634.04309082031295</v>
      </c>
      <c r="E150">
        <v>578.29705810546898</v>
      </c>
      <c r="F150">
        <v>480.38107299804699</v>
      </c>
      <c r="G150">
        <v>472.74124145507801</v>
      </c>
      <c r="I150" s="19">
        <f t="shared" si="17"/>
        <v>153.66201782226597</v>
      </c>
      <c r="J150" s="19">
        <f t="shared" si="18"/>
        <v>105.55581665039097</v>
      </c>
      <c r="K150" s="19">
        <f t="shared" si="19"/>
        <v>79.772946166992298</v>
      </c>
      <c r="L150" s="20">
        <f t="shared" si="20"/>
        <v>0.75574183117929417</v>
      </c>
      <c r="M150" s="20">
        <f t="shared" si="21"/>
        <v>2.0031450301446911</v>
      </c>
      <c r="N150" s="18"/>
      <c r="O150" s="18"/>
      <c r="P150" s="18">
        <f t="shared" si="22"/>
        <v>5.8814801582675251</v>
      </c>
    </row>
    <row r="151" spans="1:16" x14ac:dyDescent="0.15">
      <c r="A151" s="18">
        <v>75</v>
      </c>
      <c r="B151" s="18">
        <v>149</v>
      </c>
      <c r="D151">
        <v>634.31604003906295</v>
      </c>
      <c r="E151">
        <v>579.143798828125</v>
      </c>
      <c r="F151">
        <v>479.90640258789102</v>
      </c>
      <c r="G151">
        <v>472.40866088867199</v>
      </c>
      <c r="I151" s="19">
        <f t="shared" si="17"/>
        <v>154.40963745117193</v>
      </c>
      <c r="J151" s="19">
        <f t="shared" si="18"/>
        <v>106.73513793945301</v>
      </c>
      <c r="K151" s="19">
        <f t="shared" si="19"/>
        <v>79.695040893554832</v>
      </c>
      <c r="L151" s="20">
        <f t="shared" si="20"/>
        <v>0.74666171264764702</v>
      </c>
      <c r="M151" s="20">
        <f t="shared" si="21"/>
        <v>2.0024367451631471</v>
      </c>
      <c r="N151" s="18"/>
      <c r="O151" s="18"/>
      <c r="P151" s="18">
        <f t="shared" si="22"/>
        <v>5.8440418993840222</v>
      </c>
    </row>
    <row r="152" spans="1:16" x14ac:dyDescent="0.15">
      <c r="A152" s="18">
        <v>75.5</v>
      </c>
      <c r="B152" s="18">
        <v>150</v>
      </c>
      <c r="D152">
        <v>634.19415283203102</v>
      </c>
      <c r="E152">
        <v>579.10070800781295</v>
      </c>
      <c r="F152">
        <v>479.19314575195301</v>
      </c>
      <c r="G152">
        <v>472.21960449218801</v>
      </c>
      <c r="I152" s="19">
        <f t="shared" si="17"/>
        <v>155.00100708007801</v>
      </c>
      <c r="J152" s="19">
        <f t="shared" si="18"/>
        <v>106.88110351562494</v>
      </c>
      <c r="K152" s="19">
        <f t="shared" si="19"/>
        <v>80.184234619140554</v>
      </c>
      <c r="L152" s="20">
        <f t="shared" si="20"/>
        <v>0.75021900019415899</v>
      </c>
      <c r="M152" s="20">
        <f t="shared" si="21"/>
        <v>2.0143658662597623</v>
      </c>
      <c r="N152" s="18"/>
      <c r="O152" s="18"/>
      <c r="P152" s="18">
        <f t="shared" si="22"/>
        <v>6.4745868572823548</v>
      </c>
    </row>
    <row r="153" spans="1:16" x14ac:dyDescent="0.15">
      <c r="A153" s="18">
        <v>76</v>
      </c>
      <c r="B153" s="18">
        <v>151</v>
      </c>
      <c r="D153">
        <v>632.88031005859398</v>
      </c>
      <c r="E153">
        <v>579.34600830078102</v>
      </c>
      <c r="F153">
        <v>479.2666015625</v>
      </c>
      <c r="G153">
        <v>471.71514892578102</v>
      </c>
      <c r="I153" s="19">
        <f t="shared" si="17"/>
        <v>153.61370849609398</v>
      </c>
      <c r="J153" s="19">
        <f t="shared" si="18"/>
        <v>107.630859375</v>
      </c>
      <c r="K153" s="19">
        <f t="shared" si="19"/>
        <v>78.272106933593989</v>
      </c>
      <c r="L153" s="20">
        <f t="shared" si="20"/>
        <v>0.7272273712958448</v>
      </c>
      <c r="M153" s="20">
        <f t="shared" si="21"/>
        <v>1.9997460709115518</v>
      </c>
      <c r="N153" s="18"/>
      <c r="O153" s="18"/>
      <c r="P153" s="18">
        <f t="shared" si="22"/>
        <v>5.7018192604360722</v>
      </c>
    </row>
    <row r="154" spans="1:16" x14ac:dyDescent="0.15">
      <c r="A154" s="18">
        <v>76.5</v>
      </c>
      <c r="B154" s="18">
        <v>152</v>
      </c>
      <c r="D154">
        <v>632.16534423828102</v>
      </c>
      <c r="E154">
        <v>578.12884521484398</v>
      </c>
      <c r="F154">
        <v>479.76248168945301</v>
      </c>
      <c r="G154">
        <v>471.93176269531301</v>
      </c>
      <c r="I154" s="19">
        <f t="shared" si="17"/>
        <v>152.40286254882801</v>
      </c>
      <c r="J154" s="19">
        <f t="shared" si="18"/>
        <v>106.19708251953097</v>
      </c>
      <c r="K154" s="19">
        <f t="shared" si="19"/>
        <v>78.064904785156344</v>
      </c>
      <c r="L154" s="20">
        <f t="shared" si="20"/>
        <v>0.73509462720691254</v>
      </c>
      <c r="M154" s="20">
        <f t="shared" si="21"/>
        <v>2.0159851603727228</v>
      </c>
      <c r="N154" s="18"/>
      <c r="O154" s="18"/>
      <c r="P154" s="18">
        <f t="shared" si="22"/>
        <v>6.5601788912647576</v>
      </c>
    </row>
    <row r="155" spans="1:16" x14ac:dyDescent="0.15">
      <c r="A155" s="18">
        <v>77</v>
      </c>
      <c r="B155" s="18">
        <v>153</v>
      </c>
      <c r="D155">
        <v>632.80328369140602</v>
      </c>
      <c r="E155">
        <v>578.38323974609398</v>
      </c>
      <c r="F155">
        <v>480.31954956054699</v>
      </c>
      <c r="G155">
        <v>473.15362548828102</v>
      </c>
      <c r="I155" s="19">
        <f t="shared" si="17"/>
        <v>152.48373413085903</v>
      </c>
      <c r="J155" s="19">
        <f t="shared" si="18"/>
        <v>105.22961425781295</v>
      </c>
      <c r="K155" s="19">
        <f t="shared" si="19"/>
        <v>78.823004150389977</v>
      </c>
      <c r="L155" s="20">
        <f t="shared" si="20"/>
        <v>0.74905723741677244</v>
      </c>
      <c r="M155" s="20">
        <f t="shared" si="21"/>
        <v>2.0383196041326861</v>
      </c>
      <c r="N155" s="18"/>
      <c r="O155" s="18"/>
      <c r="P155" s="18">
        <f t="shared" si="22"/>
        <v>7.7407244474922461</v>
      </c>
    </row>
    <row r="156" spans="1:16" x14ac:dyDescent="0.15">
      <c r="A156" s="18">
        <v>77.5</v>
      </c>
      <c r="B156" s="18">
        <v>154</v>
      </c>
      <c r="D156">
        <v>634.30255126953102</v>
      </c>
      <c r="E156">
        <v>579.43249511718795</v>
      </c>
      <c r="F156">
        <v>480.239013671875</v>
      </c>
      <c r="G156">
        <v>472.84115600585898</v>
      </c>
      <c r="I156" s="19">
        <f t="shared" si="17"/>
        <v>154.06353759765602</v>
      </c>
      <c r="J156" s="19">
        <f t="shared" si="18"/>
        <v>106.59133911132898</v>
      </c>
      <c r="K156" s="19">
        <f t="shared" si="19"/>
        <v>79.449600219725738</v>
      </c>
      <c r="L156" s="20">
        <f t="shared" si="20"/>
        <v>0.74536637668793015</v>
      </c>
      <c r="M156" s="20">
        <f t="shared" si="21"/>
        <v>2.043000576953947</v>
      </c>
      <c r="N156" s="18"/>
      <c r="O156" s="18"/>
      <c r="P156" s="18">
        <f t="shared" si="22"/>
        <v>7.9881495332634582</v>
      </c>
    </row>
    <row r="157" spans="1:16" x14ac:dyDescent="0.15">
      <c r="A157" s="18">
        <v>78</v>
      </c>
      <c r="B157" s="18">
        <v>155</v>
      </c>
      <c r="D157">
        <v>634.432861328125</v>
      </c>
      <c r="E157">
        <v>580.40838623046898</v>
      </c>
      <c r="F157">
        <v>480.040283203125</v>
      </c>
      <c r="G157">
        <v>472.66891479492199</v>
      </c>
      <c r="I157" s="19">
        <f t="shared" si="17"/>
        <v>154.392578125</v>
      </c>
      <c r="J157" s="19">
        <f t="shared" si="18"/>
        <v>107.73947143554699</v>
      </c>
      <c r="K157" s="19">
        <f t="shared" si="19"/>
        <v>78.974948120117119</v>
      </c>
      <c r="L157" s="20">
        <f t="shared" si="20"/>
        <v>0.73301777953646563</v>
      </c>
      <c r="M157" s="20">
        <f t="shared" si="21"/>
        <v>2.0390238133525855</v>
      </c>
      <c r="N157" s="18"/>
      <c r="O157" s="18"/>
      <c r="P157" s="18">
        <f t="shared" si="22"/>
        <v>7.7779472713127795</v>
      </c>
    </row>
    <row r="158" spans="1:16" x14ac:dyDescent="0.15">
      <c r="A158" s="18">
        <v>78.5</v>
      </c>
      <c r="B158" s="18">
        <v>156</v>
      </c>
      <c r="D158">
        <v>636.08282470703102</v>
      </c>
      <c r="E158">
        <v>582.69525146484398</v>
      </c>
      <c r="F158">
        <v>479.2666015625</v>
      </c>
      <c r="G158">
        <v>471.74719238281301</v>
      </c>
      <c r="I158" s="19">
        <f t="shared" si="17"/>
        <v>156.81622314453102</v>
      </c>
      <c r="J158" s="19">
        <f t="shared" si="18"/>
        <v>110.94805908203097</v>
      </c>
      <c r="K158" s="19">
        <f t="shared" si="19"/>
        <v>79.152581787109355</v>
      </c>
      <c r="L158" s="20">
        <f t="shared" si="20"/>
        <v>0.71342015752242061</v>
      </c>
      <c r="M158" s="20">
        <f t="shared" si="21"/>
        <v>2.0277980248886442</v>
      </c>
      <c r="N158" s="18"/>
      <c r="O158" s="18"/>
      <c r="P158" s="18">
        <f t="shared" si="22"/>
        <v>7.184578802919928</v>
      </c>
    </row>
    <row r="159" spans="1:16" x14ac:dyDescent="0.15">
      <c r="A159" s="18">
        <v>79</v>
      </c>
      <c r="B159" s="18">
        <v>157</v>
      </c>
      <c r="D159">
        <v>636.58978271484398</v>
      </c>
      <c r="E159">
        <v>582.54779052734398</v>
      </c>
      <c r="F159">
        <v>479.94110107421898</v>
      </c>
      <c r="G159">
        <v>472.93960571289102</v>
      </c>
      <c r="I159" s="19">
        <f t="shared" si="17"/>
        <v>156.648681640625</v>
      </c>
      <c r="J159" s="19">
        <f t="shared" si="18"/>
        <v>109.60818481445295</v>
      </c>
      <c r="K159" s="19">
        <f t="shared" si="19"/>
        <v>79.922952270507935</v>
      </c>
      <c r="L159" s="20">
        <f t="shared" si="20"/>
        <v>0.72916956343910988</v>
      </c>
      <c r="M159" s="20">
        <f t="shared" si="21"/>
        <v>2.0519192643554369</v>
      </c>
      <c r="N159" s="18"/>
      <c r="O159" s="18"/>
      <c r="P159" s="18">
        <f t="shared" si="22"/>
        <v>8.45957012884082</v>
      </c>
    </row>
    <row r="160" spans="1:16" x14ac:dyDescent="0.15">
      <c r="A160" s="18">
        <v>79.5</v>
      </c>
      <c r="B160" s="18">
        <v>158</v>
      </c>
      <c r="D160">
        <v>635.80145263671898</v>
      </c>
      <c r="E160">
        <v>582.15545654296898</v>
      </c>
      <c r="F160">
        <v>480.99737548828102</v>
      </c>
      <c r="G160">
        <v>473.23379516601602</v>
      </c>
      <c r="I160" s="19">
        <f t="shared" si="17"/>
        <v>154.80407714843795</v>
      </c>
      <c r="J160" s="19">
        <f t="shared" si="18"/>
        <v>108.92166137695295</v>
      </c>
      <c r="K160" s="19">
        <f t="shared" si="19"/>
        <v>78.558914184570895</v>
      </c>
      <c r="L160" s="20">
        <f t="shared" si="20"/>
        <v>0.72124234235370743</v>
      </c>
      <c r="M160" s="20">
        <f t="shared" si="21"/>
        <v>2.0523638768201375</v>
      </c>
      <c r="N160" s="18"/>
      <c r="O160" s="18"/>
      <c r="P160" s="18">
        <f t="shared" si="22"/>
        <v>8.4830712858468704</v>
      </c>
    </row>
    <row r="161" spans="1:16" x14ac:dyDescent="0.15">
      <c r="A161" s="18">
        <v>80</v>
      </c>
      <c r="B161" s="18">
        <v>159</v>
      </c>
      <c r="D161">
        <v>635.177001953125</v>
      </c>
      <c r="E161">
        <v>582.43505859375</v>
      </c>
      <c r="F161">
        <v>479.86392211914102</v>
      </c>
      <c r="G161">
        <v>472.57904052734398</v>
      </c>
      <c r="I161" s="19">
        <f t="shared" si="17"/>
        <v>155.31307983398398</v>
      </c>
      <c r="J161" s="19">
        <f t="shared" si="18"/>
        <v>109.85601806640602</v>
      </c>
      <c r="K161" s="19">
        <f t="shared" si="19"/>
        <v>78.413867187499761</v>
      </c>
      <c r="L161" s="20">
        <f t="shared" si="20"/>
        <v>0.71378763373800758</v>
      </c>
      <c r="M161" s="20">
        <f t="shared" si="21"/>
        <v>2.0532810017545411</v>
      </c>
      <c r="N161" s="18"/>
      <c r="O161" s="18"/>
      <c r="P161" s="18">
        <f t="shared" si="22"/>
        <v>8.5315483277401825</v>
      </c>
    </row>
    <row r="162" spans="1:16" x14ac:dyDescent="0.15">
      <c r="A162" s="18">
        <v>80.5</v>
      </c>
      <c r="B162" s="18">
        <v>160</v>
      </c>
      <c r="D162">
        <v>633.80657958984398</v>
      </c>
      <c r="E162">
        <v>581.81097412109398</v>
      </c>
      <c r="F162">
        <v>479.24273681640602</v>
      </c>
      <c r="G162">
        <v>471.73416137695301</v>
      </c>
      <c r="I162" s="19">
        <f t="shared" si="17"/>
        <v>154.56384277343795</v>
      </c>
      <c r="J162" s="19">
        <f t="shared" si="18"/>
        <v>110.07681274414097</v>
      </c>
      <c r="K162" s="19">
        <f t="shared" si="19"/>
        <v>77.510073852539279</v>
      </c>
      <c r="L162" s="20">
        <f t="shared" si="20"/>
        <v>0.7041453319756017</v>
      </c>
      <c r="M162" s="20">
        <f t="shared" si="21"/>
        <v>2.0520105335422385</v>
      </c>
      <c r="N162" s="18"/>
      <c r="O162" s="18"/>
      <c r="P162" s="18">
        <f t="shared" si="22"/>
        <v>8.4643944008959977</v>
      </c>
    </row>
    <row r="163" spans="1:16" x14ac:dyDescent="0.15">
      <c r="A163" s="18">
        <v>81</v>
      </c>
      <c r="B163" s="18">
        <v>161</v>
      </c>
      <c r="D163">
        <v>630.66900634765602</v>
      </c>
      <c r="E163">
        <v>579.57482910156295</v>
      </c>
      <c r="F163">
        <v>479.780029296875</v>
      </c>
      <c r="G163">
        <v>471.84228515625</v>
      </c>
      <c r="I163" s="19">
        <f t="shared" si="17"/>
        <v>150.88897705078102</v>
      </c>
      <c r="J163" s="19">
        <f t="shared" si="18"/>
        <v>107.73254394531295</v>
      </c>
      <c r="K163" s="19">
        <f t="shared" si="19"/>
        <v>75.47619628906196</v>
      </c>
      <c r="L163" s="20">
        <f t="shared" si="20"/>
        <v>0.70058863853966991</v>
      </c>
      <c r="M163" s="20">
        <f t="shared" si="21"/>
        <v>2.0568256736564101</v>
      </c>
      <c r="N163" s="18"/>
      <c r="O163" s="18"/>
      <c r="P163" s="18">
        <f t="shared" si="22"/>
        <v>8.7189112505427318</v>
      </c>
    </row>
    <row r="164" spans="1:16" x14ac:dyDescent="0.15">
      <c r="A164" s="18">
        <v>81.5</v>
      </c>
      <c r="B164" s="18">
        <v>162</v>
      </c>
      <c r="D164">
        <v>629.18359375</v>
      </c>
      <c r="E164">
        <v>579.210205078125</v>
      </c>
      <c r="F164">
        <v>478.81170654296898</v>
      </c>
      <c r="G164">
        <v>471.25540161132801</v>
      </c>
      <c r="I164" s="19">
        <f t="shared" si="17"/>
        <v>150.37188720703102</v>
      </c>
      <c r="J164" s="19">
        <f t="shared" si="18"/>
        <v>107.95480346679699</v>
      </c>
      <c r="K164" s="19">
        <f t="shared" si="19"/>
        <v>74.803524780273136</v>
      </c>
      <c r="L164" s="20">
        <f t="shared" si="20"/>
        <v>0.692915205049491</v>
      </c>
      <c r="M164" s="20">
        <f t="shared" si="21"/>
        <v>2.0575240737163347</v>
      </c>
      <c r="N164" s="18"/>
      <c r="O164" s="18"/>
      <c r="P164" s="18">
        <f t="shared" si="22"/>
        <v>8.7558270159888814</v>
      </c>
    </row>
    <row r="165" spans="1:16" x14ac:dyDescent="0.15">
      <c r="A165" s="18">
        <v>82</v>
      </c>
      <c r="B165" s="18">
        <v>163</v>
      </c>
      <c r="D165">
        <v>627.58172607421898</v>
      </c>
      <c r="E165">
        <v>580.41680908203102</v>
      </c>
      <c r="F165">
        <v>478.98919677734398</v>
      </c>
      <c r="G165">
        <v>471.71887207031301</v>
      </c>
      <c r="I165" s="19">
        <f t="shared" si="17"/>
        <v>148.592529296875</v>
      </c>
      <c r="J165" s="19">
        <f t="shared" si="18"/>
        <v>108.69793701171801</v>
      </c>
      <c r="K165" s="19">
        <f t="shared" si="19"/>
        <v>72.503973388672392</v>
      </c>
      <c r="L165" s="20">
        <f t="shared" si="20"/>
        <v>0.66702253402340295</v>
      </c>
      <c r="M165" s="20">
        <f t="shared" si="21"/>
        <v>2.04000323624035</v>
      </c>
      <c r="N165" s="18"/>
      <c r="O165" s="18"/>
      <c r="P165" s="18">
        <f t="shared" si="22"/>
        <v>7.8297172347936028</v>
      </c>
    </row>
    <row r="166" spans="1:16" x14ac:dyDescent="0.15">
      <c r="A166" s="18">
        <v>82.5</v>
      </c>
      <c r="B166" s="18">
        <v>164</v>
      </c>
      <c r="D166">
        <v>624.70513916015602</v>
      </c>
      <c r="E166">
        <v>579.37481689453102</v>
      </c>
      <c r="F166">
        <v>478.82101440429699</v>
      </c>
      <c r="G166">
        <v>471.92654418945301</v>
      </c>
      <c r="I166" s="19">
        <f t="shared" si="17"/>
        <v>145.88412475585903</v>
      </c>
      <c r="J166" s="19">
        <f t="shared" si="18"/>
        <v>107.44827270507801</v>
      </c>
      <c r="K166" s="19">
        <f t="shared" si="19"/>
        <v>70.670333862304432</v>
      </c>
      <c r="L166" s="20">
        <f t="shared" si="20"/>
        <v>0.65771493652837987</v>
      </c>
      <c r="M166" s="20">
        <f t="shared" si="21"/>
        <v>2.0390674722954301</v>
      </c>
      <c r="N166" s="18"/>
      <c r="O166" s="18"/>
      <c r="P166" s="18">
        <f t="shared" si="22"/>
        <v>7.7802549791526801</v>
      </c>
    </row>
    <row r="167" spans="1:16" x14ac:dyDescent="0.15">
      <c r="A167" s="18">
        <v>83</v>
      </c>
      <c r="B167" s="18">
        <v>165</v>
      </c>
      <c r="D167">
        <v>624.81823730468795</v>
      </c>
      <c r="E167">
        <v>581.56677246093795</v>
      </c>
      <c r="F167">
        <v>479.212890625</v>
      </c>
      <c r="G167">
        <v>471.98620605468801</v>
      </c>
      <c r="I167" s="19">
        <f t="shared" si="17"/>
        <v>145.60534667968795</v>
      </c>
      <c r="J167" s="19">
        <f t="shared" si="18"/>
        <v>109.58056640624994</v>
      </c>
      <c r="K167" s="19">
        <f t="shared" si="19"/>
        <v>68.898950195313006</v>
      </c>
      <c r="L167" s="20">
        <f t="shared" si="20"/>
        <v>0.62875154285918478</v>
      </c>
      <c r="M167" s="20">
        <f t="shared" si="21"/>
        <v>2.0184759121763385</v>
      </c>
      <c r="N167" s="18"/>
      <c r="O167" s="18"/>
      <c r="P167" s="18">
        <f t="shared" si="22"/>
        <v>6.6918341052931956</v>
      </c>
    </row>
    <row r="168" spans="1:16" x14ac:dyDescent="0.15">
      <c r="A168" s="18">
        <v>83.5</v>
      </c>
      <c r="B168" s="18">
        <v>166</v>
      </c>
      <c r="D168">
        <v>622.94415283203102</v>
      </c>
      <c r="E168">
        <v>581.40075683593795</v>
      </c>
      <c r="F168">
        <v>479.50222778320301</v>
      </c>
      <c r="G168">
        <v>472.02423095703102</v>
      </c>
      <c r="I168" s="19">
        <f t="shared" si="17"/>
        <v>143.44192504882801</v>
      </c>
      <c r="J168" s="19">
        <f t="shared" si="18"/>
        <v>109.37652587890693</v>
      </c>
      <c r="K168" s="19">
        <f t="shared" si="19"/>
        <v>66.878356933593167</v>
      </c>
      <c r="L168" s="20">
        <f t="shared" si="20"/>
        <v>0.61145073310918296</v>
      </c>
      <c r="M168" s="20">
        <f t="shared" si="21"/>
        <v>2.0095469359764397</v>
      </c>
      <c r="N168" s="18"/>
      <c r="O168" s="18"/>
      <c r="P168" s="18">
        <f t="shared" si="22"/>
        <v>6.2198696683123487</v>
      </c>
    </row>
    <row r="169" spans="1:16" x14ac:dyDescent="0.15">
      <c r="A169" s="18">
        <v>84</v>
      </c>
      <c r="B169" s="18">
        <v>167</v>
      </c>
      <c r="D169">
        <v>622.77844238281295</v>
      </c>
      <c r="E169">
        <v>583.61242675781295</v>
      </c>
      <c r="F169">
        <v>480.62155151367199</v>
      </c>
      <c r="G169">
        <v>473.01528930664102</v>
      </c>
      <c r="I169" s="19">
        <f t="shared" si="17"/>
        <v>142.15689086914097</v>
      </c>
      <c r="J169" s="19">
        <f t="shared" si="18"/>
        <v>110.59713745117193</v>
      </c>
      <c r="K169" s="19">
        <f t="shared" si="19"/>
        <v>64.738894653320614</v>
      </c>
      <c r="L169" s="20">
        <f t="shared" si="20"/>
        <v>0.58535777819658763</v>
      </c>
      <c r="M169" s="20">
        <f t="shared" si="21"/>
        <v>1.9918258146139478</v>
      </c>
      <c r="N169" s="18"/>
      <c r="O169" s="18"/>
      <c r="P169" s="18">
        <f t="shared" si="22"/>
        <v>5.2831733574169721</v>
      </c>
    </row>
    <row r="170" spans="1:16" x14ac:dyDescent="0.15">
      <c r="A170" s="18">
        <v>84.5</v>
      </c>
      <c r="B170" s="18">
        <v>168</v>
      </c>
      <c r="D170">
        <v>619.15148925781295</v>
      </c>
      <c r="E170">
        <v>582.564208984375</v>
      </c>
      <c r="F170">
        <v>480.08984375</v>
      </c>
      <c r="G170">
        <v>472.94482421875</v>
      </c>
      <c r="I170" s="19">
        <f t="shared" si="17"/>
        <v>139.06164550781295</v>
      </c>
      <c r="J170" s="19">
        <f t="shared" si="18"/>
        <v>109.619384765625</v>
      </c>
      <c r="K170" s="19">
        <f t="shared" si="19"/>
        <v>62.328076171875466</v>
      </c>
      <c r="L170" s="20">
        <f t="shared" si="20"/>
        <v>0.56858626150053548</v>
      </c>
      <c r="M170" s="20">
        <f t="shared" si="21"/>
        <v>1.9834261314679991</v>
      </c>
      <c r="N170" s="18"/>
      <c r="O170" s="18"/>
      <c r="P170" s="18">
        <f t="shared" si="22"/>
        <v>4.8391860919071625</v>
      </c>
    </row>
    <row r="171" spans="1:16" x14ac:dyDescent="0.15">
      <c r="A171" s="18">
        <v>85</v>
      </c>
      <c r="B171" s="18">
        <v>169</v>
      </c>
      <c r="D171">
        <v>615.98541259765602</v>
      </c>
      <c r="E171">
        <v>579.43359375</v>
      </c>
      <c r="F171">
        <v>480.863525390625</v>
      </c>
      <c r="G171">
        <v>473.30313110351602</v>
      </c>
      <c r="I171" s="19">
        <f t="shared" si="17"/>
        <v>135.12188720703102</v>
      </c>
      <c r="J171" s="19">
        <f t="shared" si="18"/>
        <v>106.13046264648398</v>
      </c>
      <c r="K171" s="19">
        <f t="shared" si="19"/>
        <v>60.830563354492242</v>
      </c>
      <c r="L171" s="20">
        <f t="shared" si="20"/>
        <v>0.57316779591469647</v>
      </c>
      <c r="M171" s="20">
        <f t="shared" si="21"/>
        <v>1.9963794994322632</v>
      </c>
      <c r="N171" s="18"/>
      <c r="O171" s="18"/>
      <c r="P171" s="18">
        <f t="shared" si="22"/>
        <v>5.5238703022121483</v>
      </c>
    </row>
    <row r="172" spans="1:16" x14ac:dyDescent="0.15">
      <c r="A172" s="18">
        <v>85.5</v>
      </c>
      <c r="B172" s="18">
        <v>170</v>
      </c>
      <c r="D172">
        <v>615.03723144531295</v>
      </c>
      <c r="E172">
        <v>579.34637451171898</v>
      </c>
      <c r="F172">
        <v>480.10848999023398</v>
      </c>
      <c r="G172">
        <v>472.75689697265602</v>
      </c>
      <c r="I172" s="19">
        <f t="shared" si="17"/>
        <v>134.92874145507898</v>
      </c>
      <c r="J172" s="19">
        <f t="shared" si="18"/>
        <v>106.58947753906295</v>
      </c>
      <c r="K172" s="19">
        <f t="shared" si="19"/>
        <v>60.316107177734921</v>
      </c>
      <c r="L172" s="20">
        <f t="shared" si="20"/>
        <v>0.56587299769463872</v>
      </c>
      <c r="M172" s="20">
        <f t="shared" si="21"/>
        <v>1.9974565347623088</v>
      </c>
      <c r="N172" s="18"/>
      <c r="O172" s="18"/>
      <c r="P172" s="18">
        <f t="shared" si="22"/>
        <v>5.5807998271401233</v>
      </c>
    </row>
    <row r="173" spans="1:16" x14ac:dyDescent="0.15">
      <c r="A173" s="18">
        <v>86</v>
      </c>
      <c r="B173" s="18">
        <v>171</v>
      </c>
      <c r="D173">
        <v>615.13684082031295</v>
      </c>
      <c r="E173">
        <v>580.33978271484398</v>
      </c>
      <c r="F173">
        <v>478.66220092773398</v>
      </c>
      <c r="G173">
        <v>471.56973266601602</v>
      </c>
      <c r="I173" s="19">
        <f t="shared" si="17"/>
        <v>136.47463989257898</v>
      </c>
      <c r="J173" s="19">
        <f t="shared" si="18"/>
        <v>108.77005004882795</v>
      </c>
      <c r="K173" s="19">
        <f t="shared" si="19"/>
        <v>60.335604858399421</v>
      </c>
      <c r="L173" s="20">
        <f t="shared" si="20"/>
        <v>0.55470788908632629</v>
      </c>
      <c r="M173" s="20">
        <f t="shared" si="21"/>
        <v>1.9946632597041001</v>
      </c>
      <c r="N173" s="18"/>
      <c r="O173" s="18"/>
      <c r="P173" s="18">
        <f t="shared" si="22"/>
        <v>5.4331539536753617</v>
      </c>
    </row>
    <row r="174" spans="1:16" x14ac:dyDescent="0.15">
      <c r="A174" s="18">
        <v>86.5</v>
      </c>
      <c r="B174" s="18">
        <v>172</v>
      </c>
      <c r="D174">
        <v>617.60217285156295</v>
      </c>
      <c r="E174">
        <v>582.243408203125</v>
      </c>
      <c r="F174">
        <v>479.19909667968801</v>
      </c>
      <c r="G174">
        <v>472.02795410156301</v>
      </c>
      <c r="I174" s="19">
        <f t="shared" si="17"/>
        <v>138.40307617187494</v>
      </c>
      <c r="J174" s="19">
        <f t="shared" si="18"/>
        <v>110.21545410156199</v>
      </c>
      <c r="K174" s="19">
        <f t="shared" si="19"/>
        <v>61.252258300781563</v>
      </c>
      <c r="L174" s="20">
        <f t="shared" si="20"/>
        <v>0.55575017859417852</v>
      </c>
      <c r="M174" s="20">
        <f t="shared" si="21"/>
        <v>2.0040773827620555</v>
      </c>
      <c r="N174" s="18"/>
      <c r="O174" s="18"/>
      <c r="P174" s="18">
        <f t="shared" si="22"/>
        <v>5.9307620992505212</v>
      </c>
    </row>
    <row r="175" spans="1:16" x14ac:dyDescent="0.15">
      <c r="A175" s="18">
        <v>87</v>
      </c>
      <c r="B175" s="18">
        <v>173</v>
      </c>
      <c r="D175">
        <v>618.30804443359398</v>
      </c>
      <c r="E175">
        <v>582.19195556640602</v>
      </c>
      <c r="F175">
        <v>480.34341430664102</v>
      </c>
      <c r="G175">
        <v>472.90975952148398</v>
      </c>
      <c r="I175" s="19">
        <f t="shared" si="17"/>
        <v>137.96463012695295</v>
      </c>
      <c r="J175" s="19">
        <f t="shared" si="18"/>
        <v>109.28219604492205</v>
      </c>
      <c r="K175" s="19">
        <f t="shared" si="19"/>
        <v>61.467092895507534</v>
      </c>
      <c r="L175" s="20">
        <f t="shared" si="20"/>
        <v>0.56246209465117802</v>
      </c>
      <c r="M175" s="20">
        <f t="shared" si="21"/>
        <v>2.0191611323691583</v>
      </c>
      <c r="N175" s="18"/>
      <c r="O175" s="18"/>
      <c r="P175" s="18">
        <f t="shared" si="22"/>
        <v>6.7280532143233858</v>
      </c>
    </row>
    <row r="176" spans="1:16" x14ac:dyDescent="0.15">
      <c r="A176" s="18">
        <v>87.5</v>
      </c>
      <c r="B176" s="18">
        <v>174</v>
      </c>
      <c r="D176">
        <v>619.84088134765602</v>
      </c>
      <c r="E176">
        <v>584.03466796875</v>
      </c>
      <c r="F176">
        <v>479.87023925781301</v>
      </c>
      <c r="G176">
        <v>473.11746215820301</v>
      </c>
      <c r="I176" s="19">
        <f t="shared" si="17"/>
        <v>139.97064208984301</v>
      </c>
      <c r="J176" s="19">
        <f t="shared" si="18"/>
        <v>110.91720581054699</v>
      </c>
      <c r="K176" s="19">
        <f t="shared" si="19"/>
        <v>62.328598022460127</v>
      </c>
      <c r="L176" s="20">
        <f t="shared" si="20"/>
        <v>0.56193804709542527</v>
      </c>
      <c r="M176" s="20">
        <f t="shared" si="21"/>
        <v>2.0270089183635087</v>
      </c>
      <c r="N176" s="18"/>
      <c r="O176" s="18"/>
      <c r="P176" s="18">
        <f t="shared" si="22"/>
        <v>7.1428685095429865</v>
      </c>
    </row>
    <row r="177" spans="1:16" x14ac:dyDescent="0.15">
      <c r="A177" s="18">
        <v>88</v>
      </c>
      <c r="B177" s="18">
        <v>175</v>
      </c>
      <c r="D177">
        <v>619.89270019531295</v>
      </c>
      <c r="E177">
        <v>585.58392333984398</v>
      </c>
      <c r="F177">
        <v>479.29641723632801</v>
      </c>
      <c r="G177">
        <v>472.31021118164102</v>
      </c>
      <c r="I177" s="19">
        <f t="shared" si="17"/>
        <v>140.59628295898494</v>
      </c>
      <c r="J177" s="19">
        <f t="shared" si="18"/>
        <v>113.27371215820295</v>
      </c>
      <c r="K177" s="19">
        <f t="shared" si="19"/>
        <v>61.304684448242881</v>
      </c>
      <c r="L177" s="20">
        <f t="shared" si="20"/>
        <v>0.54120839937356435</v>
      </c>
      <c r="M177" s="20">
        <f t="shared" si="21"/>
        <v>2.014651104191751</v>
      </c>
      <c r="N177" s="18"/>
      <c r="O177" s="18"/>
      <c r="P177" s="18">
        <f t="shared" si="22"/>
        <v>6.4896638556932302</v>
      </c>
    </row>
    <row r="178" spans="1:16" x14ac:dyDescent="0.15">
      <c r="A178" s="18">
        <v>88.5</v>
      </c>
      <c r="B178" s="18">
        <v>176</v>
      </c>
      <c r="D178">
        <v>622.00946044921898</v>
      </c>
      <c r="E178">
        <v>587.29852294921898</v>
      </c>
      <c r="F178">
        <v>479.47576904296898</v>
      </c>
      <c r="G178">
        <v>472.20953369140602</v>
      </c>
      <c r="I178" s="19">
        <f t="shared" si="17"/>
        <v>142.53369140625</v>
      </c>
      <c r="J178" s="19">
        <f t="shared" si="18"/>
        <v>115.08898925781295</v>
      </c>
      <c r="K178" s="19">
        <f t="shared" si="19"/>
        <v>61.971398925780932</v>
      </c>
      <c r="L178" s="20">
        <f t="shared" si="20"/>
        <v>0.53846505495810437</v>
      </c>
      <c r="M178" s="20">
        <f t="shared" si="21"/>
        <v>2.0202795933263946</v>
      </c>
      <c r="N178" s="18"/>
      <c r="O178" s="18"/>
      <c r="P178" s="18">
        <f t="shared" si="22"/>
        <v>6.7871723993395916</v>
      </c>
    </row>
    <row r="179" spans="1:16" x14ac:dyDescent="0.15">
      <c r="A179" s="18">
        <v>89</v>
      </c>
      <c r="B179" s="18">
        <v>177</v>
      </c>
      <c r="D179">
        <v>621.171142578125</v>
      </c>
      <c r="E179">
        <v>585.458740234375</v>
      </c>
      <c r="F179">
        <v>479.61932373046898</v>
      </c>
      <c r="G179">
        <v>471.92840576171898</v>
      </c>
      <c r="I179" s="19">
        <f t="shared" si="17"/>
        <v>141.55181884765602</v>
      </c>
      <c r="J179" s="19">
        <f t="shared" si="18"/>
        <v>113.53033447265602</v>
      </c>
      <c r="K179" s="19">
        <f t="shared" si="19"/>
        <v>62.080584716796807</v>
      </c>
      <c r="L179" s="20">
        <f t="shared" si="20"/>
        <v>0.54681935894189604</v>
      </c>
      <c r="M179" s="20">
        <f t="shared" si="21"/>
        <v>2.0370057308602898</v>
      </c>
      <c r="N179" s="18"/>
      <c r="O179" s="18"/>
      <c r="P179" s="18">
        <f t="shared" si="22"/>
        <v>7.6712762324463002</v>
      </c>
    </row>
    <row r="180" spans="1:16" x14ac:dyDescent="0.15">
      <c r="A180" s="18">
        <v>89.5</v>
      </c>
      <c r="B180" s="18">
        <v>178</v>
      </c>
      <c r="D180">
        <v>621.20690917968795</v>
      </c>
      <c r="E180">
        <v>585.20837402343795</v>
      </c>
      <c r="F180">
        <v>480.19314575195301</v>
      </c>
      <c r="G180">
        <v>472.88851928710898</v>
      </c>
      <c r="I180" s="19">
        <f t="shared" si="17"/>
        <v>141.01376342773494</v>
      </c>
      <c r="J180" s="19">
        <f t="shared" si="18"/>
        <v>112.31985473632898</v>
      </c>
      <c r="K180" s="19">
        <f t="shared" si="19"/>
        <v>62.389865112304662</v>
      </c>
      <c r="L180" s="20">
        <f t="shared" si="20"/>
        <v>0.5554660416786058</v>
      </c>
      <c r="M180" s="20">
        <f t="shared" si="21"/>
        <v>2.0540242471471029</v>
      </c>
      <c r="N180" s="18"/>
      <c r="O180" s="18"/>
      <c r="P180" s="18">
        <f t="shared" si="22"/>
        <v>8.5708345107678614</v>
      </c>
    </row>
    <row r="181" spans="1:16" x14ac:dyDescent="0.15">
      <c r="A181" s="18">
        <v>90</v>
      </c>
      <c r="B181" s="18">
        <v>179</v>
      </c>
      <c r="D181">
        <v>622.21716308593795</v>
      </c>
      <c r="E181">
        <v>586.541259765625</v>
      </c>
      <c r="F181">
        <v>479.22817993164102</v>
      </c>
      <c r="G181">
        <v>472.06600952148398</v>
      </c>
      <c r="I181" s="19">
        <f t="shared" si="17"/>
        <v>142.98898315429693</v>
      </c>
      <c r="J181" s="19">
        <f t="shared" si="18"/>
        <v>114.47525024414102</v>
      </c>
      <c r="K181" s="19">
        <f t="shared" si="19"/>
        <v>62.856307983398224</v>
      </c>
      <c r="L181" s="20">
        <f t="shared" si="20"/>
        <v>0.54908207537738296</v>
      </c>
      <c r="M181" s="20">
        <f t="shared" si="21"/>
        <v>2.0560121143959833</v>
      </c>
      <c r="N181" s="18"/>
      <c r="O181" s="18"/>
      <c r="P181" s="18">
        <f t="shared" si="22"/>
        <v>8.6759084437593241</v>
      </c>
    </row>
    <row r="182" spans="1:16" x14ac:dyDescent="0.15">
      <c r="A182" s="18">
        <v>90.5</v>
      </c>
      <c r="B182" s="18">
        <v>180</v>
      </c>
      <c r="D182">
        <v>621.85510253906295</v>
      </c>
      <c r="E182">
        <v>585.81530761718795</v>
      </c>
      <c r="F182">
        <v>479.48919677734398</v>
      </c>
      <c r="G182">
        <v>472.23602294921898</v>
      </c>
      <c r="I182" s="19">
        <f t="shared" si="17"/>
        <v>142.36590576171898</v>
      </c>
      <c r="J182" s="19">
        <f t="shared" si="18"/>
        <v>113.57928466796898</v>
      </c>
      <c r="K182" s="19">
        <f t="shared" si="19"/>
        <v>62.860406494140705</v>
      </c>
      <c r="L182" s="20">
        <f t="shared" si="20"/>
        <v>0.55344957205799572</v>
      </c>
      <c r="M182" s="20">
        <f t="shared" si="21"/>
        <v>2.0687514446266992</v>
      </c>
      <c r="N182" s="18"/>
      <c r="O182" s="18"/>
      <c r="P182" s="18">
        <f t="shared" si="22"/>
        <v>9.3492791287345085</v>
      </c>
    </row>
    <row r="183" spans="1:16" x14ac:dyDescent="0.15">
      <c r="A183" s="18">
        <v>91</v>
      </c>
      <c r="B183" s="18">
        <v>181</v>
      </c>
      <c r="D183">
        <v>621.26641845703102</v>
      </c>
      <c r="E183">
        <v>586.29382324218795</v>
      </c>
      <c r="F183">
        <v>480.58016967773398</v>
      </c>
      <c r="G183">
        <v>472.77777099609398</v>
      </c>
      <c r="I183" s="19">
        <f t="shared" si="17"/>
        <v>140.68624877929705</v>
      </c>
      <c r="J183" s="19">
        <f t="shared" si="18"/>
        <v>113.51605224609398</v>
      </c>
      <c r="K183" s="19">
        <f t="shared" si="19"/>
        <v>61.22501220703127</v>
      </c>
      <c r="L183" s="20">
        <f t="shared" si="20"/>
        <v>0.53935114017443275</v>
      </c>
      <c r="M183" s="20">
        <f t="shared" si="21"/>
        <v>2.0630248462932399</v>
      </c>
      <c r="N183" s="18"/>
      <c r="O183" s="18"/>
      <c r="P183" s="18">
        <f t="shared" si="22"/>
        <v>9.0465847662725221</v>
      </c>
    </row>
    <row r="184" spans="1:16" x14ac:dyDescent="0.15">
      <c r="A184" s="18">
        <v>91.5</v>
      </c>
      <c r="B184" s="18">
        <v>182</v>
      </c>
      <c r="D184">
        <v>621.77374267578102</v>
      </c>
      <c r="E184">
        <v>586.84124755859398</v>
      </c>
      <c r="F184">
        <v>479.66070556640602</v>
      </c>
      <c r="G184">
        <v>472.24569702148398</v>
      </c>
      <c r="I184" s="19">
        <f t="shared" si="17"/>
        <v>142.113037109375</v>
      </c>
      <c r="J184" s="19">
        <f t="shared" si="18"/>
        <v>114.59555053711</v>
      </c>
      <c r="K184" s="19">
        <f t="shared" si="19"/>
        <v>61.896151733398</v>
      </c>
      <c r="L184" s="20">
        <f t="shared" si="20"/>
        <v>0.54012700705472749</v>
      </c>
      <c r="M184" s="20">
        <f t="shared" si="21"/>
        <v>2.072172546723638</v>
      </c>
      <c r="N184" s="18"/>
      <c r="O184" s="18"/>
      <c r="P184" s="18">
        <f t="shared" si="22"/>
        <v>9.5301104456613057</v>
      </c>
    </row>
    <row r="185" spans="1:16" x14ac:dyDescent="0.15">
      <c r="A185" s="18">
        <v>92</v>
      </c>
      <c r="B185" s="18">
        <v>183</v>
      </c>
      <c r="D185">
        <v>620.8251953125</v>
      </c>
      <c r="E185">
        <v>586.11785888671898</v>
      </c>
      <c r="F185">
        <v>479.53057861328102</v>
      </c>
      <c r="G185">
        <v>472.191650390625</v>
      </c>
      <c r="I185" s="19">
        <f t="shared" si="17"/>
        <v>141.29461669921898</v>
      </c>
      <c r="J185" s="19">
        <f t="shared" si="18"/>
        <v>113.92620849609398</v>
      </c>
      <c r="K185" s="19">
        <f t="shared" si="19"/>
        <v>61.546270751953202</v>
      </c>
      <c r="L185" s="20">
        <f t="shared" si="20"/>
        <v>0.54022925509772712</v>
      </c>
      <c r="M185" s="20">
        <f t="shared" si="21"/>
        <v>2.0806466283167406</v>
      </c>
      <c r="N185" s="18"/>
      <c r="O185" s="18"/>
      <c r="P185" s="18">
        <f t="shared" si="22"/>
        <v>9.9780302360695039</v>
      </c>
    </row>
    <row r="186" spans="1:16" x14ac:dyDescent="0.15">
      <c r="A186" s="18">
        <v>92.5</v>
      </c>
      <c r="B186" s="18">
        <v>184</v>
      </c>
      <c r="D186">
        <v>619.51751708984398</v>
      </c>
      <c r="E186">
        <v>585.75036621093795</v>
      </c>
      <c r="F186">
        <v>480.15994262695301</v>
      </c>
      <c r="G186">
        <v>472.59133911132801</v>
      </c>
      <c r="I186" s="19">
        <f t="shared" si="17"/>
        <v>139.35757446289097</v>
      </c>
      <c r="J186" s="19">
        <f t="shared" si="18"/>
        <v>113.15902709960994</v>
      </c>
      <c r="K186" s="19">
        <f t="shared" si="19"/>
        <v>60.146255493164006</v>
      </c>
      <c r="L186" s="20">
        <f t="shared" si="20"/>
        <v>0.53151972966522021</v>
      </c>
      <c r="M186" s="20">
        <f t="shared" si="21"/>
        <v>2.0803089364343372</v>
      </c>
      <c r="N186" s="18"/>
      <c r="O186" s="18"/>
      <c r="P186" s="18">
        <f t="shared" si="22"/>
        <v>9.9601806466447567</v>
      </c>
    </row>
    <row r="187" spans="1:16" x14ac:dyDescent="0.15">
      <c r="A187" s="18">
        <v>93</v>
      </c>
      <c r="B187" s="18">
        <v>185</v>
      </c>
      <c r="D187">
        <v>621.87957763671898</v>
      </c>
      <c r="E187">
        <v>587.69964599609398</v>
      </c>
      <c r="F187">
        <v>479.68420410156301</v>
      </c>
      <c r="G187">
        <v>472.15957641601602</v>
      </c>
      <c r="I187" s="19">
        <f t="shared" si="17"/>
        <v>142.19537353515597</v>
      </c>
      <c r="J187" s="19">
        <f t="shared" si="18"/>
        <v>115.54006958007795</v>
      </c>
      <c r="K187" s="19">
        <f t="shared" si="19"/>
        <v>61.317324829101409</v>
      </c>
      <c r="L187" s="20">
        <f t="shared" si="20"/>
        <v>0.53070181671133487</v>
      </c>
      <c r="M187" s="20">
        <f t="shared" si="21"/>
        <v>2.0878628570305553</v>
      </c>
      <c r="N187" s="18"/>
      <c r="O187" s="18"/>
      <c r="P187" s="18">
        <f t="shared" si="22"/>
        <v>10.359462916120682</v>
      </c>
    </row>
    <row r="188" spans="1:16" x14ac:dyDescent="0.15">
      <c r="A188" s="18">
        <v>93.5</v>
      </c>
      <c r="B188" s="18">
        <v>186</v>
      </c>
      <c r="D188">
        <v>620.05181884765602</v>
      </c>
      <c r="E188">
        <v>586.921142578125</v>
      </c>
      <c r="F188">
        <v>479.14578247070301</v>
      </c>
      <c r="G188">
        <v>471.732666015625</v>
      </c>
      <c r="I188" s="19">
        <f t="shared" si="17"/>
        <v>140.90603637695301</v>
      </c>
      <c r="J188" s="19">
        <f t="shared" si="18"/>
        <v>115.1884765625</v>
      </c>
      <c r="K188" s="19">
        <f t="shared" si="19"/>
        <v>60.27410278320302</v>
      </c>
      <c r="L188" s="20">
        <f t="shared" si="20"/>
        <v>0.52326503988876838</v>
      </c>
      <c r="M188" s="20">
        <f t="shared" si="21"/>
        <v>2.0887979137580919</v>
      </c>
      <c r="N188" s="18"/>
      <c r="O188" s="18"/>
      <c r="P188" s="18">
        <f t="shared" si="22"/>
        <v>10.408887789933422</v>
      </c>
    </row>
    <row r="189" spans="1:16" x14ac:dyDescent="0.15">
      <c r="A189" s="18">
        <v>94</v>
      </c>
      <c r="B189" s="18">
        <v>187</v>
      </c>
      <c r="D189">
        <v>619.43103027343795</v>
      </c>
      <c r="E189">
        <v>585.467529296875</v>
      </c>
      <c r="F189">
        <v>480.00485229492199</v>
      </c>
      <c r="G189">
        <v>472.56637573242199</v>
      </c>
      <c r="I189" s="19">
        <f t="shared" si="17"/>
        <v>139.42617797851597</v>
      </c>
      <c r="J189" s="19">
        <f t="shared" si="18"/>
        <v>112.90115356445301</v>
      </c>
      <c r="K189" s="19">
        <f t="shared" si="19"/>
        <v>60.395370483398864</v>
      </c>
      <c r="L189" s="20">
        <f t="shared" si="20"/>
        <v>0.53494024265146556</v>
      </c>
      <c r="M189" s="20">
        <f t="shared" si="21"/>
        <v>2.1088449500708926</v>
      </c>
      <c r="N189" s="18"/>
      <c r="O189" s="18"/>
      <c r="P189" s="18">
        <f t="shared" si="22"/>
        <v>11.468526430992053</v>
      </c>
    </row>
    <row r="190" spans="1:16" x14ac:dyDescent="0.15">
      <c r="A190" s="18"/>
      <c r="B190" s="18"/>
      <c r="D190">
        <v>619.94598388671898</v>
      </c>
      <c r="E190">
        <v>586.94122314453102</v>
      </c>
      <c r="F190">
        <v>479.26025390625</v>
      </c>
      <c r="G190">
        <v>472.16891479492199</v>
      </c>
      <c r="I190" s="19"/>
      <c r="J190" s="19"/>
      <c r="K190" s="19"/>
      <c r="L190" s="20"/>
      <c r="M190" s="20"/>
      <c r="N190" s="18"/>
      <c r="O190" s="18"/>
      <c r="P190" s="18"/>
    </row>
    <row r="191" spans="1:16" x14ac:dyDescent="0.15">
      <c r="A191" s="18"/>
      <c r="B191" s="18"/>
      <c r="D191">
        <v>619.33685302734398</v>
      </c>
      <c r="E191">
        <v>587.05364990234398</v>
      </c>
      <c r="F191">
        <v>479.42654418945301</v>
      </c>
      <c r="G191">
        <v>471.55630493164102</v>
      </c>
      <c r="I191" s="19"/>
      <c r="J191" s="19"/>
      <c r="K191" s="19"/>
      <c r="L191" s="20"/>
      <c r="M191" s="20"/>
      <c r="N191" s="18"/>
      <c r="O191" s="18"/>
      <c r="P191" s="18"/>
    </row>
    <row r="192" spans="1:16" x14ac:dyDescent="0.15">
      <c r="D192">
        <v>618.84271240234398</v>
      </c>
      <c r="E192">
        <v>586.56823730468795</v>
      </c>
      <c r="F192">
        <v>479.85906982421898</v>
      </c>
      <c r="G192">
        <v>472.53170776367199</v>
      </c>
      <c r="I192" s="7"/>
      <c r="J192" s="7"/>
      <c r="K192" s="7"/>
      <c r="L192" s="7"/>
    </row>
    <row r="193" spans="9:12" x14ac:dyDescent="0.15">
      <c r="I193" s="7"/>
      <c r="J193" s="7"/>
      <c r="K193" s="7"/>
      <c r="L193" s="7"/>
    </row>
    <row r="194" spans="9:12" x14ac:dyDescent="0.15">
      <c r="I194" s="7"/>
      <c r="J194" s="7"/>
      <c r="K194" s="7"/>
      <c r="L194" s="7"/>
    </row>
    <row r="195" spans="9:12" x14ac:dyDescent="0.15">
      <c r="I195" s="7"/>
      <c r="J195" s="7"/>
      <c r="K195" s="7"/>
      <c r="L195" s="7"/>
    </row>
    <row r="196" spans="9:12" x14ac:dyDescent="0.15">
      <c r="I196" s="7"/>
      <c r="J196" s="7"/>
      <c r="K196" s="7"/>
      <c r="L196" s="7"/>
    </row>
    <row r="197" spans="9:12" x14ac:dyDescent="0.15">
      <c r="I197" s="7"/>
      <c r="J197" s="7"/>
      <c r="K197" s="7"/>
      <c r="L197" s="7"/>
    </row>
    <row r="198" spans="9:12" x14ac:dyDescent="0.15">
      <c r="I198" s="7"/>
      <c r="J198" s="7"/>
      <c r="K198" s="7"/>
      <c r="L198" s="7"/>
    </row>
    <row r="199" spans="9:12" x14ac:dyDescent="0.15">
      <c r="I199" s="7"/>
      <c r="J199" s="7"/>
      <c r="K199" s="7"/>
      <c r="L199" s="7"/>
    </row>
    <row r="200" spans="9:12" x14ac:dyDescent="0.15">
      <c r="I200" s="7"/>
      <c r="J200" s="7"/>
      <c r="K200" s="7"/>
      <c r="L200" s="7"/>
    </row>
    <row r="201" spans="9:12" x14ac:dyDescent="0.15">
      <c r="I201" s="7"/>
      <c r="J201" s="7"/>
      <c r="K201" s="7"/>
      <c r="L201" s="7"/>
    </row>
    <row r="202" spans="9:12" x14ac:dyDescent="0.15">
      <c r="I202" s="7"/>
      <c r="J202" s="7"/>
      <c r="K202" s="7"/>
      <c r="L202" s="7"/>
    </row>
    <row r="203" spans="9:12" x14ac:dyDescent="0.15">
      <c r="I203" s="7"/>
      <c r="J203" s="7"/>
      <c r="K203" s="7"/>
      <c r="L203" s="7"/>
    </row>
    <row r="204" spans="9:12" x14ac:dyDescent="0.15">
      <c r="I204" s="7"/>
      <c r="J204" s="7"/>
      <c r="K204" s="7"/>
      <c r="L204" s="7"/>
    </row>
    <row r="205" spans="9:12" x14ac:dyDescent="0.15">
      <c r="I205" s="7"/>
      <c r="J205" s="7"/>
      <c r="K205" s="7"/>
      <c r="L205" s="7"/>
    </row>
    <row r="206" spans="9:12" x14ac:dyDescent="0.15">
      <c r="I206" s="7"/>
      <c r="J206" s="7"/>
      <c r="K206" s="7"/>
      <c r="L206" s="7"/>
    </row>
    <row r="207" spans="9:12" x14ac:dyDescent="0.15">
      <c r="I207" s="7"/>
      <c r="J207" s="7"/>
      <c r="K207" s="7"/>
      <c r="L207" s="7"/>
    </row>
    <row r="208" spans="9:12" x14ac:dyDescent="0.15">
      <c r="I208" s="7"/>
      <c r="J208" s="7"/>
      <c r="K208" s="7"/>
      <c r="L208" s="7"/>
    </row>
    <row r="209" spans="9:12" x14ac:dyDescent="0.15">
      <c r="I209" s="7"/>
      <c r="J209" s="7"/>
      <c r="K209" s="7"/>
      <c r="L209" s="7"/>
    </row>
    <row r="210" spans="9:12" x14ac:dyDescent="0.15">
      <c r="I210" s="7"/>
      <c r="J210" s="7"/>
      <c r="K210" s="7"/>
      <c r="L210" s="7"/>
    </row>
    <row r="211" spans="9:12" x14ac:dyDescent="0.15">
      <c r="I211" s="7"/>
      <c r="J211" s="7"/>
      <c r="K211" s="7"/>
      <c r="L211" s="7"/>
    </row>
    <row r="212" spans="9:12" x14ac:dyDescent="0.15">
      <c r="I212" s="7"/>
      <c r="J212" s="7"/>
      <c r="K212" s="7"/>
      <c r="L212" s="7"/>
    </row>
    <row r="213" spans="9:12" x14ac:dyDescent="0.15">
      <c r="I213" s="7"/>
      <c r="J213" s="7"/>
      <c r="K213" s="7"/>
      <c r="L213" s="7"/>
    </row>
    <row r="214" spans="9:12" x14ac:dyDescent="0.15">
      <c r="I214" s="7"/>
      <c r="J214" s="7"/>
      <c r="K214" s="7"/>
      <c r="L214" s="7"/>
    </row>
    <row r="215" spans="9:12" x14ac:dyDescent="0.15">
      <c r="I215" s="7"/>
      <c r="J215" s="7"/>
      <c r="K215" s="7"/>
      <c r="L215" s="7"/>
    </row>
    <row r="216" spans="9:12" x14ac:dyDescent="0.15">
      <c r="I216" s="7"/>
      <c r="J216" s="7"/>
      <c r="K216" s="7"/>
      <c r="L216" s="7"/>
    </row>
    <row r="217" spans="9:12" x14ac:dyDescent="0.15">
      <c r="I217" s="7"/>
      <c r="J217" s="7"/>
      <c r="K217" s="7"/>
      <c r="L217" s="7"/>
    </row>
    <row r="218" spans="9:12" x14ac:dyDescent="0.15">
      <c r="I218" s="7"/>
      <c r="J218" s="7"/>
      <c r="K218" s="7"/>
      <c r="L218" s="7"/>
    </row>
    <row r="219" spans="9:12" x14ac:dyDescent="0.15">
      <c r="I219" s="7"/>
      <c r="J219" s="7"/>
      <c r="K219" s="7"/>
      <c r="L219" s="7"/>
    </row>
    <row r="220" spans="9:12" x14ac:dyDescent="0.15">
      <c r="I220" s="7"/>
      <c r="J220" s="7"/>
      <c r="K220" s="7"/>
      <c r="L220" s="7"/>
    </row>
    <row r="221" spans="9:12" x14ac:dyDescent="0.15">
      <c r="I221" s="7"/>
      <c r="J221" s="7"/>
      <c r="K221" s="7"/>
      <c r="L221" s="7"/>
    </row>
    <row r="222" spans="9:12" x14ac:dyDescent="0.15">
      <c r="I222" s="7"/>
      <c r="J222" s="7"/>
      <c r="K222" s="7"/>
      <c r="L222" s="7"/>
    </row>
    <row r="223" spans="9:12" x14ac:dyDescent="0.15">
      <c r="I223" s="7"/>
      <c r="J223" s="7"/>
      <c r="K223" s="7"/>
      <c r="L223" s="7"/>
    </row>
    <row r="224" spans="9:12" x14ac:dyDescent="0.15">
      <c r="I224" s="7"/>
      <c r="J224" s="7"/>
      <c r="K224" s="7"/>
      <c r="L224" s="7"/>
    </row>
    <row r="225" spans="9:12" x14ac:dyDescent="0.15">
      <c r="I225" s="7"/>
      <c r="J225" s="7"/>
      <c r="K225" s="7"/>
      <c r="L225" s="7"/>
    </row>
    <row r="226" spans="9:12" x14ac:dyDescent="0.15">
      <c r="I226" s="7"/>
      <c r="J226" s="7"/>
      <c r="K226" s="7"/>
      <c r="L226" s="7"/>
    </row>
    <row r="227" spans="9:12" x14ac:dyDescent="0.15">
      <c r="I227" s="7"/>
      <c r="J227" s="7"/>
      <c r="K227" s="7"/>
      <c r="L227" s="7"/>
    </row>
    <row r="228" spans="9:12" x14ac:dyDescent="0.15">
      <c r="I228" s="7"/>
      <c r="J228" s="7"/>
      <c r="K228" s="7"/>
      <c r="L228" s="7"/>
    </row>
    <row r="229" spans="9:12" x14ac:dyDescent="0.15">
      <c r="I229" s="7"/>
      <c r="J229" s="7"/>
      <c r="K229" s="7"/>
      <c r="L229" s="7"/>
    </row>
    <row r="230" spans="9:12" x14ac:dyDescent="0.15">
      <c r="I230" s="7"/>
      <c r="J230" s="7"/>
      <c r="K230" s="7"/>
      <c r="L230" s="7"/>
    </row>
    <row r="231" spans="9:12" x14ac:dyDescent="0.15">
      <c r="I231" s="7"/>
      <c r="J231" s="7"/>
      <c r="K231" s="7"/>
      <c r="L231" s="7"/>
    </row>
    <row r="232" spans="9:12" x14ac:dyDescent="0.15">
      <c r="I232" s="7"/>
      <c r="J232" s="7"/>
      <c r="K232" s="7"/>
      <c r="L232" s="7"/>
    </row>
    <row r="233" spans="9:12" x14ac:dyDescent="0.15">
      <c r="I233" s="7"/>
      <c r="J233" s="7"/>
      <c r="K233" s="7"/>
      <c r="L233" s="7"/>
    </row>
    <row r="234" spans="9:12" x14ac:dyDescent="0.15">
      <c r="I234" s="7"/>
      <c r="J234" s="7"/>
      <c r="K234" s="7"/>
      <c r="L234" s="7"/>
    </row>
    <row r="235" spans="9:12" x14ac:dyDescent="0.15">
      <c r="I235" s="7"/>
      <c r="J235" s="7"/>
      <c r="K235" s="7"/>
      <c r="L235" s="7"/>
    </row>
    <row r="236" spans="9:12" x14ac:dyDescent="0.15">
      <c r="I236" s="7"/>
      <c r="J236" s="7"/>
      <c r="K236" s="7"/>
      <c r="L236" s="7"/>
    </row>
    <row r="237" spans="9:12" x14ac:dyDescent="0.15">
      <c r="I237" s="7"/>
      <c r="J237" s="7"/>
      <c r="K237" s="7"/>
      <c r="L237" s="7"/>
    </row>
    <row r="238" spans="9:12" x14ac:dyDescent="0.15">
      <c r="I238" s="7"/>
      <c r="J238" s="7"/>
      <c r="K238" s="7"/>
      <c r="L238" s="7"/>
    </row>
    <row r="239" spans="9:12" x14ac:dyDescent="0.15">
      <c r="I239" s="7"/>
      <c r="J239" s="7"/>
      <c r="K239" s="7"/>
      <c r="L239" s="7"/>
    </row>
    <row r="240" spans="9:12" x14ac:dyDescent="0.15">
      <c r="I240" s="7"/>
      <c r="J240" s="7"/>
      <c r="K240" s="7"/>
      <c r="L240" s="7"/>
    </row>
    <row r="241" spans="9:12" x14ac:dyDescent="0.15">
      <c r="I241" s="7"/>
      <c r="J241" s="7"/>
      <c r="K241" s="7"/>
      <c r="L241" s="7"/>
    </row>
    <row r="242" spans="9:12" x14ac:dyDescent="0.15">
      <c r="I242" s="7"/>
      <c r="J242" s="7"/>
      <c r="K242" s="7"/>
      <c r="L242" s="7"/>
    </row>
    <row r="243" spans="9:12" x14ac:dyDescent="0.15">
      <c r="I243" s="7"/>
      <c r="J243" s="7"/>
      <c r="K243" s="7"/>
      <c r="L243" s="7"/>
    </row>
    <row r="244" spans="9:12" x14ac:dyDescent="0.15">
      <c r="I244" s="7"/>
      <c r="J244" s="7"/>
      <c r="K244" s="7"/>
      <c r="L244" s="7"/>
    </row>
    <row r="245" spans="9:12" x14ac:dyDescent="0.15">
      <c r="I245" s="7"/>
      <c r="J245" s="7"/>
      <c r="K245" s="7"/>
      <c r="L245" s="7"/>
    </row>
    <row r="246" spans="9:12" x14ac:dyDescent="0.15">
      <c r="I246" s="7"/>
      <c r="J246" s="7"/>
      <c r="K246" s="7"/>
      <c r="L246" s="7"/>
    </row>
    <row r="247" spans="9:12" x14ac:dyDescent="0.15">
      <c r="I247" s="7"/>
      <c r="J247" s="7"/>
      <c r="K247" s="7"/>
      <c r="L247" s="7"/>
    </row>
    <row r="248" spans="9:12" x14ac:dyDescent="0.15">
      <c r="I248" s="7"/>
      <c r="J248" s="7"/>
      <c r="K248" s="7"/>
      <c r="L248" s="7"/>
    </row>
    <row r="249" spans="9:12" x14ac:dyDescent="0.15">
      <c r="I249" s="7"/>
      <c r="J249" s="7"/>
      <c r="K249" s="7"/>
      <c r="L249" s="7"/>
    </row>
    <row r="250" spans="9:12" x14ac:dyDescent="0.15">
      <c r="I250" s="7"/>
      <c r="J250" s="7"/>
      <c r="K250" s="7"/>
      <c r="L250" s="7"/>
    </row>
    <row r="251" spans="9:12" x14ac:dyDescent="0.15">
      <c r="I251" s="7"/>
      <c r="J251" s="7"/>
      <c r="K251" s="7"/>
      <c r="L251" s="7"/>
    </row>
    <row r="252" spans="9:12" x14ac:dyDescent="0.15">
      <c r="I252" s="7"/>
      <c r="J252" s="7"/>
      <c r="K252" s="7"/>
      <c r="L252" s="7"/>
    </row>
    <row r="253" spans="9:12" x14ac:dyDescent="0.15">
      <c r="I253" s="7"/>
      <c r="J253" s="7"/>
      <c r="K253" s="7"/>
      <c r="L253" s="7"/>
    </row>
    <row r="254" spans="9:12" x14ac:dyDescent="0.15">
      <c r="I254" s="7"/>
      <c r="J254" s="7"/>
      <c r="K254" s="7"/>
      <c r="L254" s="7"/>
    </row>
    <row r="255" spans="9:12" x14ac:dyDescent="0.15">
      <c r="I255" s="7"/>
      <c r="J255" s="7"/>
      <c r="K255" s="7"/>
      <c r="L255" s="7"/>
    </row>
    <row r="256" spans="9:12" x14ac:dyDescent="0.15">
      <c r="I256" s="7"/>
      <c r="J256" s="7"/>
      <c r="K256" s="7"/>
      <c r="L256" s="7"/>
    </row>
    <row r="257" spans="9:12" x14ac:dyDescent="0.15">
      <c r="I257" s="7"/>
      <c r="J257" s="7"/>
      <c r="K257" s="7"/>
      <c r="L257" s="7"/>
    </row>
    <row r="258" spans="9:12" x14ac:dyDescent="0.15">
      <c r="I258" s="7"/>
      <c r="J258" s="7"/>
      <c r="K258" s="7"/>
      <c r="L258" s="7"/>
    </row>
    <row r="259" spans="9:12" x14ac:dyDescent="0.15">
      <c r="I259" s="7"/>
      <c r="J259" s="7"/>
      <c r="K259" s="7"/>
      <c r="L259" s="7"/>
    </row>
    <row r="260" spans="9:12" x14ac:dyDescent="0.15">
      <c r="I260" s="7"/>
      <c r="J260" s="7"/>
      <c r="K260" s="7"/>
      <c r="L260" s="7"/>
    </row>
    <row r="261" spans="9:12" x14ac:dyDescent="0.15">
      <c r="I261" s="7"/>
      <c r="J261" s="7"/>
      <c r="K261" s="7"/>
      <c r="L261" s="7"/>
    </row>
    <row r="262" spans="9:12" x14ac:dyDescent="0.15">
      <c r="I262" s="7"/>
      <c r="J262" s="7"/>
      <c r="K262" s="7"/>
      <c r="L262" s="7"/>
    </row>
    <row r="263" spans="9:12" x14ac:dyDescent="0.15">
      <c r="I263" s="7"/>
      <c r="J263" s="7"/>
      <c r="K263" s="7"/>
      <c r="L263" s="7"/>
    </row>
    <row r="264" spans="9:12" x14ac:dyDescent="0.15">
      <c r="I264" s="7"/>
      <c r="J264" s="7"/>
      <c r="K264" s="7"/>
      <c r="L264" s="7"/>
    </row>
    <row r="265" spans="9:12" x14ac:dyDescent="0.15">
      <c r="I265" s="7"/>
      <c r="J265" s="7"/>
      <c r="K265" s="7"/>
      <c r="L265" s="7"/>
    </row>
    <row r="266" spans="9:12" x14ac:dyDescent="0.15">
      <c r="I266" s="7"/>
      <c r="J266" s="7"/>
      <c r="K266" s="7"/>
      <c r="L266" s="7"/>
    </row>
    <row r="267" spans="9:12" x14ac:dyDescent="0.15">
      <c r="I267" s="7"/>
      <c r="J267" s="7"/>
      <c r="K267" s="7"/>
      <c r="L267" s="7"/>
    </row>
    <row r="268" spans="9:12" x14ac:dyDescent="0.15">
      <c r="I268" s="7"/>
      <c r="J268" s="7"/>
      <c r="K268" s="7"/>
      <c r="L268" s="7"/>
    </row>
    <row r="269" spans="9:12" x14ac:dyDescent="0.15">
      <c r="I269" s="7"/>
      <c r="J269" s="7"/>
      <c r="K269" s="7"/>
      <c r="L269" s="7"/>
    </row>
    <row r="270" spans="9:12" x14ac:dyDescent="0.15">
      <c r="I270" s="7"/>
      <c r="J270" s="7"/>
      <c r="K270" s="7"/>
      <c r="L270" s="7"/>
    </row>
    <row r="271" spans="9:12" x14ac:dyDescent="0.15">
      <c r="I271" s="7"/>
      <c r="J271" s="7"/>
      <c r="K271" s="7"/>
      <c r="L271" s="7"/>
    </row>
    <row r="272" spans="9:12" x14ac:dyDescent="0.15">
      <c r="I272" s="7"/>
      <c r="J272" s="7"/>
      <c r="K272" s="7"/>
      <c r="L272" s="7"/>
    </row>
    <row r="273" spans="9:12" x14ac:dyDescent="0.15">
      <c r="I273" s="7"/>
      <c r="J273" s="7"/>
      <c r="K273" s="7"/>
      <c r="L273" s="7"/>
    </row>
    <row r="274" spans="9:12" x14ac:dyDescent="0.15">
      <c r="I274" s="7"/>
      <c r="J274" s="7"/>
      <c r="K274" s="7"/>
      <c r="L274" s="7"/>
    </row>
    <row r="275" spans="9:12" x14ac:dyDescent="0.15">
      <c r="I275" s="7"/>
      <c r="J275" s="7"/>
      <c r="K275" s="7"/>
      <c r="L275" s="7"/>
    </row>
    <row r="276" spans="9:12" x14ac:dyDescent="0.15">
      <c r="I276" s="7"/>
      <c r="J276" s="7"/>
      <c r="K276" s="7"/>
      <c r="L276" s="7"/>
    </row>
    <row r="277" spans="9:12" x14ac:dyDescent="0.15">
      <c r="I277" s="7"/>
      <c r="J277" s="7"/>
      <c r="K277" s="7"/>
      <c r="L277" s="7"/>
    </row>
    <row r="278" spans="9:12" x14ac:dyDescent="0.15">
      <c r="I278" s="7"/>
      <c r="J278" s="7"/>
      <c r="K278" s="7"/>
      <c r="L278" s="7"/>
    </row>
    <row r="279" spans="9:12" x14ac:dyDescent="0.15">
      <c r="I279" s="7"/>
      <c r="J279" s="7"/>
      <c r="K279" s="7"/>
      <c r="L279" s="7"/>
    </row>
    <row r="280" spans="9:12" x14ac:dyDescent="0.15">
      <c r="I280" s="7"/>
      <c r="J280" s="7"/>
      <c r="K280" s="7"/>
      <c r="L280" s="7"/>
    </row>
    <row r="281" spans="9:12" x14ac:dyDescent="0.15">
      <c r="I281" s="7"/>
      <c r="J281" s="7"/>
      <c r="K281" s="7"/>
      <c r="L281" s="7"/>
    </row>
    <row r="282" spans="9:12" x14ac:dyDescent="0.15">
      <c r="I282" s="7"/>
      <c r="J282" s="7"/>
      <c r="K282" s="7"/>
      <c r="L282" s="7"/>
    </row>
    <row r="283" spans="9:12" x14ac:dyDescent="0.15">
      <c r="I283" s="7"/>
      <c r="J283" s="7"/>
      <c r="K283" s="7"/>
      <c r="L283" s="7"/>
    </row>
    <row r="284" spans="9:12" x14ac:dyDescent="0.15">
      <c r="I284" s="7"/>
      <c r="J284" s="7"/>
      <c r="K284" s="7"/>
      <c r="L284" s="7"/>
    </row>
    <row r="285" spans="9:12" x14ac:dyDescent="0.15">
      <c r="I285" s="7"/>
      <c r="J285" s="7"/>
      <c r="K285" s="7"/>
      <c r="L285" s="7"/>
    </row>
    <row r="286" spans="9:12" x14ac:dyDescent="0.15">
      <c r="I286" s="7"/>
      <c r="J286" s="7"/>
      <c r="K286" s="7"/>
      <c r="L286" s="7"/>
    </row>
    <row r="287" spans="9:12" x14ac:dyDescent="0.15">
      <c r="I287" s="7"/>
      <c r="J287" s="7"/>
      <c r="K287" s="7"/>
      <c r="L287" s="7"/>
    </row>
    <row r="288" spans="9:12" x14ac:dyDescent="0.15">
      <c r="I288" s="7"/>
      <c r="J288" s="7"/>
      <c r="K288" s="7"/>
      <c r="L288" s="7"/>
    </row>
    <row r="289" spans="9:12" x14ac:dyDescent="0.15">
      <c r="I289" s="7"/>
      <c r="J289" s="7"/>
      <c r="K289" s="7"/>
      <c r="L289" s="7"/>
    </row>
    <row r="290" spans="9:12" x14ac:dyDescent="0.15">
      <c r="I290" s="7"/>
      <c r="J290" s="7"/>
      <c r="K290" s="7"/>
      <c r="L290" s="7"/>
    </row>
    <row r="291" spans="9:12" x14ac:dyDescent="0.15">
      <c r="I291" s="7"/>
      <c r="J291" s="7"/>
      <c r="K291" s="7"/>
      <c r="L291" s="7"/>
    </row>
    <row r="292" spans="9:12" x14ac:dyDescent="0.15">
      <c r="I292" s="7"/>
      <c r="J292" s="7"/>
      <c r="K292" s="7"/>
      <c r="L292" s="7"/>
    </row>
    <row r="293" spans="9:12" x14ac:dyDescent="0.15">
      <c r="I293" s="7"/>
      <c r="J293" s="7"/>
      <c r="K293" s="7"/>
      <c r="L293" s="7"/>
    </row>
    <row r="294" spans="9:12" x14ac:dyDescent="0.15">
      <c r="I294" s="7"/>
      <c r="J294" s="7"/>
      <c r="K294" s="7"/>
      <c r="L294" s="7"/>
    </row>
    <row r="295" spans="9:12" x14ac:dyDescent="0.15">
      <c r="I295" s="7"/>
      <c r="J295" s="7"/>
      <c r="K295" s="7"/>
      <c r="L295" s="7"/>
    </row>
    <row r="296" spans="9:12" x14ac:dyDescent="0.15">
      <c r="I296" s="7"/>
      <c r="J296" s="7"/>
      <c r="K296" s="7"/>
      <c r="L296" s="7"/>
    </row>
    <row r="297" spans="9:12" x14ac:dyDescent="0.15">
      <c r="I297" s="7"/>
      <c r="J297" s="7"/>
      <c r="K297" s="7"/>
      <c r="L297" s="7"/>
    </row>
    <row r="298" spans="9:12" x14ac:dyDescent="0.15">
      <c r="I298" s="7"/>
      <c r="J298" s="7"/>
      <c r="K298" s="7"/>
      <c r="L298" s="7"/>
    </row>
    <row r="299" spans="9:12" x14ac:dyDescent="0.15">
      <c r="I299" s="7"/>
      <c r="J299" s="7"/>
      <c r="K299" s="7"/>
      <c r="L299" s="7"/>
    </row>
    <row r="300" spans="9:12" x14ac:dyDescent="0.15">
      <c r="I300" s="7"/>
      <c r="J300" s="7"/>
      <c r="K300" s="7"/>
      <c r="L300" s="7"/>
    </row>
    <row r="301" spans="9:12" x14ac:dyDescent="0.15">
      <c r="I301" s="7"/>
      <c r="J301" s="7"/>
      <c r="K301" s="7"/>
      <c r="L301" s="7"/>
    </row>
    <row r="302" spans="9:12" x14ac:dyDescent="0.15">
      <c r="I302" s="7"/>
      <c r="J302" s="7"/>
      <c r="K302" s="7"/>
      <c r="L302" s="7"/>
    </row>
    <row r="303" spans="9:12" x14ac:dyDescent="0.15">
      <c r="I303" s="7"/>
      <c r="J303" s="7"/>
      <c r="K303" s="7"/>
      <c r="L303" s="7"/>
    </row>
    <row r="304" spans="9:12" x14ac:dyDescent="0.15">
      <c r="I304" s="7"/>
      <c r="J304" s="7"/>
      <c r="K304" s="7"/>
      <c r="L304" s="7"/>
    </row>
    <row r="305" spans="9:12" x14ac:dyDescent="0.15">
      <c r="I305" s="7"/>
      <c r="J305" s="7"/>
      <c r="K305" s="7"/>
      <c r="L305" s="7"/>
    </row>
    <row r="306" spans="9:12" x14ac:dyDescent="0.15">
      <c r="I306" s="7"/>
      <c r="J306" s="7"/>
      <c r="K306" s="7"/>
      <c r="L306" s="7"/>
    </row>
    <row r="307" spans="9:12" x14ac:dyDescent="0.15">
      <c r="I307" s="7"/>
      <c r="J307" s="7"/>
      <c r="K307" s="7"/>
      <c r="L307" s="7"/>
    </row>
    <row r="308" spans="9:12" x14ac:dyDescent="0.15">
      <c r="I308" s="7"/>
      <c r="J308" s="7"/>
      <c r="K308" s="7"/>
      <c r="L308" s="7"/>
    </row>
    <row r="309" spans="9:12" x14ac:dyDescent="0.15">
      <c r="I309" s="7"/>
      <c r="J309" s="7"/>
      <c r="K309" s="7"/>
      <c r="L309" s="7"/>
    </row>
    <row r="310" spans="9:12" x14ac:dyDescent="0.15">
      <c r="I310" s="7"/>
      <c r="J310" s="7"/>
      <c r="K310" s="7"/>
      <c r="L310" s="7"/>
    </row>
    <row r="311" spans="9:12" x14ac:dyDescent="0.15">
      <c r="I311" s="7"/>
      <c r="J311" s="7"/>
      <c r="K311" s="7"/>
      <c r="L311" s="7"/>
    </row>
    <row r="312" spans="9:12" x14ac:dyDescent="0.15">
      <c r="I312" s="7"/>
      <c r="J312" s="7"/>
      <c r="K312" s="7"/>
      <c r="L312" s="7"/>
    </row>
    <row r="313" spans="9:12" x14ac:dyDescent="0.15">
      <c r="I313" s="7"/>
      <c r="J313" s="7"/>
      <c r="K313" s="7"/>
      <c r="L313" s="7"/>
    </row>
    <row r="314" spans="9:12" x14ac:dyDescent="0.15">
      <c r="I314" s="7"/>
      <c r="J314" s="7"/>
      <c r="K314" s="7"/>
      <c r="L314" s="7"/>
    </row>
    <row r="315" spans="9:12" x14ac:dyDescent="0.15">
      <c r="I315" s="7"/>
      <c r="J315" s="7"/>
      <c r="K315" s="7"/>
      <c r="L315" s="7"/>
    </row>
    <row r="316" spans="9:12" x14ac:dyDescent="0.15">
      <c r="I316" s="7"/>
      <c r="J316" s="7"/>
      <c r="K316" s="7"/>
      <c r="L316" s="7"/>
    </row>
    <row r="317" spans="9:12" x14ac:dyDescent="0.15">
      <c r="I317" s="7"/>
      <c r="J317" s="7"/>
      <c r="K317" s="7"/>
      <c r="L317" s="7"/>
    </row>
    <row r="318" spans="9:12" x14ac:dyDescent="0.15">
      <c r="I318" s="7"/>
      <c r="J318" s="7"/>
      <c r="K318" s="7"/>
      <c r="L318" s="7"/>
    </row>
    <row r="319" spans="9:12" x14ac:dyDescent="0.15">
      <c r="I319" s="7"/>
      <c r="J319" s="7"/>
      <c r="K319" s="7"/>
      <c r="L319" s="7"/>
    </row>
    <row r="320" spans="9:12" x14ac:dyDescent="0.15">
      <c r="I320" s="7"/>
      <c r="J320" s="7"/>
      <c r="K320" s="7"/>
      <c r="L320" s="7"/>
    </row>
    <row r="321" spans="9:12" x14ac:dyDescent="0.15">
      <c r="I321" s="7"/>
      <c r="J321" s="7"/>
      <c r="K321" s="7"/>
      <c r="L321" s="7"/>
    </row>
    <row r="322" spans="9:12" x14ac:dyDescent="0.15">
      <c r="I322" s="7"/>
      <c r="J322" s="7"/>
      <c r="K322" s="7"/>
      <c r="L322" s="7"/>
    </row>
    <row r="323" spans="9:12" x14ac:dyDescent="0.15">
      <c r="I323" s="7"/>
      <c r="J323" s="7"/>
      <c r="K323" s="7"/>
      <c r="L323" s="7"/>
    </row>
    <row r="324" spans="9:12" x14ac:dyDescent="0.15">
      <c r="I324" s="7"/>
      <c r="J324" s="7"/>
      <c r="K324" s="7"/>
      <c r="L324" s="7"/>
    </row>
    <row r="325" spans="9:12" x14ac:dyDescent="0.15">
      <c r="I325" s="7"/>
      <c r="J325" s="7"/>
      <c r="K325" s="7"/>
      <c r="L325" s="7"/>
    </row>
    <row r="326" spans="9:12" x14ac:dyDescent="0.15">
      <c r="I326" s="7"/>
      <c r="J326" s="7"/>
      <c r="K326" s="7"/>
      <c r="L326" s="7"/>
    </row>
    <row r="327" spans="9:12" x14ac:dyDescent="0.15">
      <c r="I327" s="7"/>
      <c r="J327" s="7"/>
      <c r="K327" s="7"/>
      <c r="L327" s="7"/>
    </row>
    <row r="328" spans="9:12" x14ac:dyDescent="0.15">
      <c r="I328" s="7"/>
      <c r="J328" s="7"/>
      <c r="K328" s="7"/>
      <c r="L328" s="7"/>
    </row>
    <row r="329" spans="9:12" x14ac:dyDescent="0.15">
      <c r="I329" s="7"/>
      <c r="J329" s="7"/>
      <c r="K329" s="7"/>
      <c r="L329" s="7"/>
    </row>
    <row r="330" spans="9:12" x14ac:dyDescent="0.15">
      <c r="I330" s="7"/>
      <c r="J330" s="7"/>
      <c r="K330" s="7"/>
      <c r="L330" s="7"/>
    </row>
    <row r="331" spans="9:12" x14ac:dyDescent="0.15">
      <c r="I331" s="7"/>
      <c r="J331" s="7"/>
      <c r="K331" s="7"/>
      <c r="L331" s="7"/>
    </row>
    <row r="332" spans="9:12" x14ac:dyDescent="0.15">
      <c r="I332" s="7"/>
      <c r="J332" s="7"/>
      <c r="K332" s="7"/>
      <c r="L332" s="7"/>
    </row>
    <row r="333" spans="9:12" x14ac:dyDescent="0.15">
      <c r="I333" s="7"/>
      <c r="J333" s="7"/>
      <c r="K333" s="7"/>
      <c r="L333" s="7"/>
    </row>
    <row r="334" spans="9:12" x14ac:dyDescent="0.15">
      <c r="I334" s="7"/>
      <c r="J334" s="7"/>
      <c r="K334" s="7"/>
      <c r="L334" s="7"/>
    </row>
    <row r="335" spans="9:12" x14ac:dyDescent="0.15">
      <c r="I335" s="7"/>
      <c r="J335" s="7"/>
      <c r="K335" s="7"/>
      <c r="L335" s="7"/>
    </row>
    <row r="336" spans="9:12" x14ac:dyDescent="0.15">
      <c r="I336" s="7"/>
      <c r="J336" s="7"/>
      <c r="K336" s="7"/>
      <c r="L336" s="7"/>
    </row>
    <row r="337" spans="9:12" x14ac:dyDescent="0.15">
      <c r="I337" s="7"/>
      <c r="J337" s="7"/>
      <c r="K337" s="7"/>
      <c r="L337" s="7"/>
    </row>
    <row r="338" spans="9:12" x14ac:dyDescent="0.15">
      <c r="I338" s="7"/>
      <c r="J338" s="7"/>
      <c r="K338" s="7"/>
      <c r="L338" s="7"/>
    </row>
    <row r="339" spans="9:12" x14ac:dyDescent="0.15">
      <c r="I339" s="7"/>
      <c r="J339" s="7"/>
      <c r="K339" s="7"/>
      <c r="L339" s="7"/>
    </row>
    <row r="340" spans="9:12" x14ac:dyDescent="0.15">
      <c r="I340" s="7"/>
      <c r="J340" s="7"/>
      <c r="K340" s="7"/>
      <c r="L340" s="7"/>
    </row>
    <row r="341" spans="9:12" x14ac:dyDescent="0.15">
      <c r="I341" s="7"/>
      <c r="J341" s="7"/>
      <c r="K341" s="7"/>
      <c r="L341" s="7"/>
    </row>
    <row r="342" spans="9:12" x14ac:dyDescent="0.15">
      <c r="I342" s="7"/>
      <c r="J342" s="7"/>
      <c r="K342" s="7"/>
      <c r="L342" s="7"/>
    </row>
    <row r="343" spans="9:12" x14ac:dyDescent="0.15">
      <c r="I343" s="7"/>
      <c r="J343" s="7"/>
      <c r="K343" s="7"/>
      <c r="L343" s="7"/>
    </row>
    <row r="344" spans="9:12" x14ac:dyDescent="0.15">
      <c r="I344" s="7"/>
      <c r="J344" s="7"/>
      <c r="K344" s="7"/>
      <c r="L344" s="7"/>
    </row>
    <row r="345" spans="9:12" x14ac:dyDescent="0.15">
      <c r="I345" s="7"/>
      <c r="J345" s="7"/>
      <c r="K345" s="7"/>
      <c r="L345" s="7"/>
    </row>
    <row r="346" spans="9:12" x14ac:dyDescent="0.15">
      <c r="I346" s="7"/>
      <c r="J346" s="7"/>
      <c r="K346" s="7"/>
      <c r="L346" s="7"/>
    </row>
    <row r="347" spans="9:12" x14ac:dyDescent="0.15">
      <c r="I347" s="7"/>
      <c r="J347" s="7"/>
      <c r="K347" s="7"/>
      <c r="L347" s="7"/>
    </row>
    <row r="348" spans="9:12" x14ac:dyDescent="0.15">
      <c r="I348" s="7"/>
      <c r="J348" s="7"/>
      <c r="K348" s="7"/>
      <c r="L348" s="7"/>
    </row>
    <row r="349" spans="9:12" x14ac:dyDescent="0.15">
      <c r="I349" s="7"/>
      <c r="J349" s="7"/>
      <c r="K349" s="7"/>
      <c r="L349" s="7"/>
    </row>
    <row r="350" spans="9:12" x14ac:dyDescent="0.15">
      <c r="I350" s="7"/>
      <c r="J350" s="7"/>
      <c r="K350" s="7"/>
      <c r="L350" s="7"/>
    </row>
    <row r="351" spans="9:12" x14ac:dyDescent="0.15">
      <c r="I351" s="7"/>
      <c r="J351" s="7"/>
      <c r="K351" s="7"/>
      <c r="L351" s="7"/>
    </row>
    <row r="352" spans="9:12" x14ac:dyDescent="0.15">
      <c r="I352" s="7"/>
      <c r="J352" s="7"/>
      <c r="K352" s="7"/>
      <c r="L352" s="7"/>
    </row>
    <row r="353" spans="9:12" x14ac:dyDescent="0.15">
      <c r="I353" s="7"/>
      <c r="J353" s="7"/>
      <c r="K353" s="7"/>
      <c r="L353" s="7"/>
    </row>
    <row r="354" spans="9:12" x14ac:dyDescent="0.15">
      <c r="I354" s="7"/>
      <c r="J354" s="7"/>
      <c r="K354" s="7"/>
      <c r="L354" s="7"/>
    </row>
    <row r="355" spans="9:12" x14ac:dyDescent="0.15">
      <c r="I355" s="7"/>
      <c r="J355" s="7"/>
      <c r="K355" s="7"/>
      <c r="L355" s="7"/>
    </row>
    <row r="356" spans="9:12" x14ac:dyDescent="0.15">
      <c r="I356" s="7"/>
      <c r="J356" s="7"/>
      <c r="K356" s="7"/>
      <c r="L356" s="7"/>
    </row>
    <row r="357" spans="9:12" x14ac:dyDescent="0.15">
      <c r="I357" s="7"/>
      <c r="J357" s="7"/>
      <c r="K357" s="7"/>
      <c r="L357" s="7"/>
    </row>
    <row r="358" spans="9:12" x14ac:dyDescent="0.15">
      <c r="I358" s="7"/>
      <c r="J358" s="7"/>
      <c r="K358" s="7"/>
      <c r="L358" s="7"/>
    </row>
    <row r="359" spans="9:12" x14ac:dyDescent="0.15">
      <c r="I359" s="7"/>
      <c r="J359" s="7"/>
      <c r="K359" s="7"/>
      <c r="L359" s="7"/>
    </row>
    <row r="360" spans="9:12" x14ac:dyDescent="0.15">
      <c r="I360" s="7"/>
      <c r="J360" s="7"/>
      <c r="K360" s="7"/>
      <c r="L360" s="7"/>
    </row>
    <row r="361" spans="9:12" x14ac:dyDescent="0.15">
      <c r="I361" s="7"/>
      <c r="J361" s="7"/>
      <c r="K361" s="7"/>
      <c r="L361" s="7"/>
    </row>
    <row r="362" spans="9:12" x14ac:dyDescent="0.15">
      <c r="I362" s="7"/>
      <c r="J362" s="7"/>
      <c r="K362" s="7"/>
      <c r="L362" s="7"/>
    </row>
    <row r="363" spans="9:12" x14ac:dyDescent="0.15">
      <c r="I363" s="7"/>
      <c r="J363" s="7"/>
      <c r="K363" s="7"/>
      <c r="L363" s="7"/>
    </row>
    <row r="364" spans="9:12" x14ac:dyDescent="0.15">
      <c r="I364" s="7"/>
      <c r="J364" s="7"/>
      <c r="K364" s="7"/>
      <c r="L364" s="7"/>
    </row>
    <row r="365" spans="9:12" x14ac:dyDescent="0.15">
      <c r="I365" s="7"/>
      <c r="J365" s="7"/>
      <c r="K365" s="7"/>
      <c r="L365" s="7"/>
    </row>
    <row r="366" spans="9:12" x14ac:dyDescent="0.15">
      <c r="I366" s="7"/>
      <c r="J366" s="7"/>
      <c r="K366" s="7"/>
      <c r="L366" s="7"/>
    </row>
    <row r="367" spans="9:12" x14ac:dyDescent="0.15">
      <c r="I367" s="7"/>
      <c r="J367" s="7"/>
      <c r="K367" s="7"/>
      <c r="L367" s="7"/>
    </row>
    <row r="368" spans="9:12" x14ac:dyDescent="0.15">
      <c r="I368" s="7"/>
      <c r="J368" s="7"/>
      <c r="K368" s="7"/>
      <c r="L368" s="7"/>
    </row>
    <row r="369" spans="9:12" x14ac:dyDescent="0.15">
      <c r="I369" s="7"/>
      <c r="J369" s="7"/>
      <c r="K369" s="7"/>
      <c r="L369" s="7"/>
    </row>
    <row r="370" spans="9:12" x14ac:dyDescent="0.15">
      <c r="I370" s="7"/>
      <c r="J370" s="7"/>
      <c r="K370" s="7"/>
      <c r="L370" s="7"/>
    </row>
    <row r="371" spans="9:12" x14ac:dyDescent="0.15">
      <c r="I371" s="7"/>
      <c r="J371" s="7"/>
      <c r="K371" s="7"/>
      <c r="L371" s="7"/>
    </row>
    <row r="372" spans="9:12" x14ac:dyDescent="0.15">
      <c r="I372" s="7"/>
      <c r="J372" s="7"/>
      <c r="K372" s="7"/>
      <c r="L372" s="7"/>
    </row>
    <row r="373" spans="9:12" x14ac:dyDescent="0.15">
      <c r="I373" s="7"/>
      <c r="J373" s="7"/>
      <c r="K373" s="7"/>
      <c r="L373" s="7"/>
    </row>
    <row r="374" spans="9:12" x14ac:dyDescent="0.15">
      <c r="I374" s="7"/>
      <c r="J374" s="7"/>
      <c r="K374" s="7"/>
      <c r="L374" s="7"/>
    </row>
    <row r="375" spans="9:12" x14ac:dyDescent="0.15">
      <c r="I375" s="7"/>
      <c r="J375" s="7"/>
      <c r="K375" s="7"/>
      <c r="L375" s="7"/>
    </row>
    <row r="376" spans="9:12" x14ac:dyDescent="0.15">
      <c r="I376" s="7"/>
      <c r="J376" s="7"/>
      <c r="K376" s="7"/>
      <c r="L376" s="7"/>
    </row>
    <row r="377" spans="9:12" x14ac:dyDescent="0.15">
      <c r="I377" s="7"/>
      <c r="J377" s="7"/>
      <c r="K377" s="7"/>
      <c r="L377" s="7"/>
    </row>
    <row r="378" spans="9:12" x14ac:dyDescent="0.15">
      <c r="I378" s="7"/>
      <c r="J378" s="7"/>
      <c r="K378" s="7"/>
      <c r="L378" s="7"/>
    </row>
    <row r="379" spans="9:12" x14ac:dyDescent="0.15">
      <c r="I379" s="7"/>
      <c r="J379" s="7"/>
      <c r="K379" s="7"/>
      <c r="L379" s="7"/>
    </row>
    <row r="380" spans="9:12" x14ac:dyDescent="0.15">
      <c r="I380" s="7"/>
      <c r="J380" s="7"/>
      <c r="K380" s="7"/>
      <c r="L380" s="7"/>
    </row>
    <row r="381" spans="9:12" x14ac:dyDescent="0.15">
      <c r="I381" s="7"/>
      <c r="J381" s="7"/>
      <c r="K381" s="7"/>
      <c r="L381" s="7"/>
    </row>
    <row r="382" spans="9:12" x14ac:dyDescent="0.15">
      <c r="I382" s="7"/>
      <c r="J382" s="7"/>
      <c r="K382" s="7"/>
      <c r="L382" s="7"/>
    </row>
    <row r="383" spans="9:12" x14ac:dyDescent="0.15">
      <c r="I383" s="7"/>
      <c r="J383" s="7"/>
      <c r="K383" s="7"/>
      <c r="L383" s="7"/>
    </row>
    <row r="384" spans="9:12" x14ac:dyDescent="0.15">
      <c r="I384" s="7"/>
      <c r="J384" s="7"/>
      <c r="K384" s="7"/>
      <c r="L384" s="7"/>
    </row>
    <row r="385" spans="9:12" x14ac:dyDescent="0.15">
      <c r="I385" s="7"/>
      <c r="J385" s="7"/>
      <c r="K385" s="7"/>
      <c r="L385" s="7"/>
    </row>
    <row r="386" spans="9:12" x14ac:dyDescent="0.15">
      <c r="I386" s="7"/>
      <c r="J386" s="7"/>
      <c r="K386" s="7"/>
      <c r="L386" s="7"/>
    </row>
    <row r="387" spans="9:12" x14ac:dyDescent="0.15">
      <c r="I387" s="7"/>
      <c r="J387" s="7"/>
      <c r="K387" s="7"/>
      <c r="L387" s="7"/>
    </row>
    <row r="388" spans="9:12" x14ac:dyDescent="0.15">
      <c r="I388" s="7"/>
      <c r="J388" s="7"/>
      <c r="K388" s="7"/>
      <c r="L388" s="7"/>
    </row>
    <row r="389" spans="9:12" x14ac:dyDescent="0.15">
      <c r="I389" s="7"/>
      <c r="J389" s="7"/>
      <c r="K389" s="7"/>
      <c r="L389" s="7"/>
    </row>
    <row r="390" spans="9:12" x14ac:dyDescent="0.15">
      <c r="I390" s="7"/>
      <c r="J390" s="7"/>
      <c r="K390" s="7"/>
      <c r="L390" s="7"/>
    </row>
    <row r="391" spans="9:12" x14ac:dyDescent="0.15">
      <c r="I391" s="7"/>
      <c r="J391" s="7"/>
      <c r="K391" s="7"/>
      <c r="L391" s="7"/>
    </row>
    <row r="392" spans="9:12" x14ac:dyDescent="0.15">
      <c r="I392" s="7"/>
      <c r="J392" s="7"/>
      <c r="K392" s="7"/>
      <c r="L392" s="7"/>
    </row>
    <row r="393" spans="9:12" x14ac:dyDescent="0.15">
      <c r="I393" s="7"/>
      <c r="J393" s="7"/>
      <c r="K393" s="7"/>
      <c r="L393" s="7"/>
    </row>
    <row r="394" spans="9:12" x14ac:dyDescent="0.15">
      <c r="I394" s="7"/>
      <c r="J394" s="7"/>
      <c r="K394" s="7"/>
      <c r="L394" s="7"/>
    </row>
    <row r="395" spans="9:12" x14ac:dyDescent="0.15">
      <c r="I395" s="7"/>
      <c r="J395" s="7"/>
      <c r="K395" s="7"/>
      <c r="L395" s="7"/>
    </row>
    <row r="396" spans="9:12" x14ac:dyDescent="0.15">
      <c r="I396" s="7"/>
      <c r="J396" s="7"/>
      <c r="K396" s="7"/>
      <c r="L396" s="7"/>
    </row>
    <row r="397" spans="9:12" x14ac:dyDescent="0.15">
      <c r="I397" s="7"/>
      <c r="J397" s="7"/>
      <c r="K397" s="7"/>
      <c r="L397" s="7"/>
    </row>
    <row r="398" spans="9:12" x14ac:dyDescent="0.15">
      <c r="I398" s="7"/>
      <c r="J398" s="7"/>
      <c r="K398" s="7"/>
      <c r="L398" s="7"/>
    </row>
    <row r="399" spans="9:12" x14ac:dyDescent="0.15">
      <c r="I399" s="7"/>
      <c r="J399" s="7"/>
      <c r="K399" s="7"/>
      <c r="L399" s="7"/>
    </row>
    <row r="400" spans="9:12" x14ac:dyDescent="0.15">
      <c r="I400" s="7"/>
      <c r="J400" s="7"/>
      <c r="K400" s="7"/>
      <c r="L400" s="7"/>
    </row>
    <row r="401" spans="9:12" x14ac:dyDescent="0.15">
      <c r="I401" s="7"/>
      <c r="J401" s="7"/>
      <c r="K401" s="7"/>
      <c r="L401" s="7"/>
    </row>
    <row r="402" spans="9:12" x14ac:dyDescent="0.15">
      <c r="I402" s="7"/>
      <c r="J402" s="7"/>
      <c r="K402" s="7"/>
      <c r="L402" s="7"/>
    </row>
    <row r="403" spans="9:12" x14ac:dyDescent="0.15">
      <c r="I403" s="7"/>
      <c r="J403" s="7"/>
      <c r="K403" s="7"/>
      <c r="L403" s="7"/>
    </row>
    <row r="404" spans="9:12" x14ac:dyDescent="0.15">
      <c r="I404" s="7"/>
      <c r="J404" s="7"/>
      <c r="K404" s="7"/>
      <c r="L404" s="7"/>
    </row>
    <row r="405" spans="9:12" x14ac:dyDescent="0.15">
      <c r="I405" s="7"/>
      <c r="J405" s="7"/>
      <c r="K405" s="7"/>
      <c r="L405" s="7"/>
    </row>
    <row r="406" spans="9:12" x14ac:dyDescent="0.15">
      <c r="I406" s="7"/>
      <c r="J406" s="7"/>
      <c r="K406" s="7"/>
      <c r="L406" s="7"/>
    </row>
    <row r="407" spans="9:12" x14ac:dyDescent="0.15">
      <c r="I407" s="7"/>
      <c r="J407" s="7"/>
      <c r="K407" s="7"/>
      <c r="L407" s="7"/>
    </row>
    <row r="408" spans="9:12" x14ac:dyDescent="0.15">
      <c r="I408" s="7"/>
      <c r="J408" s="7"/>
      <c r="K408" s="7"/>
      <c r="L408" s="7"/>
    </row>
    <row r="409" spans="9:12" x14ac:dyDescent="0.15">
      <c r="I409" s="7"/>
      <c r="J409" s="7"/>
      <c r="K409" s="7"/>
      <c r="L409" s="7"/>
    </row>
    <row r="410" spans="9:12" x14ac:dyDescent="0.15">
      <c r="I410" s="7"/>
      <c r="J410" s="7"/>
      <c r="K410" s="7"/>
      <c r="L410" s="7"/>
    </row>
    <row r="411" spans="9:12" x14ac:dyDescent="0.15">
      <c r="I411" s="7"/>
      <c r="J411" s="7"/>
      <c r="K411" s="7"/>
      <c r="L411" s="7"/>
    </row>
    <row r="412" spans="9:12" x14ac:dyDescent="0.15">
      <c r="I412" s="7"/>
      <c r="J412" s="7"/>
      <c r="K412" s="7"/>
      <c r="L412" s="7"/>
    </row>
    <row r="413" spans="9:12" x14ac:dyDescent="0.15">
      <c r="I413" s="7"/>
      <c r="J413" s="7"/>
      <c r="K413" s="7"/>
      <c r="L413" s="7"/>
    </row>
    <row r="414" spans="9:12" x14ac:dyDescent="0.15">
      <c r="I414" s="7"/>
      <c r="J414" s="7"/>
      <c r="K414" s="7"/>
      <c r="L414" s="7"/>
    </row>
    <row r="415" spans="9:12" x14ac:dyDescent="0.15">
      <c r="I415" s="7"/>
      <c r="J415" s="7"/>
      <c r="K415" s="7"/>
      <c r="L415" s="7"/>
    </row>
    <row r="416" spans="9:12" x14ac:dyDescent="0.15">
      <c r="I416" s="7"/>
      <c r="J416" s="7"/>
      <c r="K416" s="7"/>
      <c r="L416" s="7"/>
    </row>
    <row r="417" spans="9:12" x14ac:dyDescent="0.15">
      <c r="I417" s="7"/>
      <c r="J417" s="7"/>
      <c r="K417" s="7"/>
      <c r="L417" s="7"/>
    </row>
    <row r="418" spans="9:12" x14ac:dyDescent="0.15">
      <c r="I418" s="7"/>
      <c r="J418" s="7"/>
      <c r="K418" s="7"/>
      <c r="L418" s="7"/>
    </row>
    <row r="419" spans="9:12" x14ac:dyDescent="0.15">
      <c r="I419" s="7"/>
      <c r="J419" s="7"/>
      <c r="K419" s="7"/>
      <c r="L419" s="7"/>
    </row>
    <row r="420" spans="9:12" x14ac:dyDescent="0.15">
      <c r="I420" s="7"/>
      <c r="J420" s="7"/>
      <c r="K420" s="7"/>
      <c r="L420" s="7"/>
    </row>
    <row r="421" spans="9:12" x14ac:dyDescent="0.15">
      <c r="I421" s="7"/>
      <c r="J421" s="7"/>
      <c r="K421" s="7"/>
      <c r="L421" s="7"/>
    </row>
    <row r="422" spans="9:12" x14ac:dyDescent="0.15">
      <c r="I422" s="7"/>
      <c r="J422" s="7"/>
      <c r="K422" s="7"/>
      <c r="L422" s="7"/>
    </row>
    <row r="423" spans="9:12" x14ac:dyDescent="0.15">
      <c r="I423" s="7"/>
      <c r="J423" s="7"/>
      <c r="K423" s="7"/>
      <c r="L423" s="7"/>
    </row>
    <row r="424" spans="9:12" x14ac:dyDescent="0.15">
      <c r="I424" s="7"/>
      <c r="J424" s="7"/>
      <c r="K424" s="7"/>
      <c r="L424" s="7"/>
    </row>
    <row r="425" spans="9:12" x14ac:dyDescent="0.15">
      <c r="I425" s="7"/>
      <c r="J425" s="7"/>
      <c r="K425" s="7"/>
      <c r="L425" s="7"/>
    </row>
    <row r="426" spans="9:12" x14ac:dyDescent="0.15">
      <c r="I426" s="7"/>
      <c r="J426" s="7"/>
      <c r="K426" s="7"/>
      <c r="L426" s="7"/>
    </row>
    <row r="427" spans="9:12" x14ac:dyDescent="0.15">
      <c r="I427" s="7"/>
      <c r="J427" s="7"/>
      <c r="K427" s="7"/>
      <c r="L427" s="7"/>
    </row>
    <row r="428" spans="9:12" x14ac:dyDescent="0.15">
      <c r="I428" s="7"/>
      <c r="J428" s="7"/>
      <c r="K428" s="7"/>
      <c r="L428" s="7"/>
    </row>
    <row r="429" spans="9:12" x14ac:dyDescent="0.15">
      <c r="I429" s="7"/>
      <c r="J429" s="7"/>
      <c r="K429" s="7"/>
      <c r="L429" s="7"/>
    </row>
    <row r="430" spans="9:12" x14ac:dyDescent="0.15">
      <c r="I430" s="7"/>
      <c r="J430" s="7"/>
      <c r="K430" s="7"/>
      <c r="L430" s="7"/>
    </row>
    <row r="431" spans="9:12" x14ac:dyDescent="0.15">
      <c r="I431" s="7"/>
      <c r="J431" s="7"/>
      <c r="K431" s="7"/>
      <c r="L431" s="7"/>
    </row>
    <row r="432" spans="9:12" x14ac:dyDescent="0.15">
      <c r="I432" s="7"/>
      <c r="J432" s="7"/>
      <c r="K432" s="7"/>
      <c r="L432" s="7"/>
    </row>
    <row r="433" spans="9:12" x14ac:dyDescent="0.15">
      <c r="I433" s="7"/>
      <c r="J433" s="7"/>
      <c r="K433" s="7"/>
      <c r="L433" s="7"/>
    </row>
    <row r="434" spans="9:12" x14ac:dyDescent="0.15">
      <c r="I434" s="7"/>
      <c r="J434" s="7"/>
      <c r="K434" s="7"/>
      <c r="L434" s="7"/>
    </row>
    <row r="435" spans="9:12" x14ac:dyDescent="0.15">
      <c r="I435" s="7"/>
      <c r="J435" s="7"/>
      <c r="K435" s="7"/>
      <c r="L435" s="7"/>
    </row>
    <row r="436" spans="9:12" x14ac:dyDescent="0.15">
      <c r="I436" s="7"/>
      <c r="J436" s="7"/>
      <c r="K436" s="7"/>
      <c r="L436" s="7"/>
    </row>
    <row r="437" spans="9:12" x14ac:dyDescent="0.15">
      <c r="I437" s="7"/>
      <c r="J437" s="7"/>
      <c r="K437" s="7"/>
      <c r="L437" s="7"/>
    </row>
    <row r="438" spans="9:12" x14ac:dyDescent="0.15">
      <c r="I438" s="7"/>
      <c r="J438" s="7"/>
      <c r="K438" s="7"/>
      <c r="L438" s="7"/>
    </row>
    <row r="439" spans="9:12" x14ac:dyDescent="0.15">
      <c r="I439" s="7"/>
      <c r="J439" s="7"/>
      <c r="K439" s="7"/>
      <c r="L439" s="7"/>
    </row>
    <row r="440" spans="9:12" x14ac:dyDescent="0.15">
      <c r="I440" s="7"/>
      <c r="J440" s="7"/>
      <c r="K440" s="7"/>
      <c r="L440" s="7"/>
    </row>
    <row r="441" spans="9:12" x14ac:dyDescent="0.15">
      <c r="I441" s="7"/>
      <c r="J441" s="7"/>
      <c r="K441" s="7"/>
      <c r="L441" s="7"/>
    </row>
    <row r="442" spans="9:12" x14ac:dyDescent="0.15">
      <c r="I442" s="7"/>
      <c r="J442" s="7"/>
      <c r="K442" s="7"/>
      <c r="L442" s="7"/>
    </row>
    <row r="443" spans="9:12" x14ac:dyDescent="0.15">
      <c r="I443" s="7"/>
      <c r="J443" s="7"/>
      <c r="K443" s="7"/>
      <c r="L443" s="7"/>
    </row>
    <row r="444" spans="9:12" x14ac:dyDescent="0.15">
      <c r="I444" s="7"/>
      <c r="J444" s="7"/>
      <c r="K444" s="7"/>
      <c r="L444" s="7"/>
    </row>
    <row r="445" spans="9:12" x14ac:dyDescent="0.15">
      <c r="I445" s="7"/>
      <c r="J445" s="7"/>
      <c r="K445" s="7"/>
      <c r="L445" s="7"/>
    </row>
    <row r="446" spans="9:12" x14ac:dyDescent="0.15">
      <c r="I446" s="7"/>
      <c r="J446" s="7"/>
      <c r="K446" s="7"/>
      <c r="L446" s="7"/>
    </row>
    <row r="447" spans="9:12" x14ac:dyDescent="0.15">
      <c r="I447" s="7"/>
      <c r="J447" s="7"/>
      <c r="K447" s="7"/>
      <c r="L447" s="7"/>
    </row>
    <row r="448" spans="9:12" x14ac:dyDescent="0.15">
      <c r="I448" s="7"/>
      <c r="J448" s="7"/>
      <c r="K448" s="7"/>
      <c r="L448" s="7"/>
    </row>
    <row r="449" spans="9:12" x14ac:dyDescent="0.15">
      <c r="I449" s="7"/>
      <c r="J449" s="7"/>
      <c r="K449" s="7"/>
      <c r="L449" s="7"/>
    </row>
    <row r="450" spans="9:12" x14ac:dyDescent="0.15">
      <c r="I450" s="7"/>
      <c r="J450" s="7"/>
      <c r="K450" s="7"/>
      <c r="L450" s="7"/>
    </row>
    <row r="451" spans="9:12" x14ac:dyDescent="0.15">
      <c r="I451" s="7"/>
      <c r="J451" s="7"/>
      <c r="K451" s="7"/>
      <c r="L451" s="7"/>
    </row>
    <row r="452" spans="9:12" x14ac:dyDescent="0.15">
      <c r="I452" s="7"/>
      <c r="J452" s="7"/>
      <c r="K452" s="7"/>
      <c r="L452" s="7"/>
    </row>
    <row r="453" spans="9:12" x14ac:dyDescent="0.15">
      <c r="I453" s="7"/>
      <c r="J453" s="7"/>
      <c r="K453" s="7"/>
      <c r="L453" s="7"/>
    </row>
    <row r="454" spans="9:12" x14ac:dyDescent="0.15">
      <c r="I454" s="7"/>
      <c r="J454" s="7"/>
      <c r="K454" s="7"/>
      <c r="L454" s="7"/>
    </row>
    <row r="455" spans="9:12" x14ac:dyDescent="0.15">
      <c r="I455" s="7"/>
      <c r="J455" s="7"/>
      <c r="K455" s="7"/>
      <c r="L455" s="7"/>
    </row>
    <row r="456" spans="9:12" x14ac:dyDescent="0.15">
      <c r="I456" s="7"/>
      <c r="J456" s="7"/>
      <c r="K456" s="7"/>
      <c r="L456" s="7"/>
    </row>
    <row r="457" spans="9:12" x14ac:dyDescent="0.15">
      <c r="I457" s="7"/>
      <c r="J457" s="7"/>
      <c r="K457" s="7"/>
      <c r="L457" s="7"/>
    </row>
    <row r="458" spans="9:12" x14ac:dyDescent="0.15">
      <c r="I458" s="7"/>
      <c r="J458" s="7"/>
      <c r="K458" s="7"/>
      <c r="L458" s="7"/>
    </row>
    <row r="459" spans="9:12" x14ac:dyDescent="0.15">
      <c r="I459" s="7"/>
      <c r="J459" s="7"/>
      <c r="K459" s="7"/>
      <c r="L459" s="7"/>
    </row>
    <row r="460" spans="9:12" x14ac:dyDescent="0.15">
      <c r="I460" s="7"/>
      <c r="J460" s="7"/>
      <c r="K460" s="7"/>
      <c r="L460" s="7"/>
    </row>
    <row r="461" spans="9:12" x14ac:dyDescent="0.15">
      <c r="I461" s="7"/>
      <c r="J461" s="7"/>
      <c r="K461" s="7"/>
      <c r="L461" s="7"/>
    </row>
    <row r="462" spans="9:12" x14ac:dyDescent="0.15">
      <c r="I462" s="7"/>
      <c r="J462" s="7"/>
      <c r="K462" s="7"/>
      <c r="L462" s="7"/>
    </row>
    <row r="463" spans="9:12" x14ac:dyDescent="0.15">
      <c r="I463" s="7"/>
      <c r="J463" s="7"/>
      <c r="K463" s="7"/>
      <c r="L463" s="7"/>
    </row>
    <row r="464" spans="9:12" x14ac:dyDescent="0.15">
      <c r="I464" s="7"/>
      <c r="J464" s="7"/>
      <c r="K464" s="7"/>
      <c r="L464" s="7"/>
    </row>
    <row r="465" spans="9:12" x14ac:dyDescent="0.15">
      <c r="I465" s="7"/>
      <c r="J465" s="7"/>
      <c r="K465" s="7"/>
      <c r="L465" s="7"/>
    </row>
    <row r="466" spans="9:12" x14ac:dyDescent="0.15">
      <c r="I466" s="7"/>
      <c r="J466" s="7"/>
      <c r="K466" s="7"/>
      <c r="L466" s="7"/>
    </row>
    <row r="467" spans="9:12" x14ac:dyDescent="0.15">
      <c r="I467" s="7"/>
      <c r="J467" s="7"/>
      <c r="K467" s="7"/>
      <c r="L467" s="7"/>
    </row>
    <row r="468" spans="9:12" x14ac:dyDescent="0.15">
      <c r="I468" s="7"/>
      <c r="J468" s="7"/>
      <c r="K468" s="7"/>
      <c r="L468" s="7"/>
    </row>
    <row r="469" spans="9:12" x14ac:dyDescent="0.15">
      <c r="I469" s="7"/>
      <c r="J469" s="7"/>
      <c r="K469" s="7"/>
      <c r="L469" s="7"/>
    </row>
    <row r="470" spans="9:12" x14ac:dyDescent="0.15">
      <c r="I470" s="7"/>
      <c r="J470" s="7"/>
      <c r="K470" s="7"/>
      <c r="L470" s="7"/>
    </row>
    <row r="471" spans="9:12" x14ac:dyDescent="0.15">
      <c r="I471" s="7"/>
      <c r="J471" s="7"/>
      <c r="K471" s="7"/>
      <c r="L471" s="7"/>
    </row>
    <row r="472" spans="9:12" x14ac:dyDescent="0.15">
      <c r="I472" s="7"/>
      <c r="J472" s="7"/>
      <c r="K472" s="7"/>
      <c r="L472" s="7"/>
    </row>
    <row r="473" spans="9:12" x14ac:dyDescent="0.15">
      <c r="I473" s="7"/>
      <c r="J473" s="7"/>
      <c r="K473" s="7"/>
      <c r="L473" s="7"/>
    </row>
    <row r="474" spans="9:12" x14ac:dyDescent="0.15">
      <c r="I474" s="7"/>
      <c r="J474" s="7"/>
      <c r="K474" s="7"/>
      <c r="L474" s="7"/>
    </row>
    <row r="475" spans="9:12" x14ac:dyDescent="0.15">
      <c r="I475" s="7"/>
      <c r="J475" s="7"/>
      <c r="K475" s="7"/>
      <c r="L475" s="7"/>
    </row>
    <row r="476" spans="9:12" x14ac:dyDescent="0.15">
      <c r="I476" s="7"/>
      <c r="J476" s="7"/>
      <c r="K476" s="7"/>
      <c r="L476" s="7"/>
    </row>
    <row r="477" spans="9:12" x14ac:dyDescent="0.15">
      <c r="I477" s="7"/>
      <c r="J477" s="7"/>
      <c r="K477" s="7"/>
      <c r="L477" s="7"/>
    </row>
    <row r="478" spans="9:12" x14ac:dyDescent="0.15">
      <c r="I478" s="7"/>
      <c r="J478" s="7"/>
      <c r="K478" s="7"/>
      <c r="L478" s="7"/>
    </row>
    <row r="479" spans="9:12" x14ac:dyDescent="0.15">
      <c r="I479" s="7"/>
      <c r="J479" s="7"/>
      <c r="K479" s="7"/>
      <c r="L479" s="7"/>
    </row>
    <row r="480" spans="9:12" x14ac:dyDescent="0.15">
      <c r="I480" s="7"/>
      <c r="J480" s="7"/>
      <c r="K480" s="7"/>
      <c r="L480" s="7"/>
    </row>
    <row r="481" spans="9:12" x14ac:dyDescent="0.15">
      <c r="I481" s="7"/>
      <c r="J481" s="7"/>
      <c r="K481" s="7"/>
      <c r="L481" s="7"/>
    </row>
    <row r="482" spans="9:12" x14ac:dyDescent="0.15">
      <c r="I482" s="7"/>
      <c r="J482" s="7"/>
      <c r="K482" s="7"/>
      <c r="L482" s="7"/>
    </row>
    <row r="483" spans="9:12" x14ac:dyDescent="0.15">
      <c r="I483" s="7"/>
      <c r="J483" s="7"/>
      <c r="K483" s="7"/>
      <c r="L483" s="7"/>
    </row>
    <row r="484" spans="9:12" x14ac:dyDescent="0.15">
      <c r="I484" s="7"/>
      <c r="J484" s="7"/>
      <c r="K484" s="7"/>
      <c r="L484" s="7"/>
    </row>
    <row r="485" spans="9:12" x14ac:dyDescent="0.15">
      <c r="I485" s="7"/>
      <c r="J485" s="7"/>
      <c r="K485" s="7"/>
      <c r="L485" s="7"/>
    </row>
    <row r="486" spans="9:12" x14ac:dyDescent="0.15">
      <c r="I486" s="7"/>
      <c r="J486" s="7"/>
      <c r="K486" s="7"/>
      <c r="L486" s="7"/>
    </row>
    <row r="487" spans="9:12" x14ac:dyDescent="0.15">
      <c r="I487" s="7"/>
      <c r="J487" s="7"/>
      <c r="K487" s="7"/>
      <c r="L487" s="7"/>
    </row>
    <row r="488" spans="9:12" x14ac:dyDescent="0.15">
      <c r="I488" s="7"/>
      <c r="J488" s="7"/>
      <c r="K488" s="7"/>
      <c r="L488" s="7"/>
    </row>
    <row r="489" spans="9:12" x14ac:dyDescent="0.15">
      <c r="I489" s="7"/>
      <c r="J489" s="7"/>
      <c r="K489" s="7"/>
      <c r="L489" s="7"/>
    </row>
    <row r="490" spans="9:12" x14ac:dyDescent="0.15">
      <c r="I490" s="7"/>
      <c r="J490" s="7"/>
      <c r="K490" s="7"/>
      <c r="L490" s="7"/>
    </row>
    <row r="491" spans="9:12" x14ac:dyDescent="0.15">
      <c r="I491" s="7"/>
      <c r="J491" s="7"/>
      <c r="K491" s="7"/>
      <c r="L491" s="7"/>
    </row>
    <row r="492" spans="9:12" x14ac:dyDescent="0.15">
      <c r="I492" s="7"/>
      <c r="J492" s="7"/>
      <c r="K492" s="7"/>
      <c r="L492" s="7"/>
    </row>
    <row r="493" spans="9:12" x14ac:dyDescent="0.15">
      <c r="I493" s="7"/>
      <c r="J493" s="7"/>
      <c r="K493" s="7"/>
      <c r="L493" s="7"/>
    </row>
    <row r="494" spans="9:12" x14ac:dyDescent="0.15">
      <c r="I494" s="7"/>
      <c r="J494" s="7"/>
      <c r="K494" s="7"/>
      <c r="L494" s="7"/>
    </row>
    <row r="495" spans="9:12" x14ac:dyDescent="0.15">
      <c r="I495" s="7"/>
      <c r="J495" s="7"/>
      <c r="K495" s="7"/>
      <c r="L495" s="7"/>
    </row>
    <row r="496" spans="9:12" x14ac:dyDescent="0.15">
      <c r="I496" s="7"/>
      <c r="J496" s="7"/>
      <c r="K496" s="7"/>
      <c r="L496" s="7"/>
    </row>
    <row r="497" spans="9:12" x14ac:dyDescent="0.15">
      <c r="I497" s="7"/>
      <c r="J497" s="7"/>
      <c r="K497" s="7"/>
      <c r="L497" s="7"/>
    </row>
    <row r="498" spans="9:12" x14ac:dyDescent="0.15">
      <c r="I498" s="7"/>
      <c r="J498" s="7"/>
      <c r="K498" s="7"/>
      <c r="L498" s="7"/>
    </row>
    <row r="499" spans="9:12" x14ac:dyDescent="0.15">
      <c r="I499" s="7"/>
      <c r="J499" s="7"/>
      <c r="K499" s="7"/>
      <c r="L499" s="7"/>
    </row>
    <row r="500" spans="9:12" x14ac:dyDescent="0.15">
      <c r="I500" s="7"/>
      <c r="J500" s="7"/>
      <c r="K500" s="7"/>
      <c r="L500" s="7"/>
    </row>
    <row r="501" spans="9:12" x14ac:dyDescent="0.15">
      <c r="I501" s="7"/>
      <c r="J501" s="7"/>
      <c r="K501" s="7"/>
      <c r="L501" s="7"/>
    </row>
    <row r="502" spans="9:12" x14ac:dyDescent="0.15">
      <c r="I502" s="7"/>
      <c r="J502" s="7"/>
      <c r="K502" s="7"/>
      <c r="L502" s="7"/>
    </row>
    <row r="503" spans="9:12" x14ac:dyDescent="0.15">
      <c r="I503" s="7"/>
      <c r="J503" s="7"/>
      <c r="K503" s="7"/>
      <c r="L503" s="7"/>
    </row>
    <row r="504" spans="9:12" x14ac:dyDescent="0.15">
      <c r="I504" s="7"/>
      <c r="J504" s="7"/>
      <c r="K504" s="7"/>
      <c r="L504" s="7"/>
    </row>
    <row r="505" spans="9:12" x14ac:dyDescent="0.15">
      <c r="I505" s="7"/>
      <c r="J505" s="7"/>
      <c r="K505" s="7"/>
      <c r="L505" s="7"/>
    </row>
    <row r="506" spans="9:12" x14ac:dyDescent="0.15">
      <c r="I506" s="7"/>
      <c r="J506" s="7"/>
      <c r="K506" s="7"/>
      <c r="L506" s="7"/>
    </row>
    <row r="507" spans="9:12" x14ac:dyDescent="0.15">
      <c r="I507" s="7"/>
      <c r="J507" s="7"/>
      <c r="K507" s="7"/>
      <c r="L507" s="7"/>
    </row>
    <row r="508" spans="9:12" x14ac:dyDescent="0.15">
      <c r="I508" s="7"/>
      <c r="J508" s="7"/>
      <c r="K508" s="7"/>
      <c r="L508" s="7"/>
    </row>
    <row r="509" spans="9:12" x14ac:dyDescent="0.15">
      <c r="I509" s="7"/>
      <c r="J509" s="7"/>
      <c r="K509" s="7"/>
      <c r="L509" s="7"/>
    </row>
    <row r="510" spans="9:12" x14ac:dyDescent="0.15">
      <c r="I510" s="7"/>
      <c r="J510" s="7"/>
      <c r="K510" s="7"/>
      <c r="L510" s="7"/>
    </row>
    <row r="511" spans="9:12" x14ac:dyDescent="0.15">
      <c r="I511" s="7"/>
      <c r="J511" s="7"/>
      <c r="K511" s="7"/>
      <c r="L511" s="7"/>
    </row>
    <row r="512" spans="9:12" x14ac:dyDescent="0.15">
      <c r="I512" s="7"/>
      <c r="J512" s="7"/>
      <c r="K512" s="7"/>
      <c r="L512" s="7"/>
    </row>
    <row r="513" spans="9:12" x14ac:dyDescent="0.15">
      <c r="I513" s="7"/>
      <c r="J513" s="7"/>
      <c r="K513" s="7"/>
      <c r="L513" s="7"/>
    </row>
    <row r="514" spans="9:12" x14ac:dyDescent="0.15">
      <c r="I514" s="7"/>
      <c r="J514" s="7"/>
      <c r="K514" s="7"/>
      <c r="L514" s="7"/>
    </row>
    <row r="515" spans="9:12" x14ac:dyDescent="0.15">
      <c r="I515" s="7"/>
      <c r="J515" s="7"/>
      <c r="K515" s="7"/>
      <c r="L515" s="7"/>
    </row>
    <row r="516" spans="9:12" x14ac:dyDescent="0.15">
      <c r="I516" s="7"/>
      <c r="J516" s="7"/>
      <c r="K516" s="7"/>
      <c r="L516" s="7"/>
    </row>
    <row r="517" spans="9:12" x14ac:dyDescent="0.15">
      <c r="I517" s="7"/>
      <c r="J517" s="7"/>
      <c r="K517" s="7"/>
      <c r="L517" s="7"/>
    </row>
    <row r="518" spans="9:12" x14ac:dyDescent="0.15">
      <c r="I518" s="7"/>
      <c r="J518" s="7"/>
      <c r="K518" s="7"/>
      <c r="L518" s="7"/>
    </row>
    <row r="519" spans="9:12" x14ac:dyDescent="0.15">
      <c r="I519" s="7"/>
      <c r="J519" s="7"/>
      <c r="K519" s="7"/>
      <c r="L519" s="7"/>
    </row>
    <row r="520" spans="9:12" x14ac:dyDescent="0.15">
      <c r="I520" s="7"/>
      <c r="J520" s="7"/>
      <c r="K520" s="7"/>
      <c r="L520" s="7"/>
    </row>
    <row r="521" spans="9:12" x14ac:dyDescent="0.15">
      <c r="I521" s="7"/>
      <c r="J521" s="7"/>
      <c r="K521" s="7"/>
      <c r="L521" s="7"/>
    </row>
    <row r="522" spans="9:12" x14ac:dyDescent="0.15">
      <c r="I522" s="7"/>
      <c r="J522" s="7"/>
      <c r="K522" s="7"/>
      <c r="L522" s="7"/>
    </row>
    <row r="523" spans="9:12" x14ac:dyDescent="0.15">
      <c r="I523" s="7"/>
      <c r="J523" s="7"/>
      <c r="K523" s="7"/>
      <c r="L523" s="7"/>
    </row>
    <row r="524" spans="9:12" x14ac:dyDescent="0.15">
      <c r="I524" s="7"/>
      <c r="J524" s="7"/>
      <c r="K524" s="7"/>
      <c r="L524" s="7"/>
    </row>
    <row r="525" spans="9:12" x14ac:dyDescent="0.15">
      <c r="I525" s="7"/>
      <c r="J525" s="7"/>
      <c r="K525" s="7"/>
      <c r="L525" s="7"/>
    </row>
    <row r="526" spans="9:12" x14ac:dyDescent="0.15">
      <c r="I526" s="7"/>
      <c r="J526" s="7"/>
      <c r="K526" s="7"/>
      <c r="L526" s="7"/>
    </row>
    <row r="527" spans="9:12" x14ac:dyDescent="0.15">
      <c r="I527" s="7"/>
      <c r="J527" s="7"/>
      <c r="K527" s="7"/>
      <c r="L527" s="7"/>
    </row>
    <row r="528" spans="9:12" x14ac:dyDescent="0.15">
      <c r="I528" s="7"/>
      <c r="J528" s="7"/>
      <c r="K528" s="7"/>
      <c r="L528" s="7"/>
    </row>
    <row r="529" spans="9:12" x14ac:dyDescent="0.15">
      <c r="I529" s="7"/>
      <c r="J529" s="7"/>
      <c r="K529" s="7"/>
      <c r="L529" s="7"/>
    </row>
    <row r="530" spans="9:12" x14ac:dyDescent="0.15">
      <c r="I530" s="7"/>
      <c r="J530" s="7"/>
      <c r="K530" s="7"/>
      <c r="L530" s="7"/>
    </row>
    <row r="531" spans="9:12" x14ac:dyDescent="0.15">
      <c r="I531" s="7"/>
      <c r="J531" s="7"/>
      <c r="K531" s="7"/>
      <c r="L531" s="7"/>
    </row>
    <row r="532" spans="9:12" x14ac:dyDescent="0.15">
      <c r="I532" s="7"/>
      <c r="J532" s="7"/>
      <c r="K532" s="7"/>
      <c r="L532" s="7"/>
    </row>
    <row r="533" spans="9:12" x14ac:dyDescent="0.15">
      <c r="I533" s="7"/>
      <c r="J533" s="7"/>
      <c r="K533" s="7"/>
      <c r="L533" s="7"/>
    </row>
    <row r="534" spans="9:12" x14ac:dyDescent="0.15">
      <c r="I534" s="7"/>
      <c r="J534" s="7"/>
      <c r="K534" s="7"/>
      <c r="L534" s="7"/>
    </row>
    <row r="535" spans="9:12" x14ac:dyDescent="0.15">
      <c r="I535" s="7"/>
      <c r="J535" s="7"/>
      <c r="K535" s="7"/>
      <c r="L535" s="7"/>
    </row>
    <row r="536" spans="9:12" x14ac:dyDescent="0.15">
      <c r="I536" s="7"/>
      <c r="J536" s="7"/>
      <c r="K536" s="7"/>
      <c r="L536" s="7"/>
    </row>
    <row r="537" spans="9:12" x14ac:dyDescent="0.15">
      <c r="I537" s="7"/>
      <c r="J537" s="7"/>
      <c r="K537" s="7"/>
      <c r="L537" s="7"/>
    </row>
    <row r="538" spans="9:12" x14ac:dyDescent="0.15">
      <c r="I538" s="7"/>
      <c r="J538" s="7"/>
      <c r="K538" s="7"/>
      <c r="L538" s="7"/>
    </row>
    <row r="539" spans="9:12" x14ac:dyDescent="0.15">
      <c r="I539" s="7"/>
      <c r="J539" s="7"/>
      <c r="K539" s="7"/>
      <c r="L539" s="7"/>
    </row>
    <row r="540" spans="9:12" x14ac:dyDescent="0.15">
      <c r="I540" s="7"/>
      <c r="J540" s="7"/>
      <c r="K540" s="7"/>
      <c r="L540" s="7"/>
    </row>
    <row r="541" spans="9:12" x14ac:dyDescent="0.15">
      <c r="I541" s="7"/>
      <c r="J541" s="7"/>
      <c r="K541" s="7"/>
      <c r="L541" s="7"/>
    </row>
    <row r="542" spans="9:12" x14ac:dyDescent="0.15">
      <c r="I542" s="7"/>
      <c r="J542" s="7"/>
      <c r="K542" s="7"/>
      <c r="L542" s="7"/>
    </row>
    <row r="543" spans="9:12" x14ac:dyDescent="0.15">
      <c r="I543" s="7"/>
      <c r="J543" s="7"/>
      <c r="K543" s="7"/>
      <c r="L543" s="7"/>
    </row>
    <row r="544" spans="9:12" x14ac:dyDescent="0.15">
      <c r="I544" s="7"/>
      <c r="J544" s="7"/>
      <c r="K544" s="7"/>
      <c r="L544" s="7"/>
    </row>
    <row r="545" spans="9:12" x14ac:dyDescent="0.15">
      <c r="I545" s="7"/>
      <c r="J545" s="7"/>
      <c r="K545" s="7"/>
      <c r="L545" s="7"/>
    </row>
    <row r="546" spans="9:12" x14ac:dyDescent="0.15">
      <c r="I546" s="7"/>
      <c r="J546" s="7"/>
      <c r="K546" s="7"/>
      <c r="L546" s="7"/>
    </row>
    <row r="547" spans="9:12" x14ac:dyDescent="0.15">
      <c r="I547" s="7"/>
      <c r="J547" s="7"/>
      <c r="K547" s="7"/>
      <c r="L547" s="7"/>
    </row>
    <row r="548" spans="9:12" x14ac:dyDescent="0.15">
      <c r="I548" s="7"/>
      <c r="J548" s="7"/>
      <c r="K548" s="7"/>
      <c r="L548" s="7"/>
    </row>
    <row r="549" spans="9:12" x14ac:dyDescent="0.15">
      <c r="I549" s="7"/>
      <c r="J549" s="7"/>
      <c r="K549" s="7"/>
      <c r="L549" s="7"/>
    </row>
    <row r="550" spans="9:12" x14ac:dyDescent="0.15">
      <c r="I550" s="7"/>
      <c r="J550" s="7"/>
      <c r="K550" s="7"/>
      <c r="L550" s="7"/>
    </row>
    <row r="551" spans="9:12" x14ac:dyDescent="0.15">
      <c r="I551" s="7"/>
      <c r="J551" s="7"/>
      <c r="K551" s="7"/>
      <c r="L551" s="7"/>
    </row>
    <row r="552" spans="9:12" x14ac:dyDescent="0.15">
      <c r="I552" s="7"/>
      <c r="J552" s="7"/>
      <c r="K552" s="7"/>
      <c r="L552" s="7"/>
    </row>
    <row r="553" spans="9:12" x14ac:dyDescent="0.15">
      <c r="I553" s="7"/>
      <c r="J553" s="7"/>
      <c r="K553" s="7"/>
      <c r="L553" s="7"/>
    </row>
    <row r="554" spans="9:12" x14ac:dyDescent="0.15">
      <c r="I554" s="7"/>
      <c r="J554" s="7"/>
      <c r="K554" s="7"/>
      <c r="L554" s="7"/>
    </row>
    <row r="555" spans="9:12" x14ac:dyDescent="0.15">
      <c r="I555" s="7"/>
      <c r="J555" s="7"/>
      <c r="K555" s="7"/>
      <c r="L555" s="7"/>
    </row>
    <row r="556" spans="9:12" x14ac:dyDescent="0.15">
      <c r="I556" s="7"/>
      <c r="J556" s="7"/>
      <c r="K556" s="7"/>
      <c r="L556" s="7"/>
    </row>
    <row r="557" spans="9:12" x14ac:dyDescent="0.15">
      <c r="I557" s="7"/>
      <c r="J557" s="7"/>
      <c r="K557" s="7"/>
      <c r="L557" s="7"/>
    </row>
    <row r="558" spans="9:12" x14ac:dyDescent="0.15">
      <c r="I558" s="7"/>
      <c r="J558" s="7"/>
      <c r="K558" s="7"/>
      <c r="L558" s="7"/>
    </row>
    <row r="559" spans="9:12" x14ac:dyDescent="0.15">
      <c r="I559" s="7"/>
      <c r="J559" s="7"/>
      <c r="K559" s="7"/>
      <c r="L559" s="7"/>
    </row>
    <row r="560" spans="9:12" x14ac:dyDescent="0.15">
      <c r="I560" s="7"/>
      <c r="J560" s="7"/>
      <c r="K560" s="7"/>
      <c r="L560" s="7"/>
    </row>
    <row r="561" spans="9:12" x14ac:dyDescent="0.15">
      <c r="I561" s="7"/>
      <c r="J561" s="7"/>
      <c r="K561" s="7"/>
      <c r="L561" s="7"/>
    </row>
    <row r="562" spans="9:12" x14ac:dyDescent="0.15">
      <c r="I562" s="7"/>
      <c r="J562" s="7"/>
      <c r="K562" s="7"/>
      <c r="L562" s="7"/>
    </row>
    <row r="563" spans="9:12" x14ac:dyDescent="0.15">
      <c r="I563" s="7"/>
      <c r="J563" s="7"/>
      <c r="K563" s="7"/>
      <c r="L563" s="7"/>
    </row>
    <row r="564" spans="9:12" x14ac:dyDescent="0.15">
      <c r="I564" s="7"/>
      <c r="J564" s="7"/>
      <c r="K564" s="7"/>
      <c r="L564" s="7"/>
    </row>
    <row r="565" spans="9:12" x14ac:dyDescent="0.15">
      <c r="I565" s="7"/>
      <c r="J565" s="7"/>
      <c r="K565" s="7"/>
      <c r="L565" s="7"/>
    </row>
    <row r="566" spans="9:12" x14ac:dyDescent="0.15">
      <c r="I566" s="7"/>
      <c r="J566" s="7"/>
      <c r="K566" s="7"/>
      <c r="L566" s="7"/>
    </row>
    <row r="567" spans="9:12" x14ac:dyDescent="0.15">
      <c r="I567" s="7"/>
      <c r="J567" s="7"/>
      <c r="K567" s="7"/>
      <c r="L567" s="7"/>
    </row>
    <row r="568" spans="9:12" x14ac:dyDescent="0.15">
      <c r="I568" s="7"/>
      <c r="J568" s="7"/>
      <c r="K568" s="7"/>
      <c r="L568" s="7"/>
    </row>
    <row r="569" spans="9:12" x14ac:dyDescent="0.15">
      <c r="I569" s="7"/>
      <c r="J569" s="7"/>
      <c r="K569" s="7"/>
      <c r="L569" s="7"/>
    </row>
    <row r="570" spans="9:12" x14ac:dyDescent="0.15">
      <c r="I570" s="7"/>
      <c r="J570" s="7"/>
      <c r="K570" s="7"/>
      <c r="L570" s="7"/>
    </row>
    <row r="571" spans="9:12" x14ac:dyDescent="0.15">
      <c r="I571" s="7"/>
      <c r="J571" s="7"/>
      <c r="K571" s="7"/>
      <c r="L571" s="7"/>
    </row>
    <row r="572" spans="9:12" x14ac:dyDescent="0.15">
      <c r="I572" s="7"/>
      <c r="J572" s="7"/>
      <c r="K572" s="7"/>
      <c r="L572" s="7"/>
    </row>
    <row r="573" spans="9:12" x14ac:dyDescent="0.15">
      <c r="I573" s="7"/>
      <c r="J573" s="7"/>
      <c r="K573" s="7"/>
      <c r="L573" s="7"/>
    </row>
    <row r="574" spans="9:12" x14ac:dyDescent="0.15">
      <c r="I574" s="7"/>
      <c r="J574" s="7"/>
      <c r="K574" s="7"/>
      <c r="L574" s="7"/>
    </row>
    <row r="575" spans="9:12" x14ac:dyDescent="0.15">
      <c r="I575" s="7"/>
      <c r="J575" s="7"/>
      <c r="K575" s="7"/>
      <c r="L575" s="7"/>
    </row>
    <row r="576" spans="9:12" x14ac:dyDescent="0.15">
      <c r="I576" s="7"/>
      <c r="J576" s="7"/>
      <c r="K576" s="7"/>
      <c r="L576" s="7"/>
    </row>
    <row r="577" spans="9:12" x14ac:dyDescent="0.15">
      <c r="I577" s="7"/>
      <c r="J577" s="7"/>
      <c r="K577" s="7"/>
      <c r="L577" s="7"/>
    </row>
    <row r="578" spans="9:12" x14ac:dyDescent="0.15">
      <c r="I578" s="7"/>
      <c r="J578" s="7"/>
      <c r="K578" s="7"/>
      <c r="L578" s="7"/>
    </row>
    <row r="579" spans="9:12" x14ac:dyDescent="0.15">
      <c r="I579" s="7"/>
      <c r="J579" s="7"/>
      <c r="K579" s="7"/>
      <c r="L579" s="7"/>
    </row>
    <row r="580" spans="9:12" x14ac:dyDescent="0.15">
      <c r="I580" s="7"/>
      <c r="J580" s="7"/>
      <c r="K580" s="7"/>
      <c r="L580" s="7"/>
    </row>
    <row r="581" spans="9:12" x14ac:dyDescent="0.15">
      <c r="I581" s="7"/>
      <c r="J581" s="7"/>
      <c r="K581" s="7"/>
      <c r="L581" s="7"/>
    </row>
    <row r="582" spans="9:12" x14ac:dyDescent="0.15">
      <c r="I582" s="7"/>
      <c r="J582" s="7"/>
      <c r="K582" s="7"/>
      <c r="L582" s="7"/>
    </row>
    <row r="583" spans="9:12" x14ac:dyDescent="0.15">
      <c r="I583" s="7"/>
      <c r="J583" s="7"/>
      <c r="K583" s="7"/>
      <c r="L583" s="7"/>
    </row>
    <row r="584" spans="9:12" x14ac:dyDescent="0.15">
      <c r="I584" s="7"/>
      <c r="J584" s="7"/>
      <c r="K584" s="7"/>
      <c r="L584" s="7"/>
    </row>
    <row r="585" spans="9:12" x14ac:dyDescent="0.15">
      <c r="I585" s="7"/>
      <c r="J585" s="7"/>
      <c r="K585" s="7"/>
      <c r="L585" s="7"/>
    </row>
    <row r="586" spans="9:12" x14ac:dyDescent="0.15">
      <c r="I586" s="7"/>
      <c r="J586" s="7"/>
      <c r="K586" s="7"/>
      <c r="L586" s="7"/>
    </row>
    <row r="587" spans="9:12" x14ac:dyDescent="0.15">
      <c r="I587" s="7"/>
      <c r="J587" s="7"/>
      <c r="K587" s="7"/>
      <c r="L587" s="7"/>
    </row>
    <row r="588" spans="9:12" x14ac:dyDescent="0.15">
      <c r="I588" s="7"/>
      <c r="J588" s="7"/>
      <c r="K588" s="7"/>
      <c r="L588" s="7"/>
    </row>
    <row r="589" spans="9:12" x14ac:dyDescent="0.15">
      <c r="I589" s="7"/>
      <c r="J589" s="7"/>
      <c r="K589" s="7"/>
      <c r="L589" s="7"/>
    </row>
    <row r="590" spans="9:12" x14ac:dyDescent="0.15">
      <c r="I590" s="7"/>
      <c r="J590" s="7"/>
      <c r="K590" s="7"/>
      <c r="L590" s="7"/>
    </row>
    <row r="591" spans="9:12" x14ac:dyDescent="0.15">
      <c r="I591" s="7"/>
      <c r="J591" s="7"/>
      <c r="K591" s="7"/>
      <c r="L591" s="7"/>
    </row>
    <row r="592" spans="9:12" x14ac:dyDescent="0.15">
      <c r="I592" s="7"/>
      <c r="J592" s="7"/>
      <c r="K592" s="7"/>
      <c r="L592" s="7"/>
    </row>
    <row r="593" spans="9:12" x14ac:dyDescent="0.15">
      <c r="I593" s="7"/>
      <c r="J593" s="7"/>
      <c r="K593" s="7"/>
      <c r="L593" s="7"/>
    </row>
    <row r="594" spans="9:12" x14ac:dyDescent="0.15">
      <c r="I594" s="7"/>
      <c r="J594" s="7"/>
      <c r="K594" s="7"/>
      <c r="L594" s="7"/>
    </row>
    <row r="595" spans="9:12" x14ac:dyDescent="0.15">
      <c r="I595" s="7"/>
      <c r="J595" s="7"/>
      <c r="K595" s="7"/>
      <c r="L595" s="7"/>
    </row>
    <row r="596" spans="9:12" x14ac:dyDescent="0.15">
      <c r="I596" s="7"/>
      <c r="J596" s="7"/>
      <c r="K596" s="7"/>
      <c r="L596" s="7"/>
    </row>
    <row r="597" spans="9:12" x14ac:dyDescent="0.15">
      <c r="I597" s="7"/>
      <c r="J597" s="7"/>
      <c r="K597" s="7"/>
      <c r="L597" s="7"/>
    </row>
    <row r="598" spans="9:12" x14ac:dyDescent="0.15">
      <c r="I598" s="7"/>
      <c r="J598" s="7"/>
      <c r="K598" s="7"/>
      <c r="L598" s="7"/>
    </row>
    <row r="599" spans="9:12" x14ac:dyDescent="0.15">
      <c r="I599" s="7"/>
      <c r="J599" s="7"/>
      <c r="K599" s="7"/>
      <c r="L599" s="7"/>
    </row>
    <row r="600" spans="9:12" x14ac:dyDescent="0.15">
      <c r="I600" s="7"/>
      <c r="J600" s="7"/>
      <c r="K600" s="7"/>
      <c r="L600" s="7"/>
    </row>
    <row r="601" spans="9:12" x14ac:dyDescent="0.15">
      <c r="I601" s="7"/>
      <c r="J601" s="7"/>
      <c r="K601" s="7"/>
      <c r="L601" s="7"/>
    </row>
    <row r="602" spans="9:12" x14ac:dyDescent="0.15">
      <c r="I602" s="7"/>
      <c r="J602" s="7"/>
      <c r="K602" s="7"/>
      <c r="L602" s="7"/>
    </row>
    <row r="603" spans="9:12" x14ac:dyDescent="0.15">
      <c r="I603" s="7"/>
      <c r="J603" s="7"/>
      <c r="K603" s="7"/>
      <c r="L603" s="7"/>
    </row>
    <row r="604" spans="9:12" x14ac:dyDescent="0.15">
      <c r="I604" s="7"/>
      <c r="J604" s="7"/>
      <c r="K604" s="7"/>
      <c r="L604" s="7"/>
    </row>
    <row r="605" spans="9:12" x14ac:dyDescent="0.15">
      <c r="I605" s="7"/>
      <c r="J605" s="7"/>
      <c r="K605" s="7"/>
      <c r="L605" s="7"/>
    </row>
    <row r="606" spans="9:12" x14ac:dyDescent="0.15">
      <c r="I606" s="7"/>
      <c r="J606" s="7"/>
      <c r="K606" s="7"/>
      <c r="L606" s="7"/>
    </row>
    <row r="607" spans="9:12" x14ac:dyDescent="0.15">
      <c r="I607" s="7"/>
      <c r="J607" s="7"/>
      <c r="K607" s="7"/>
      <c r="L607" s="7"/>
    </row>
    <row r="608" spans="9:12" x14ac:dyDescent="0.15">
      <c r="I608" s="7"/>
      <c r="J608" s="7"/>
      <c r="K608" s="7"/>
      <c r="L608" s="7"/>
    </row>
    <row r="609" spans="9:12" x14ac:dyDescent="0.15">
      <c r="I609" s="7"/>
      <c r="J609" s="7"/>
      <c r="K609" s="7"/>
      <c r="L609" s="7"/>
    </row>
    <row r="610" spans="9:12" x14ac:dyDescent="0.15">
      <c r="I610" s="7"/>
      <c r="J610" s="7"/>
      <c r="K610" s="7"/>
      <c r="L610" s="7"/>
    </row>
    <row r="611" spans="9:12" x14ac:dyDescent="0.15">
      <c r="I611" s="7"/>
      <c r="J611" s="7"/>
      <c r="K611" s="7"/>
      <c r="L611" s="7"/>
    </row>
    <row r="612" spans="9:12" x14ac:dyDescent="0.15">
      <c r="I612" s="7"/>
      <c r="J612" s="7"/>
      <c r="K612" s="7"/>
      <c r="L612" s="7"/>
    </row>
    <row r="613" spans="9:12" x14ac:dyDescent="0.15">
      <c r="I613" s="7"/>
      <c r="J613" s="7"/>
      <c r="K613" s="7"/>
      <c r="L613" s="7"/>
    </row>
    <row r="614" spans="9:12" x14ac:dyDescent="0.15">
      <c r="I614" s="7"/>
      <c r="J614" s="7"/>
      <c r="K614" s="7"/>
      <c r="L614" s="7"/>
    </row>
    <row r="615" spans="9:12" x14ac:dyDescent="0.15">
      <c r="I615" s="7"/>
      <c r="J615" s="7"/>
      <c r="K615" s="7"/>
      <c r="L615" s="7"/>
    </row>
    <row r="616" spans="9:12" x14ac:dyDescent="0.15">
      <c r="I616" s="7"/>
      <c r="J616" s="7"/>
      <c r="K616" s="7"/>
      <c r="L616" s="7"/>
    </row>
    <row r="617" spans="9:12" x14ac:dyDescent="0.15">
      <c r="I617" s="7"/>
      <c r="J617" s="7"/>
      <c r="K617" s="7"/>
      <c r="L617" s="7"/>
    </row>
    <row r="618" spans="9:12" x14ac:dyDescent="0.15">
      <c r="I618" s="7"/>
      <c r="J618" s="7"/>
      <c r="K618" s="7"/>
      <c r="L618" s="7"/>
    </row>
    <row r="619" spans="9:12" x14ac:dyDescent="0.15">
      <c r="I619" s="7"/>
      <c r="J619" s="7"/>
      <c r="K619" s="7"/>
      <c r="L619" s="7"/>
    </row>
    <row r="620" spans="9:12" x14ac:dyDescent="0.15">
      <c r="I620" s="7"/>
      <c r="J620" s="7"/>
      <c r="K620" s="7"/>
      <c r="L620" s="7"/>
    </row>
    <row r="621" spans="9:12" x14ac:dyDescent="0.15">
      <c r="I621" s="7"/>
      <c r="J621" s="7"/>
      <c r="K621" s="7"/>
      <c r="L621" s="7"/>
    </row>
    <row r="622" spans="9:12" x14ac:dyDescent="0.15">
      <c r="I622" s="7"/>
      <c r="J622" s="7"/>
      <c r="K622" s="7"/>
      <c r="L622" s="7"/>
    </row>
    <row r="623" spans="9:12" x14ac:dyDescent="0.15">
      <c r="I623" s="7"/>
      <c r="J623" s="7"/>
      <c r="K623" s="7"/>
      <c r="L623" s="7"/>
    </row>
    <row r="624" spans="9:12" x14ac:dyDescent="0.15">
      <c r="I624" s="7"/>
      <c r="J624" s="7"/>
      <c r="K624" s="7"/>
      <c r="L624" s="7"/>
    </row>
    <row r="625" spans="9:12" x14ac:dyDescent="0.15">
      <c r="I625" s="7"/>
      <c r="J625" s="7"/>
      <c r="K625" s="7"/>
      <c r="L625" s="7"/>
    </row>
    <row r="626" spans="9:12" x14ac:dyDescent="0.15">
      <c r="I626" s="7"/>
      <c r="J626" s="7"/>
      <c r="K626" s="7"/>
      <c r="L626" s="7"/>
    </row>
    <row r="627" spans="9:12" x14ac:dyDescent="0.15">
      <c r="I627" s="7"/>
      <c r="J627" s="7"/>
      <c r="K627" s="7"/>
      <c r="L627" s="7"/>
    </row>
    <row r="628" spans="9:12" x14ac:dyDescent="0.15">
      <c r="I628" s="7"/>
      <c r="J628" s="7"/>
      <c r="K628" s="7"/>
      <c r="L628" s="7"/>
    </row>
    <row r="629" spans="9:12" x14ac:dyDescent="0.15">
      <c r="I629" s="7"/>
      <c r="J629" s="7"/>
      <c r="K629" s="7"/>
      <c r="L629" s="7"/>
    </row>
    <row r="630" spans="9:12" x14ac:dyDescent="0.15">
      <c r="I630" s="7"/>
      <c r="J630" s="7"/>
      <c r="K630" s="7"/>
      <c r="L630" s="7"/>
    </row>
    <row r="631" spans="9:12" x14ac:dyDescent="0.15">
      <c r="I631" s="7"/>
      <c r="J631" s="7"/>
      <c r="K631" s="7"/>
      <c r="L631" s="7"/>
    </row>
    <row r="632" spans="9:12" x14ac:dyDescent="0.15">
      <c r="I632" s="7"/>
      <c r="J632" s="7"/>
      <c r="K632" s="7"/>
      <c r="L632" s="7"/>
    </row>
    <row r="633" spans="9:12" x14ac:dyDescent="0.15">
      <c r="I633" s="7"/>
      <c r="J633" s="7"/>
      <c r="K633" s="7"/>
      <c r="L633" s="7"/>
    </row>
    <row r="634" spans="9:12" x14ac:dyDescent="0.15">
      <c r="I634" s="7"/>
      <c r="J634" s="7"/>
      <c r="K634" s="7"/>
      <c r="L634" s="7"/>
    </row>
    <row r="635" spans="9:12" x14ac:dyDescent="0.15">
      <c r="I635" s="7"/>
      <c r="J635" s="7"/>
      <c r="K635" s="7"/>
      <c r="L635" s="7"/>
    </row>
    <row r="636" spans="9:12" x14ac:dyDescent="0.15">
      <c r="I636" s="7"/>
      <c r="J636" s="7"/>
      <c r="K636" s="7"/>
      <c r="L636" s="7"/>
    </row>
    <row r="637" spans="9:12" x14ac:dyDescent="0.15">
      <c r="I637" s="7"/>
      <c r="J637" s="7"/>
      <c r="K637" s="7"/>
      <c r="L637" s="7"/>
    </row>
    <row r="638" spans="9:12" x14ac:dyDescent="0.15">
      <c r="I638" s="7"/>
      <c r="J638" s="7"/>
      <c r="K638" s="7"/>
      <c r="L638" s="7"/>
    </row>
    <row r="639" spans="9:12" x14ac:dyDescent="0.15">
      <c r="I639" s="7"/>
      <c r="J639" s="7"/>
      <c r="K639" s="7"/>
      <c r="L639" s="7"/>
    </row>
    <row r="640" spans="9:12" x14ac:dyDescent="0.15">
      <c r="I640" s="7"/>
      <c r="J640" s="7"/>
      <c r="K640" s="7"/>
      <c r="L640" s="7"/>
    </row>
    <row r="641" spans="9:12" x14ac:dyDescent="0.15">
      <c r="I641" s="7"/>
      <c r="J641" s="7"/>
      <c r="K641" s="7"/>
      <c r="L641" s="7"/>
    </row>
    <row r="642" spans="9:12" x14ac:dyDescent="0.15">
      <c r="I642" s="7"/>
      <c r="J642" s="7"/>
      <c r="K642" s="7"/>
      <c r="L642" s="7"/>
    </row>
    <row r="643" spans="9:12" x14ac:dyDescent="0.15">
      <c r="I643" s="7"/>
      <c r="J643" s="7"/>
      <c r="K643" s="7"/>
      <c r="L643" s="7"/>
    </row>
    <row r="644" spans="9:12" x14ac:dyDescent="0.15">
      <c r="I644" s="7"/>
      <c r="J644" s="7"/>
      <c r="K644" s="7"/>
      <c r="L644" s="7"/>
    </row>
    <row r="645" spans="9:12" x14ac:dyDescent="0.15">
      <c r="I645" s="7"/>
      <c r="J645" s="7"/>
      <c r="K645" s="7"/>
      <c r="L645" s="7"/>
    </row>
    <row r="646" spans="9:12" x14ac:dyDescent="0.15">
      <c r="I646" s="7"/>
      <c r="J646" s="7"/>
      <c r="K646" s="7"/>
      <c r="L646" s="7"/>
    </row>
    <row r="647" spans="9:12" x14ac:dyDescent="0.15">
      <c r="I647" s="7"/>
      <c r="J647" s="7"/>
      <c r="K647" s="7"/>
      <c r="L647" s="7"/>
    </row>
    <row r="648" spans="9:12" x14ac:dyDescent="0.15">
      <c r="I648" s="7"/>
      <c r="J648" s="7"/>
      <c r="K648" s="7"/>
      <c r="L648" s="7"/>
    </row>
    <row r="649" spans="9:12" x14ac:dyDescent="0.15">
      <c r="I649" s="7"/>
      <c r="J649" s="7"/>
      <c r="K649" s="7"/>
      <c r="L649" s="7"/>
    </row>
    <row r="650" spans="9:12" x14ac:dyDescent="0.15">
      <c r="I650" s="7"/>
      <c r="J650" s="7"/>
      <c r="K650" s="7"/>
      <c r="L650" s="7"/>
    </row>
    <row r="651" spans="9:12" x14ac:dyDescent="0.15">
      <c r="I651" s="7"/>
      <c r="J651" s="7"/>
      <c r="K651" s="7"/>
      <c r="L651" s="7"/>
    </row>
    <row r="652" spans="9:12" x14ac:dyDescent="0.15">
      <c r="I652" s="7"/>
      <c r="J652" s="7"/>
      <c r="K652" s="7"/>
      <c r="L652" s="7"/>
    </row>
    <row r="653" spans="9:12" x14ac:dyDescent="0.15">
      <c r="I653" s="7"/>
      <c r="J653" s="7"/>
      <c r="K653" s="7"/>
      <c r="L653" s="7"/>
    </row>
    <row r="654" spans="9:12" x14ac:dyDescent="0.15">
      <c r="I654" s="7"/>
      <c r="J654" s="7"/>
      <c r="K654" s="7"/>
      <c r="L654" s="7"/>
    </row>
    <row r="655" spans="9:12" x14ac:dyDescent="0.15">
      <c r="I655" s="7"/>
      <c r="J655" s="7"/>
      <c r="K655" s="7"/>
      <c r="L655" s="7"/>
    </row>
    <row r="656" spans="9:12" x14ac:dyDescent="0.15">
      <c r="I656" s="7"/>
      <c r="J656" s="7"/>
      <c r="K656" s="7"/>
      <c r="L656" s="7"/>
    </row>
    <row r="657" spans="9:12" x14ac:dyDescent="0.15">
      <c r="I657" s="7"/>
      <c r="J657" s="7"/>
      <c r="K657" s="7"/>
      <c r="L657" s="7"/>
    </row>
    <row r="658" spans="9:12" x14ac:dyDescent="0.15">
      <c r="I658" s="7"/>
      <c r="J658" s="7"/>
      <c r="K658" s="7"/>
      <c r="L658" s="7"/>
    </row>
    <row r="659" spans="9:12" x14ac:dyDescent="0.15">
      <c r="I659" s="7"/>
      <c r="J659" s="7"/>
      <c r="K659" s="7"/>
      <c r="L659" s="7"/>
    </row>
    <row r="660" spans="9:12" x14ac:dyDescent="0.15">
      <c r="I660" s="7"/>
      <c r="J660" s="7"/>
      <c r="K660" s="7"/>
      <c r="L660" s="7"/>
    </row>
    <row r="661" spans="9:12" x14ac:dyDescent="0.15">
      <c r="I661" s="7"/>
      <c r="J661" s="7"/>
      <c r="K661" s="7"/>
      <c r="L661" s="7"/>
    </row>
    <row r="662" spans="9:12" x14ac:dyDescent="0.15">
      <c r="I662" s="7"/>
      <c r="J662" s="7"/>
      <c r="K662" s="7"/>
      <c r="L662" s="7"/>
    </row>
    <row r="663" spans="9:12" x14ac:dyDescent="0.15">
      <c r="I663" s="7"/>
      <c r="J663" s="7"/>
      <c r="K663" s="7"/>
      <c r="L663" s="7"/>
    </row>
    <row r="664" spans="9:12" x14ac:dyDescent="0.15">
      <c r="I664" s="7"/>
      <c r="J664" s="7"/>
      <c r="K664" s="7"/>
      <c r="L664" s="7"/>
    </row>
    <row r="665" spans="9:12" x14ac:dyDescent="0.15">
      <c r="I665" s="7"/>
      <c r="J665" s="7"/>
      <c r="K665" s="7"/>
      <c r="L665" s="7"/>
    </row>
    <row r="666" spans="9:12" x14ac:dyDescent="0.15">
      <c r="I666" s="7"/>
      <c r="J666" s="7"/>
      <c r="K666" s="7"/>
      <c r="L666" s="7"/>
    </row>
    <row r="667" spans="9:12" x14ac:dyDescent="0.15">
      <c r="I667" s="7"/>
      <c r="J667" s="7"/>
      <c r="K667" s="7"/>
      <c r="L667" s="7"/>
    </row>
    <row r="668" spans="9:12" x14ac:dyDescent="0.15">
      <c r="I668" s="7"/>
      <c r="J668" s="7"/>
      <c r="K668" s="7"/>
      <c r="L668" s="7"/>
    </row>
    <row r="669" spans="9:12" x14ac:dyDescent="0.15">
      <c r="I669" s="7"/>
      <c r="J669" s="7"/>
      <c r="K669" s="7"/>
      <c r="L669" s="7"/>
    </row>
    <row r="670" spans="9:12" x14ac:dyDescent="0.15">
      <c r="I670" s="7"/>
      <c r="J670" s="7"/>
      <c r="K670" s="7"/>
      <c r="L670" s="7"/>
    </row>
    <row r="671" spans="9:12" x14ac:dyDescent="0.15">
      <c r="I671" s="7"/>
      <c r="J671" s="7"/>
      <c r="K671" s="7"/>
      <c r="L671" s="7"/>
    </row>
    <row r="672" spans="9:12" x14ac:dyDescent="0.15">
      <c r="I672" s="7"/>
      <c r="J672" s="7"/>
      <c r="K672" s="7"/>
      <c r="L672" s="7"/>
    </row>
    <row r="673" spans="9:12" x14ac:dyDescent="0.15">
      <c r="I673" s="7"/>
      <c r="J673" s="7"/>
      <c r="K673" s="7"/>
      <c r="L673" s="7"/>
    </row>
    <row r="674" spans="9:12" x14ac:dyDescent="0.15">
      <c r="I674" s="7"/>
      <c r="J674" s="7"/>
      <c r="K674" s="7"/>
      <c r="L674" s="7"/>
    </row>
    <row r="675" spans="9:12" x14ac:dyDescent="0.15">
      <c r="I675" s="7"/>
      <c r="J675" s="7"/>
      <c r="K675" s="7"/>
      <c r="L675" s="7"/>
    </row>
    <row r="676" spans="9:12" x14ac:dyDescent="0.15">
      <c r="I676" s="7"/>
      <c r="J676" s="7"/>
      <c r="K676" s="7"/>
      <c r="L676" s="7"/>
    </row>
    <row r="677" spans="9:12" x14ac:dyDescent="0.15">
      <c r="I677" s="7"/>
      <c r="J677" s="7"/>
      <c r="K677" s="7"/>
      <c r="L677" s="7"/>
    </row>
    <row r="678" spans="9:12" x14ac:dyDescent="0.15">
      <c r="I678" s="7"/>
      <c r="J678" s="7"/>
      <c r="K678" s="7"/>
      <c r="L678" s="7"/>
    </row>
    <row r="679" spans="9:12" x14ac:dyDescent="0.15">
      <c r="I679" s="7"/>
      <c r="J679" s="7"/>
      <c r="K679" s="7"/>
      <c r="L679" s="7"/>
    </row>
    <row r="680" spans="9:12" x14ac:dyDescent="0.15">
      <c r="I680" s="7"/>
      <c r="J680" s="7"/>
      <c r="K680" s="7"/>
      <c r="L680" s="7"/>
    </row>
    <row r="681" spans="9:12" x14ac:dyDescent="0.15">
      <c r="I681" s="7"/>
      <c r="J681" s="7"/>
      <c r="K681" s="7"/>
      <c r="L681" s="7"/>
    </row>
    <row r="682" spans="9:12" x14ac:dyDescent="0.15">
      <c r="I682" s="7"/>
      <c r="J682" s="7"/>
      <c r="K682" s="7"/>
      <c r="L682" s="7"/>
    </row>
    <row r="683" spans="9:12" x14ac:dyDescent="0.15">
      <c r="I683" s="7"/>
      <c r="J683" s="7"/>
      <c r="K683" s="7"/>
      <c r="L683" s="7"/>
    </row>
    <row r="684" spans="9:12" x14ac:dyDescent="0.15">
      <c r="I684" s="7"/>
      <c r="J684" s="7"/>
      <c r="K684" s="7"/>
      <c r="L684" s="7"/>
    </row>
    <row r="685" spans="9:12" x14ac:dyDescent="0.15">
      <c r="I685" s="7"/>
      <c r="J685" s="7"/>
      <c r="K685" s="7"/>
      <c r="L685" s="7"/>
    </row>
    <row r="686" spans="9:12" x14ac:dyDescent="0.15">
      <c r="I686" s="7"/>
      <c r="J686" s="7"/>
      <c r="K686" s="7"/>
      <c r="L686" s="7"/>
    </row>
    <row r="687" spans="9:12" x14ac:dyDescent="0.15">
      <c r="I687" s="7"/>
      <c r="J687" s="7"/>
      <c r="K687" s="7"/>
      <c r="L687" s="7"/>
    </row>
    <row r="688" spans="9:12" x14ac:dyDescent="0.15">
      <c r="I688" s="7"/>
      <c r="J688" s="7"/>
      <c r="K688" s="7"/>
      <c r="L688" s="7"/>
    </row>
    <row r="689" spans="9:12" x14ac:dyDescent="0.15">
      <c r="I689" s="7"/>
      <c r="J689" s="7"/>
      <c r="K689" s="7"/>
      <c r="L689" s="7"/>
    </row>
    <row r="690" spans="9:12" x14ac:dyDescent="0.15">
      <c r="I690" s="7"/>
      <c r="J690" s="7"/>
      <c r="K690" s="7"/>
      <c r="L690" s="7"/>
    </row>
    <row r="691" spans="9:12" x14ac:dyDescent="0.15">
      <c r="I691" s="7"/>
      <c r="J691" s="7"/>
      <c r="K691" s="7"/>
      <c r="L691" s="7"/>
    </row>
    <row r="692" spans="9:12" x14ac:dyDescent="0.15">
      <c r="I692" s="7"/>
      <c r="J692" s="7"/>
      <c r="K692" s="7"/>
      <c r="L692" s="7"/>
    </row>
    <row r="693" spans="9:12" x14ac:dyDescent="0.15">
      <c r="I693" s="7"/>
      <c r="J693" s="7"/>
      <c r="K693" s="7"/>
      <c r="L693" s="7"/>
    </row>
    <row r="694" spans="9:12" x14ac:dyDescent="0.15">
      <c r="I694" s="7"/>
      <c r="J694" s="7"/>
      <c r="K694" s="7"/>
      <c r="L694" s="7"/>
    </row>
    <row r="695" spans="9:12" x14ac:dyDescent="0.15">
      <c r="I695" s="7"/>
      <c r="J695" s="7"/>
      <c r="K695" s="7"/>
      <c r="L695" s="7"/>
    </row>
    <row r="696" spans="9:12" x14ac:dyDescent="0.15">
      <c r="I696" s="7"/>
      <c r="J696" s="7"/>
      <c r="K696" s="7"/>
      <c r="L696" s="7"/>
    </row>
    <row r="697" spans="9:12" x14ac:dyDescent="0.15">
      <c r="I697" s="7"/>
      <c r="J697" s="7"/>
      <c r="K697" s="7"/>
      <c r="L697" s="7"/>
    </row>
    <row r="698" spans="9:12" x14ac:dyDescent="0.15">
      <c r="I698" s="7"/>
      <c r="J698" s="7"/>
      <c r="K698" s="7"/>
      <c r="L698" s="7"/>
    </row>
    <row r="699" spans="9:12" x14ac:dyDescent="0.15">
      <c r="I699" s="7"/>
      <c r="J699" s="7"/>
      <c r="K699" s="7"/>
      <c r="L699" s="7"/>
    </row>
    <row r="700" spans="9:12" x14ac:dyDescent="0.15">
      <c r="I700" s="7"/>
      <c r="J700" s="7"/>
      <c r="K700" s="7"/>
      <c r="L700" s="7"/>
    </row>
    <row r="701" spans="9:12" x14ac:dyDescent="0.15">
      <c r="I701" s="7"/>
      <c r="J701" s="7"/>
      <c r="K701" s="7"/>
      <c r="L701" s="7"/>
    </row>
    <row r="702" spans="9:12" x14ac:dyDescent="0.15">
      <c r="I702" s="7"/>
      <c r="J702" s="7"/>
      <c r="K702" s="7"/>
      <c r="L702" s="7"/>
    </row>
    <row r="703" spans="9:12" x14ac:dyDescent="0.15">
      <c r="I703" s="7"/>
      <c r="J703" s="7"/>
      <c r="K703" s="7"/>
      <c r="L703" s="7"/>
    </row>
    <row r="704" spans="9:12" x14ac:dyDescent="0.15">
      <c r="I704" s="7"/>
      <c r="J704" s="7"/>
      <c r="K704" s="7"/>
      <c r="L704" s="7"/>
    </row>
    <row r="705" spans="9:12" x14ac:dyDescent="0.15">
      <c r="I705" s="7"/>
      <c r="J705" s="7"/>
      <c r="K705" s="7"/>
      <c r="L705" s="7"/>
    </row>
    <row r="706" spans="9:12" x14ac:dyDescent="0.15">
      <c r="I706" s="7"/>
      <c r="J706" s="7"/>
      <c r="K706" s="7"/>
      <c r="L706" s="7"/>
    </row>
    <row r="707" spans="9:12" x14ac:dyDescent="0.15">
      <c r="I707" s="7"/>
      <c r="J707" s="7"/>
      <c r="K707" s="7"/>
      <c r="L707" s="7"/>
    </row>
    <row r="708" spans="9:12" x14ac:dyDescent="0.15">
      <c r="I708" s="7"/>
      <c r="J708" s="7"/>
      <c r="K708" s="7"/>
      <c r="L708" s="7"/>
    </row>
    <row r="709" spans="9:12" x14ac:dyDescent="0.15">
      <c r="I709" s="7"/>
      <c r="J709" s="7"/>
      <c r="K709" s="7"/>
      <c r="L709" s="7"/>
    </row>
    <row r="710" spans="9:12" x14ac:dyDescent="0.15">
      <c r="I710" s="7"/>
      <c r="J710" s="7"/>
      <c r="K710" s="7"/>
      <c r="L710" s="7"/>
    </row>
    <row r="711" spans="9:12" x14ac:dyDescent="0.15">
      <c r="I711" s="7"/>
      <c r="J711" s="7"/>
      <c r="K711" s="7"/>
      <c r="L711" s="7"/>
    </row>
    <row r="712" spans="9:12" x14ac:dyDescent="0.15">
      <c r="I712" s="7"/>
      <c r="J712" s="7"/>
      <c r="K712" s="7"/>
      <c r="L712" s="7"/>
    </row>
    <row r="713" spans="9:12" x14ac:dyDescent="0.15">
      <c r="I713" s="7"/>
      <c r="J713" s="7"/>
      <c r="K713" s="7"/>
      <c r="L713" s="7"/>
    </row>
    <row r="714" spans="9:12" x14ac:dyDescent="0.15">
      <c r="I714" s="7"/>
      <c r="J714" s="7"/>
      <c r="K714" s="7"/>
      <c r="L714" s="7"/>
    </row>
    <row r="715" spans="9:12" x14ac:dyDescent="0.15">
      <c r="I715" s="7"/>
      <c r="J715" s="7"/>
      <c r="K715" s="7"/>
      <c r="L715" s="7"/>
    </row>
    <row r="716" spans="9:12" x14ac:dyDescent="0.15">
      <c r="I716" s="7"/>
      <c r="J716" s="7"/>
      <c r="K716" s="7"/>
      <c r="L716" s="7"/>
    </row>
    <row r="717" spans="9:12" x14ac:dyDescent="0.15">
      <c r="I717" s="7"/>
      <c r="J717" s="7"/>
      <c r="K717" s="7"/>
      <c r="L717" s="7"/>
    </row>
    <row r="718" spans="9:12" x14ac:dyDescent="0.15">
      <c r="I718" s="7"/>
      <c r="J718" s="7"/>
      <c r="K718" s="7"/>
      <c r="L718" s="7"/>
    </row>
    <row r="719" spans="9:12" x14ac:dyDescent="0.15">
      <c r="I719" s="7"/>
      <c r="J719" s="7"/>
      <c r="K719" s="7"/>
      <c r="L719" s="7"/>
    </row>
    <row r="720" spans="9:12" x14ac:dyDescent="0.15">
      <c r="I720" s="7"/>
      <c r="J720" s="7"/>
      <c r="K720" s="7"/>
      <c r="L720" s="7"/>
    </row>
    <row r="721" spans="9:12" x14ac:dyDescent="0.15">
      <c r="I721" s="7"/>
      <c r="J721" s="7"/>
      <c r="K721" s="7"/>
      <c r="L721" s="7"/>
    </row>
    <row r="722" spans="9:12" x14ac:dyDescent="0.15">
      <c r="I722" s="7"/>
      <c r="J722" s="7"/>
      <c r="K722" s="7"/>
      <c r="L722" s="7"/>
    </row>
    <row r="723" spans="9:12" x14ac:dyDescent="0.15">
      <c r="I723" s="7"/>
      <c r="J723" s="7"/>
      <c r="K723" s="7"/>
      <c r="L723" s="7"/>
    </row>
    <row r="724" spans="9:12" x14ac:dyDescent="0.15">
      <c r="I724" s="7"/>
      <c r="J724" s="7"/>
      <c r="K724" s="7"/>
      <c r="L724" s="7"/>
    </row>
    <row r="725" spans="9:12" x14ac:dyDescent="0.15">
      <c r="I725" s="7"/>
      <c r="J725" s="7"/>
      <c r="K725" s="7"/>
      <c r="L725" s="7"/>
    </row>
    <row r="726" spans="9:12" x14ac:dyDescent="0.15">
      <c r="I726" s="7"/>
      <c r="J726" s="7"/>
      <c r="K726" s="7"/>
      <c r="L726" s="7"/>
    </row>
    <row r="727" spans="9:12" x14ac:dyDescent="0.15">
      <c r="I727" s="7"/>
      <c r="J727" s="7"/>
      <c r="K727" s="7"/>
      <c r="L727" s="7"/>
    </row>
    <row r="728" spans="9:12" x14ac:dyDescent="0.15">
      <c r="I728" s="7"/>
      <c r="J728" s="7"/>
      <c r="K728" s="7"/>
      <c r="L728" s="7"/>
    </row>
    <row r="729" spans="9:12" x14ac:dyDescent="0.15">
      <c r="I729" s="7"/>
      <c r="J729" s="7"/>
      <c r="K729" s="7"/>
      <c r="L729" s="7"/>
    </row>
    <row r="730" spans="9:12" x14ac:dyDescent="0.15">
      <c r="I730" s="7"/>
      <c r="J730" s="7"/>
      <c r="K730" s="7"/>
      <c r="L730" s="7"/>
    </row>
    <row r="731" spans="9:12" x14ac:dyDescent="0.15">
      <c r="I731" s="7"/>
      <c r="J731" s="7"/>
      <c r="K731" s="7"/>
      <c r="L731" s="7"/>
    </row>
    <row r="732" spans="9:12" x14ac:dyDescent="0.15">
      <c r="I732" s="7"/>
      <c r="J732" s="7"/>
      <c r="K732" s="7"/>
      <c r="L732" s="7"/>
    </row>
    <row r="733" spans="9:12" x14ac:dyDescent="0.15">
      <c r="I733" s="7"/>
      <c r="J733" s="7"/>
      <c r="K733" s="7"/>
      <c r="L733" s="7"/>
    </row>
    <row r="734" spans="9:12" x14ac:dyDescent="0.15">
      <c r="I734" s="7"/>
      <c r="J734" s="7"/>
      <c r="K734" s="7"/>
      <c r="L734" s="7"/>
    </row>
    <row r="735" spans="9:12" x14ac:dyDescent="0.15">
      <c r="I735" s="7"/>
      <c r="J735" s="7"/>
      <c r="K735" s="7"/>
      <c r="L735" s="7"/>
    </row>
    <row r="736" spans="9:12" x14ac:dyDescent="0.15">
      <c r="I736" s="7"/>
      <c r="J736" s="7"/>
      <c r="K736" s="7"/>
      <c r="L736" s="7"/>
    </row>
    <row r="737" spans="9:12" x14ac:dyDescent="0.15">
      <c r="I737" s="7"/>
      <c r="J737" s="7"/>
      <c r="K737" s="7"/>
      <c r="L737" s="7"/>
    </row>
    <row r="738" spans="9:12" x14ac:dyDescent="0.15">
      <c r="I738" s="7"/>
      <c r="J738" s="7"/>
      <c r="K738" s="7"/>
      <c r="L738" s="7"/>
    </row>
    <row r="739" spans="9:12" x14ac:dyDescent="0.15">
      <c r="I739" s="7"/>
      <c r="J739" s="7"/>
      <c r="K739" s="7"/>
      <c r="L739" s="7"/>
    </row>
    <row r="740" spans="9:12" x14ac:dyDescent="0.15">
      <c r="I740" s="7"/>
      <c r="J740" s="7"/>
      <c r="K740" s="7"/>
      <c r="L740" s="7"/>
    </row>
    <row r="741" spans="9:12" x14ac:dyDescent="0.15">
      <c r="I741" s="7"/>
      <c r="J741" s="7"/>
      <c r="K741" s="7"/>
      <c r="L741" s="7"/>
    </row>
    <row r="742" spans="9:12" x14ac:dyDescent="0.15">
      <c r="I742" s="7"/>
      <c r="J742" s="7"/>
      <c r="K742" s="7"/>
      <c r="L742" s="7"/>
    </row>
    <row r="743" spans="9:12" x14ac:dyDescent="0.15">
      <c r="I743" s="7"/>
      <c r="J743" s="7"/>
      <c r="K743" s="7"/>
      <c r="L743" s="7"/>
    </row>
    <row r="744" spans="9:12" x14ac:dyDescent="0.15">
      <c r="I744" s="7"/>
      <c r="J744" s="7"/>
      <c r="K744" s="7"/>
      <c r="L744" s="7"/>
    </row>
    <row r="745" spans="9:12" x14ac:dyDescent="0.15">
      <c r="I745" s="7"/>
      <c r="J745" s="7"/>
      <c r="K745" s="7"/>
      <c r="L745" s="7"/>
    </row>
    <row r="746" spans="9:12" x14ac:dyDescent="0.15">
      <c r="I746" s="7"/>
      <c r="J746" s="7"/>
      <c r="K746" s="7"/>
      <c r="L746" s="7"/>
    </row>
    <row r="747" spans="9:12" x14ac:dyDescent="0.15">
      <c r="I747" s="7"/>
      <c r="J747" s="7"/>
      <c r="K747" s="7"/>
      <c r="L747" s="7"/>
    </row>
    <row r="748" spans="9:12" x14ac:dyDescent="0.15">
      <c r="I748" s="7"/>
      <c r="J748" s="7"/>
      <c r="K748" s="7"/>
      <c r="L748" s="7"/>
    </row>
    <row r="749" spans="9:12" x14ac:dyDescent="0.15">
      <c r="I749" s="7"/>
      <c r="J749" s="7"/>
      <c r="K749" s="7"/>
      <c r="L749" s="7"/>
    </row>
    <row r="750" spans="9:12" x14ac:dyDescent="0.15">
      <c r="I750" s="7"/>
      <c r="J750" s="7"/>
      <c r="K750" s="7"/>
      <c r="L750" s="7"/>
    </row>
    <row r="751" spans="9:12" x14ac:dyDescent="0.15">
      <c r="I751" s="7"/>
      <c r="J751" s="7"/>
      <c r="K751" s="7"/>
      <c r="L751" s="7"/>
    </row>
    <row r="752" spans="9:12" x14ac:dyDescent="0.15">
      <c r="I752" s="7"/>
      <c r="J752" s="7"/>
      <c r="K752" s="7"/>
      <c r="L752" s="7"/>
    </row>
    <row r="753" spans="9:12" x14ac:dyDescent="0.15">
      <c r="I753" s="7"/>
      <c r="J753" s="7"/>
      <c r="K753" s="7"/>
      <c r="L753" s="7"/>
    </row>
    <row r="754" spans="9:12" x14ac:dyDescent="0.15">
      <c r="I754" s="7"/>
      <c r="J754" s="7"/>
      <c r="K754" s="7"/>
      <c r="L754" s="7"/>
    </row>
    <row r="755" spans="9:12" x14ac:dyDescent="0.15">
      <c r="I755" s="7"/>
      <c r="J755" s="7"/>
      <c r="K755" s="7"/>
      <c r="L755" s="7"/>
    </row>
    <row r="756" spans="9:12" x14ac:dyDescent="0.15">
      <c r="I756" s="7"/>
      <c r="J756" s="7"/>
      <c r="K756" s="7"/>
      <c r="L756" s="7"/>
    </row>
    <row r="757" spans="9:12" x14ac:dyDescent="0.15">
      <c r="I757" s="7"/>
      <c r="J757" s="7"/>
      <c r="K757" s="7"/>
      <c r="L757" s="7"/>
    </row>
    <row r="758" spans="9:12" x14ac:dyDescent="0.15">
      <c r="I758" s="7"/>
      <c r="J758" s="7"/>
      <c r="K758" s="7"/>
      <c r="L758" s="7"/>
    </row>
    <row r="759" spans="9:12" x14ac:dyDescent="0.15">
      <c r="I759" s="7"/>
      <c r="J759" s="7"/>
      <c r="K759" s="7"/>
      <c r="L759" s="7"/>
    </row>
    <row r="760" spans="9:12" x14ac:dyDescent="0.15">
      <c r="I760" s="7"/>
      <c r="J760" s="7"/>
      <c r="K760" s="7"/>
      <c r="L760" s="7"/>
    </row>
    <row r="761" spans="9:12" x14ac:dyDescent="0.15">
      <c r="I761" s="7"/>
      <c r="J761" s="7"/>
      <c r="K761" s="7"/>
      <c r="L761" s="7"/>
    </row>
    <row r="762" spans="9:12" x14ac:dyDescent="0.15">
      <c r="I762" s="7"/>
      <c r="J762" s="7"/>
      <c r="K762" s="7"/>
      <c r="L762" s="7"/>
    </row>
    <row r="763" spans="9:12" x14ac:dyDescent="0.15">
      <c r="I763" s="7"/>
      <c r="J763" s="7"/>
      <c r="K763" s="7"/>
      <c r="L763" s="7"/>
    </row>
    <row r="764" spans="9:12" x14ac:dyDescent="0.15">
      <c r="I764" s="7"/>
      <c r="J764" s="7"/>
      <c r="K764" s="7"/>
      <c r="L764" s="7"/>
    </row>
    <row r="765" spans="9:12" x14ac:dyDescent="0.15">
      <c r="I765" s="7"/>
      <c r="J765" s="7"/>
      <c r="K765" s="7"/>
      <c r="L765" s="7"/>
    </row>
    <row r="766" spans="9:12" x14ac:dyDescent="0.15">
      <c r="I766" s="7"/>
      <c r="J766" s="7"/>
      <c r="K766" s="7"/>
      <c r="L766" s="7"/>
    </row>
    <row r="767" spans="9:12" x14ac:dyDescent="0.15">
      <c r="I767" s="7"/>
      <c r="J767" s="7"/>
      <c r="K767" s="7"/>
      <c r="L767" s="7"/>
    </row>
    <row r="768" spans="9:12" x14ac:dyDescent="0.15">
      <c r="I768" s="7"/>
      <c r="J768" s="7"/>
      <c r="K768" s="7"/>
      <c r="L768" s="7"/>
    </row>
    <row r="769" spans="9:12" x14ac:dyDescent="0.15">
      <c r="I769" s="7"/>
      <c r="J769" s="7"/>
      <c r="K769" s="7"/>
      <c r="L769" s="7"/>
    </row>
    <row r="770" spans="9:12" x14ac:dyDescent="0.15">
      <c r="I770" s="7"/>
      <c r="J770" s="7"/>
      <c r="K770" s="7"/>
      <c r="L770" s="7"/>
    </row>
    <row r="771" spans="9:12" x14ac:dyDescent="0.15">
      <c r="I771" s="7"/>
      <c r="J771" s="7"/>
      <c r="K771" s="7"/>
      <c r="L771" s="7"/>
    </row>
    <row r="772" spans="9:12" x14ac:dyDescent="0.15">
      <c r="I772" s="7"/>
      <c r="J772" s="7"/>
      <c r="K772" s="7"/>
      <c r="L772" s="7"/>
    </row>
    <row r="773" spans="9:12" x14ac:dyDescent="0.15">
      <c r="I773" s="7"/>
      <c r="J773" s="7"/>
      <c r="K773" s="7"/>
      <c r="L773" s="7"/>
    </row>
    <row r="774" spans="9:12" x14ac:dyDescent="0.15">
      <c r="I774" s="7"/>
      <c r="J774" s="7"/>
      <c r="K774" s="7"/>
      <c r="L774" s="7"/>
    </row>
    <row r="775" spans="9:12" x14ac:dyDescent="0.15">
      <c r="I775" s="7"/>
      <c r="J775" s="7"/>
      <c r="K775" s="7"/>
      <c r="L775" s="7"/>
    </row>
    <row r="776" spans="9:12" x14ac:dyDescent="0.15">
      <c r="I776" s="7"/>
      <c r="J776" s="7"/>
      <c r="K776" s="7"/>
      <c r="L776" s="7"/>
    </row>
    <row r="777" spans="9:12" x14ac:dyDescent="0.15">
      <c r="I777" s="7"/>
      <c r="J777" s="7"/>
      <c r="K777" s="7"/>
      <c r="L777" s="7"/>
    </row>
    <row r="778" spans="9:12" x14ac:dyDescent="0.15">
      <c r="I778" s="7"/>
      <c r="J778" s="7"/>
      <c r="K778" s="7"/>
      <c r="L778" s="7"/>
    </row>
    <row r="779" spans="9:12" x14ac:dyDescent="0.15">
      <c r="I779" s="7"/>
      <c r="J779" s="7"/>
      <c r="K779" s="7"/>
      <c r="L779" s="7"/>
    </row>
    <row r="780" spans="9:12" x14ac:dyDescent="0.15">
      <c r="I780" s="7"/>
      <c r="J780" s="7"/>
      <c r="K780" s="7"/>
      <c r="L780" s="7"/>
    </row>
    <row r="781" spans="9:12" x14ac:dyDescent="0.15">
      <c r="I781" s="7"/>
      <c r="J781" s="7"/>
      <c r="K781" s="7"/>
      <c r="L781" s="7"/>
    </row>
    <row r="782" spans="9:12" x14ac:dyDescent="0.15">
      <c r="I782" s="7"/>
      <c r="J782" s="7"/>
      <c r="K782" s="7"/>
      <c r="L782" s="7"/>
    </row>
    <row r="783" spans="9:12" x14ac:dyDescent="0.15">
      <c r="I783" s="7"/>
      <c r="J783" s="7"/>
      <c r="K783" s="7"/>
      <c r="L783" s="7"/>
    </row>
    <row r="784" spans="9:12" x14ac:dyDescent="0.15">
      <c r="I784" s="7"/>
      <c r="J784" s="7"/>
      <c r="K784" s="7"/>
      <c r="L784" s="7"/>
    </row>
    <row r="785" spans="9:12" x14ac:dyDescent="0.15">
      <c r="I785" s="7"/>
      <c r="J785" s="7"/>
      <c r="K785" s="7"/>
      <c r="L785" s="7"/>
    </row>
    <row r="786" spans="9:12" x14ac:dyDescent="0.15">
      <c r="I786" s="7"/>
      <c r="J786" s="7"/>
      <c r="K786" s="7"/>
      <c r="L786" s="7"/>
    </row>
    <row r="787" spans="9:12" x14ac:dyDescent="0.15">
      <c r="I787" s="7"/>
      <c r="J787" s="7"/>
      <c r="K787" s="7"/>
      <c r="L787" s="7"/>
    </row>
    <row r="788" spans="9:12" x14ac:dyDescent="0.15">
      <c r="I788" s="7"/>
      <c r="J788" s="7"/>
      <c r="K788" s="7"/>
      <c r="L788" s="7"/>
    </row>
    <row r="789" spans="9:12" x14ac:dyDescent="0.15">
      <c r="I789" s="7"/>
      <c r="J789" s="7"/>
      <c r="K789" s="7"/>
      <c r="L789" s="7"/>
    </row>
    <row r="790" spans="9:12" x14ac:dyDescent="0.15">
      <c r="I790" s="7"/>
      <c r="J790" s="7"/>
      <c r="K790" s="7"/>
      <c r="L790" s="7"/>
    </row>
    <row r="791" spans="9:12" x14ac:dyDescent="0.15">
      <c r="I791" s="7"/>
      <c r="J791" s="7"/>
      <c r="K791" s="7"/>
      <c r="L791" s="7"/>
    </row>
    <row r="792" spans="9:12" x14ac:dyDescent="0.15">
      <c r="I792" s="7"/>
      <c r="J792" s="7"/>
      <c r="K792" s="7"/>
      <c r="L792" s="7"/>
    </row>
    <row r="793" spans="9:12" x14ac:dyDescent="0.15">
      <c r="I793" s="7"/>
      <c r="J793" s="7"/>
      <c r="K793" s="7"/>
      <c r="L793" s="7"/>
    </row>
    <row r="794" spans="9:12" x14ac:dyDescent="0.15">
      <c r="I794" s="7"/>
      <c r="J794" s="7"/>
      <c r="K794" s="7"/>
      <c r="L794" s="7"/>
    </row>
    <row r="795" spans="9:12" x14ac:dyDescent="0.15">
      <c r="I795" s="7"/>
      <c r="J795" s="7"/>
      <c r="K795" s="7"/>
      <c r="L795" s="7"/>
    </row>
    <row r="796" spans="9:12" x14ac:dyDescent="0.15">
      <c r="I796" s="7"/>
      <c r="J796" s="7"/>
      <c r="K796" s="7"/>
      <c r="L796" s="7"/>
    </row>
    <row r="797" spans="9:12" x14ac:dyDescent="0.15">
      <c r="I797" s="7"/>
      <c r="J797" s="7"/>
      <c r="K797" s="7"/>
      <c r="L797" s="7"/>
    </row>
    <row r="798" spans="9:12" x14ac:dyDescent="0.15">
      <c r="I798" s="7"/>
      <c r="J798" s="7"/>
      <c r="K798" s="7"/>
      <c r="L798" s="7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>
    <pageSetUpPr fitToPage="1"/>
  </sheetPr>
  <dimension ref="A1:V798"/>
  <sheetViews>
    <sheetView topLeftCell="A20" zoomScale="75" zoomScaleNormal="75" zoomScalePageLayoutView="75" workbookViewId="0">
      <selection activeCell="L40" sqref="L40"/>
    </sheetView>
  </sheetViews>
  <sheetFormatPr baseColWidth="10" defaultColWidth="11.5" defaultRowHeight="13" x14ac:dyDescent="0.15"/>
  <cols>
    <col min="1" max="2" width="11.5" style="6"/>
    <col min="3" max="3" width="13.1640625" style="6" customWidth="1"/>
    <col min="8" max="8" width="4.5" style="6" customWidth="1"/>
    <col min="9" max="10" width="8.5" style="6" customWidth="1"/>
    <col min="11" max="11" width="13.5" style="6" customWidth="1"/>
    <col min="12" max="12" width="17.5" style="6" customWidth="1"/>
    <col min="13" max="13" width="12.5" style="6" customWidth="1"/>
    <col min="14" max="14" width="11.5" style="6"/>
    <col min="15" max="15" width="6.5" style="6" customWidth="1"/>
    <col min="16" max="16" width="9.5" style="6" customWidth="1"/>
    <col min="17" max="16384" width="11.5" style="6"/>
  </cols>
  <sheetData>
    <row r="1" spans="1:16" s="4" customFormat="1" ht="55.5" customHeight="1" x14ac:dyDescent="0.2">
      <c r="A1" s="4" t="s">
        <v>11</v>
      </c>
      <c r="B1" s="4" t="s">
        <v>6</v>
      </c>
      <c r="C1" s="4" t="s">
        <v>4</v>
      </c>
      <c r="D1" t="s">
        <v>41</v>
      </c>
      <c r="E1" t="s">
        <v>19</v>
      </c>
      <c r="F1" t="s">
        <v>42</v>
      </c>
      <c r="G1" t="s">
        <v>20</v>
      </c>
      <c r="I1" s="4" t="s">
        <v>0</v>
      </c>
      <c r="J1" s="4" t="s">
        <v>1</v>
      </c>
      <c r="K1" s="4" t="s">
        <v>2</v>
      </c>
      <c r="L1" s="4" t="s">
        <v>3</v>
      </c>
      <c r="M1" s="5" t="s">
        <v>12</v>
      </c>
      <c r="N1" s="5" t="s">
        <v>15</v>
      </c>
      <c r="O1" s="4" t="s">
        <v>13</v>
      </c>
      <c r="P1" s="4" t="s">
        <v>14</v>
      </c>
    </row>
    <row r="2" spans="1:16" x14ac:dyDescent="0.15">
      <c r="A2" s="6">
        <v>0.5</v>
      </c>
      <c r="B2" s="6">
        <v>0</v>
      </c>
      <c r="C2" s="6" t="s">
        <v>9</v>
      </c>
      <c r="D2">
        <v>787.6787109375</v>
      </c>
      <c r="E2">
        <v>601.345703125</v>
      </c>
      <c r="F2">
        <v>479.83752441406301</v>
      </c>
      <c r="G2">
        <v>474.52023315429699</v>
      </c>
      <c r="I2" s="7">
        <f t="shared" ref="I2:J65" si="0">D2-F2</f>
        <v>307.84118652343699</v>
      </c>
      <c r="J2" s="7">
        <f t="shared" si="0"/>
        <v>126.82546997070301</v>
      </c>
      <c r="K2" s="7">
        <f t="shared" ref="K2:K65" si="1">I2-0.7*J2</f>
        <v>219.0633575439449</v>
      </c>
      <c r="L2" s="8">
        <f t="shared" ref="L2:L65" si="2">K2/J2</f>
        <v>1.7272820482711324</v>
      </c>
      <c r="M2" s="8"/>
      <c r="N2" s="18">
        <f>LINEST(V64:V104,U64:U104)</f>
        <v>-8.5305289426540788E-3</v>
      </c>
      <c r="O2" s="9">
        <f>AVERAGE(M38:M45)</f>
        <v>1.5753670788902079</v>
      </c>
    </row>
    <row r="3" spans="1:16" x14ac:dyDescent="0.15">
      <c r="A3" s="6">
        <v>1</v>
      </c>
      <c r="B3" s="6">
        <v>1</v>
      </c>
      <c r="C3" s="6" t="s">
        <v>7</v>
      </c>
      <c r="D3">
        <v>785.31866455078102</v>
      </c>
      <c r="E3">
        <v>598.18212890625</v>
      </c>
      <c r="F3">
        <v>480.05648803710898</v>
      </c>
      <c r="G3">
        <v>474.84118652343801</v>
      </c>
      <c r="I3" s="7">
        <f t="shared" si="0"/>
        <v>305.26217651367205</v>
      </c>
      <c r="J3" s="7">
        <f t="shared" si="0"/>
        <v>123.34094238281199</v>
      </c>
      <c r="K3" s="7">
        <f t="shared" si="1"/>
        <v>218.92351684570366</v>
      </c>
      <c r="L3" s="8">
        <f t="shared" si="2"/>
        <v>1.7749460367039602</v>
      </c>
      <c r="M3" s="8"/>
      <c r="N3" s="18"/>
    </row>
    <row r="4" spans="1:16" ht="15" x14ac:dyDescent="0.15">
      <c r="A4" s="6">
        <v>1.5</v>
      </c>
      <c r="B4" s="6">
        <v>2</v>
      </c>
      <c r="D4">
        <v>784.71228027343795</v>
      </c>
      <c r="E4">
        <v>595.21307373046898</v>
      </c>
      <c r="F4">
        <v>479.52658081054699</v>
      </c>
      <c r="G4">
        <v>474.12771606445301</v>
      </c>
      <c r="I4" s="7">
        <f t="shared" si="0"/>
        <v>305.18569946289097</v>
      </c>
      <c r="J4" s="7">
        <f t="shared" si="0"/>
        <v>121.08535766601597</v>
      </c>
      <c r="K4" s="7">
        <f t="shared" si="1"/>
        <v>220.4259490966798</v>
      </c>
      <c r="L4" s="8">
        <f t="shared" si="2"/>
        <v>1.8204178717022936</v>
      </c>
      <c r="M4" s="8"/>
      <c r="N4" s="16" t="s">
        <v>16</v>
      </c>
    </row>
    <row r="5" spans="1:16" x14ac:dyDescent="0.15">
      <c r="A5" s="6">
        <v>2</v>
      </c>
      <c r="B5" s="6">
        <v>3</v>
      </c>
      <c r="D5">
        <v>786.01824951171898</v>
      </c>
      <c r="E5">
        <v>597.55847167968795</v>
      </c>
      <c r="F5">
        <v>479.54129028320301</v>
      </c>
      <c r="G5">
        <v>473.81243896484398</v>
      </c>
      <c r="I5" s="7">
        <f t="shared" si="0"/>
        <v>306.47695922851597</v>
      </c>
      <c r="J5" s="7">
        <f t="shared" si="0"/>
        <v>123.74603271484398</v>
      </c>
      <c r="K5" s="7">
        <f t="shared" si="1"/>
        <v>219.85473632812517</v>
      </c>
      <c r="L5" s="8">
        <f t="shared" si="2"/>
        <v>1.7766608876645826</v>
      </c>
      <c r="M5" s="8"/>
      <c r="N5" s="18">
        <f>RSQ(V64:V104,U64:U104)</f>
        <v>0.97643846975945403</v>
      </c>
    </row>
    <row r="6" spans="1:16" x14ac:dyDescent="0.15">
      <c r="A6" s="6">
        <v>2.5</v>
      </c>
      <c r="B6" s="6">
        <v>4</v>
      </c>
      <c r="C6" s="6" t="s">
        <v>5</v>
      </c>
      <c r="D6">
        <v>787.07330322265602</v>
      </c>
      <c r="E6">
        <v>602.20593261718795</v>
      </c>
      <c r="F6">
        <v>480.59713745117199</v>
      </c>
      <c r="G6">
        <v>475.41323852539102</v>
      </c>
      <c r="I6" s="7">
        <f t="shared" si="0"/>
        <v>306.47616577148403</v>
      </c>
      <c r="J6" s="7">
        <f t="shared" si="0"/>
        <v>126.79269409179693</v>
      </c>
      <c r="K6" s="7">
        <f t="shared" si="1"/>
        <v>217.72127990722618</v>
      </c>
      <c r="L6" s="8">
        <f t="shared" si="2"/>
        <v>1.7171437318746272</v>
      </c>
      <c r="M6" s="8">
        <f t="shared" ref="M6:M22" si="3">L6+ABS($N$2)*A6</f>
        <v>1.7384700542312623</v>
      </c>
      <c r="N6" s="18"/>
      <c r="P6" s="6">
        <f t="shared" ref="P6:P69" si="4">(M6-$O$2)/$O$2*100</f>
        <v>10.353331456942398</v>
      </c>
    </row>
    <row r="7" spans="1:16" x14ac:dyDescent="0.15">
      <c r="A7" s="6">
        <v>3</v>
      </c>
      <c r="B7" s="6">
        <v>5</v>
      </c>
      <c r="C7" s="6" t="s">
        <v>8</v>
      </c>
      <c r="D7">
        <v>780.25152587890602</v>
      </c>
      <c r="E7">
        <v>601.83087158203102</v>
      </c>
      <c r="F7">
        <v>479.04782104492199</v>
      </c>
      <c r="G7">
        <v>473.69174194335898</v>
      </c>
      <c r="I7" s="7">
        <f t="shared" si="0"/>
        <v>301.20370483398403</v>
      </c>
      <c r="J7" s="7">
        <f t="shared" si="0"/>
        <v>128.13912963867205</v>
      </c>
      <c r="K7" s="7">
        <f t="shared" si="1"/>
        <v>211.50631408691362</v>
      </c>
      <c r="L7" s="8">
        <f t="shared" si="2"/>
        <v>1.6505989597660071</v>
      </c>
      <c r="M7" s="8">
        <f t="shared" si="3"/>
        <v>1.6761905465939693</v>
      </c>
      <c r="P7" s="6">
        <f t="shared" si="4"/>
        <v>6.3999983911551626</v>
      </c>
    </row>
    <row r="8" spans="1:16" x14ac:dyDescent="0.15">
      <c r="A8" s="6">
        <v>3.5</v>
      </c>
      <c r="B8" s="6">
        <v>6</v>
      </c>
      <c r="D8">
        <v>777.53570556640602</v>
      </c>
      <c r="E8">
        <v>603.268798828125</v>
      </c>
      <c r="F8">
        <v>479.87261962890602</v>
      </c>
      <c r="G8">
        <v>474.31994628906301</v>
      </c>
      <c r="I8" s="7">
        <f t="shared" si="0"/>
        <v>297.6630859375</v>
      </c>
      <c r="J8" s="7">
        <f t="shared" si="0"/>
        <v>128.94885253906199</v>
      </c>
      <c r="K8" s="7">
        <f t="shared" si="1"/>
        <v>207.39888916015661</v>
      </c>
      <c r="L8" s="8">
        <f t="shared" si="2"/>
        <v>1.6083810369489722</v>
      </c>
      <c r="M8" s="8">
        <f t="shared" si="3"/>
        <v>1.6382378882482613</v>
      </c>
      <c r="P8" s="6">
        <f t="shared" si="4"/>
        <v>3.9908672842359874</v>
      </c>
    </row>
    <row r="9" spans="1:16" x14ac:dyDescent="0.15">
      <c r="A9" s="6">
        <v>4</v>
      </c>
      <c r="B9" s="6">
        <v>7</v>
      </c>
      <c r="D9">
        <v>776.69274902343795</v>
      </c>
      <c r="E9">
        <v>604.48254394531295</v>
      </c>
      <c r="F9">
        <v>479.85858154296898</v>
      </c>
      <c r="G9">
        <v>473.81008911132801</v>
      </c>
      <c r="I9" s="7">
        <f t="shared" si="0"/>
        <v>296.83416748046898</v>
      </c>
      <c r="J9" s="7">
        <f t="shared" si="0"/>
        <v>130.67245483398494</v>
      </c>
      <c r="K9" s="7">
        <f t="shared" si="1"/>
        <v>205.36344909667952</v>
      </c>
      <c r="L9" s="8">
        <f t="shared" si="2"/>
        <v>1.5715894321996708</v>
      </c>
      <c r="M9" s="8">
        <f t="shared" si="3"/>
        <v>1.6057115479702873</v>
      </c>
      <c r="P9" s="6">
        <f t="shared" si="4"/>
        <v>1.9261840295314543</v>
      </c>
    </row>
    <row r="10" spans="1:16" x14ac:dyDescent="0.15">
      <c r="A10" s="6">
        <v>4.5</v>
      </c>
      <c r="B10" s="6">
        <v>8</v>
      </c>
      <c r="D10">
        <v>773.12805175781295</v>
      </c>
      <c r="E10">
        <v>604.15283203125</v>
      </c>
      <c r="F10">
        <v>479.08090209960898</v>
      </c>
      <c r="G10">
        <v>473.74154663085898</v>
      </c>
      <c r="I10" s="7">
        <f t="shared" si="0"/>
        <v>294.04714965820398</v>
      </c>
      <c r="J10" s="7">
        <f t="shared" si="0"/>
        <v>130.41128540039102</v>
      </c>
      <c r="K10" s="7">
        <f t="shared" si="1"/>
        <v>202.75924987793027</v>
      </c>
      <c r="L10" s="8">
        <f t="shared" si="2"/>
        <v>1.554767666428678</v>
      </c>
      <c r="M10" s="8">
        <f t="shared" si="3"/>
        <v>1.5931550466706215</v>
      </c>
      <c r="P10" s="6">
        <f t="shared" si="4"/>
        <v>1.1291316175620858</v>
      </c>
    </row>
    <row r="11" spans="1:16" x14ac:dyDescent="0.15">
      <c r="A11" s="6">
        <v>5</v>
      </c>
      <c r="B11" s="6">
        <v>9</v>
      </c>
      <c r="D11">
        <v>773.557861328125</v>
      </c>
      <c r="E11">
        <v>606.314453125</v>
      </c>
      <c r="F11">
        <v>479.99798583984398</v>
      </c>
      <c r="G11">
        <v>474.514892578125</v>
      </c>
      <c r="I11" s="7">
        <f t="shared" si="0"/>
        <v>293.55987548828102</v>
      </c>
      <c r="J11" s="7">
        <f t="shared" si="0"/>
        <v>131.799560546875</v>
      </c>
      <c r="K11" s="7">
        <f t="shared" si="1"/>
        <v>201.30018310546853</v>
      </c>
      <c r="L11" s="8">
        <f t="shared" si="2"/>
        <v>1.5273205940157546</v>
      </c>
      <c r="M11" s="8">
        <f t="shared" si="3"/>
        <v>1.5699732387290251</v>
      </c>
      <c r="P11" s="6">
        <f t="shared" si="4"/>
        <v>-0.34238624340065577</v>
      </c>
    </row>
    <row r="12" spans="1:16" x14ac:dyDescent="0.15">
      <c r="A12" s="6">
        <v>5.5</v>
      </c>
      <c r="B12" s="6">
        <v>10</v>
      </c>
      <c r="D12">
        <v>773.0283203125</v>
      </c>
      <c r="E12">
        <v>605.434326171875</v>
      </c>
      <c r="F12">
        <v>478.978271484375</v>
      </c>
      <c r="G12">
        <v>473.67468261718801</v>
      </c>
      <c r="I12" s="7">
        <f t="shared" si="0"/>
        <v>294.050048828125</v>
      </c>
      <c r="J12" s="7">
        <f t="shared" si="0"/>
        <v>131.75964355468699</v>
      </c>
      <c r="K12" s="7">
        <f t="shared" si="1"/>
        <v>201.81829833984412</v>
      </c>
      <c r="L12" s="8">
        <f t="shared" si="2"/>
        <v>1.5317155761436103</v>
      </c>
      <c r="M12" s="8">
        <f t="shared" si="3"/>
        <v>1.5786334853282078</v>
      </c>
      <c r="P12" s="6">
        <f t="shared" si="4"/>
        <v>0.20734256045905089</v>
      </c>
    </row>
    <row r="13" spans="1:16" x14ac:dyDescent="0.15">
      <c r="A13" s="6">
        <v>6</v>
      </c>
      <c r="B13" s="6">
        <v>11</v>
      </c>
      <c r="D13">
        <v>771.693359375</v>
      </c>
      <c r="E13">
        <v>606.27404785156295</v>
      </c>
      <c r="F13">
        <v>479.96890258789102</v>
      </c>
      <c r="G13">
        <v>474.69775390625</v>
      </c>
      <c r="I13" s="7">
        <f t="shared" si="0"/>
        <v>291.72445678710898</v>
      </c>
      <c r="J13" s="7">
        <f t="shared" si="0"/>
        <v>131.57629394531295</v>
      </c>
      <c r="K13" s="7">
        <f t="shared" si="1"/>
        <v>199.62105102538993</v>
      </c>
      <c r="L13" s="8">
        <f t="shared" si="2"/>
        <v>1.517150582675314</v>
      </c>
      <c r="M13" s="8">
        <f t="shared" si="3"/>
        <v>1.5683337563312385</v>
      </c>
      <c r="P13" s="6">
        <f t="shared" si="4"/>
        <v>-0.44645610875175284</v>
      </c>
    </row>
    <row r="14" spans="1:16" x14ac:dyDescent="0.15">
      <c r="A14" s="6">
        <v>6.5</v>
      </c>
      <c r="B14" s="6">
        <v>12</v>
      </c>
      <c r="D14">
        <v>775.438232421875</v>
      </c>
      <c r="E14">
        <v>606.97912597656295</v>
      </c>
      <c r="F14">
        <v>479.07623291015602</v>
      </c>
      <c r="G14">
        <v>473.32730102539102</v>
      </c>
      <c r="I14" s="7">
        <f t="shared" si="0"/>
        <v>296.36199951171898</v>
      </c>
      <c r="J14" s="7">
        <f t="shared" si="0"/>
        <v>133.65182495117193</v>
      </c>
      <c r="K14" s="7">
        <f t="shared" si="1"/>
        <v>202.80572204589862</v>
      </c>
      <c r="L14" s="8">
        <f t="shared" si="2"/>
        <v>1.5174182778274163</v>
      </c>
      <c r="M14" s="8">
        <f t="shared" si="3"/>
        <v>1.5728667159546679</v>
      </c>
      <c r="P14" s="6">
        <f t="shared" si="4"/>
        <v>-0.15871621091012214</v>
      </c>
    </row>
    <row r="15" spans="1:16" x14ac:dyDescent="0.15">
      <c r="A15" s="6">
        <v>7</v>
      </c>
      <c r="B15" s="6">
        <v>13</v>
      </c>
      <c r="D15">
        <v>773.0078125</v>
      </c>
      <c r="E15">
        <v>607.45294189453102</v>
      </c>
      <c r="F15">
        <v>479.50619506835898</v>
      </c>
      <c r="G15">
        <v>474.4072265625</v>
      </c>
      <c r="I15" s="7">
        <f t="shared" si="0"/>
        <v>293.50161743164102</v>
      </c>
      <c r="J15" s="7">
        <f t="shared" si="0"/>
        <v>133.04571533203102</v>
      </c>
      <c r="K15" s="7">
        <f t="shared" si="1"/>
        <v>200.36961669921931</v>
      </c>
      <c r="L15" s="8">
        <f t="shared" si="2"/>
        <v>1.5060208154706349</v>
      </c>
      <c r="M15" s="8">
        <f t="shared" si="3"/>
        <v>1.5657345180692135</v>
      </c>
      <c r="P15" s="6">
        <f t="shared" si="4"/>
        <v>-0.6114486553686399</v>
      </c>
    </row>
    <row r="16" spans="1:16" x14ac:dyDescent="0.15">
      <c r="A16" s="6">
        <v>7.5</v>
      </c>
      <c r="B16" s="6">
        <v>14</v>
      </c>
      <c r="D16">
        <v>772.84783935546898</v>
      </c>
      <c r="E16">
        <v>607.306640625</v>
      </c>
      <c r="F16">
        <v>479.42294311523398</v>
      </c>
      <c r="G16">
        <v>473.51788330078102</v>
      </c>
      <c r="I16" s="7">
        <f t="shared" si="0"/>
        <v>293.424896240235</v>
      </c>
      <c r="J16" s="7">
        <f t="shared" si="0"/>
        <v>133.78875732421898</v>
      </c>
      <c r="K16" s="7">
        <f t="shared" si="1"/>
        <v>199.7727661132817</v>
      </c>
      <c r="L16" s="8">
        <f t="shared" si="2"/>
        <v>1.4931954680553567</v>
      </c>
      <c r="M16" s="8">
        <f t="shared" si="3"/>
        <v>1.5571744351252623</v>
      </c>
      <c r="P16" s="6">
        <f t="shared" si="4"/>
        <v>-1.1548193439310446</v>
      </c>
    </row>
    <row r="17" spans="1:16" x14ac:dyDescent="0.15">
      <c r="A17" s="6">
        <v>8</v>
      </c>
      <c r="B17" s="6">
        <v>15</v>
      </c>
      <c r="D17">
        <v>774.49041748046898</v>
      </c>
      <c r="E17">
        <v>609.87585449218795</v>
      </c>
      <c r="F17">
        <v>480.55935668945301</v>
      </c>
      <c r="G17">
        <v>475.12536621093801</v>
      </c>
      <c r="I17" s="7">
        <f t="shared" si="0"/>
        <v>293.93106079101597</v>
      </c>
      <c r="J17" s="7">
        <f t="shared" si="0"/>
        <v>134.75048828124994</v>
      </c>
      <c r="K17" s="7">
        <f t="shared" si="1"/>
        <v>199.605718994141</v>
      </c>
      <c r="L17" s="8">
        <f t="shared" si="2"/>
        <v>1.481298669415771</v>
      </c>
      <c r="M17" s="8">
        <f t="shared" si="3"/>
        <v>1.5495429009570036</v>
      </c>
      <c r="P17" s="6">
        <f t="shared" si="4"/>
        <v>-1.6392482919851601</v>
      </c>
    </row>
    <row r="18" spans="1:16" x14ac:dyDescent="0.15">
      <c r="A18" s="6">
        <v>8.5</v>
      </c>
      <c r="B18" s="6">
        <v>16</v>
      </c>
      <c r="D18">
        <v>772.63604736328102</v>
      </c>
      <c r="E18">
        <v>609.226806640625</v>
      </c>
      <c r="F18">
        <v>479.42025756835898</v>
      </c>
      <c r="G18">
        <v>473.80007934570301</v>
      </c>
      <c r="I18" s="7">
        <f t="shared" si="0"/>
        <v>293.21578979492205</v>
      </c>
      <c r="J18" s="7">
        <f t="shared" si="0"/>
        <v>135.42672729492199</v>
      </c>
      <c r="K18" s="7">
        <f t="shared" si="1"/>
        <v>198.41708068847666</v>
      </c>
      <c r="L18" s="8">
        <f t="shared" si="2"/>
        <v>1.4651249768177523</v>
      </c>
      <c r="M18" s="8">
        <f t="shared" si="3"/>
        <v>1.537634472830312</v>
      </c>
      <c r="P18" s="6">
        <f t="shared" si="4"/>
        <v>-2.3951627887563354</v>
      </c>
    </row>
    <row r="19" spans="1:16" x14ac:dyDescent="0.15">
      <c r="A19" s="6">
        <v>9</v>
      </c>
      <c r="B19" s="6">
        <v>17</v>
      </c>
      <c r="D19">
        <v>771.51025390625</v>
      </c>
      <c r="E19">
        <v>611.069091796875</v>
      </c>
      <c r="F19">
        <v>480.34436035156301</v>
      </c>
      <c r="G19">
        <v>474.23034667968801</v>
      </c>
      <c r="I19" s="7">
        <f t="shared" si="0"/>
        <v>291.16589355468699</v>
      </c>
      <c r="J19" s="7">
        <f t="shared" si="0"/>
        <v>136.83874511718699</v>
      </c>
      <c r="K19" s="7">
        <f t="shared" si="1"/>
        <v>195.3787719726561</v>
      </c>
      <c r="L19" s="8">
        <f t="shared" si="2"/>
        <v>1.4278030086094122</v>
      </c>
      <c r="M19" s="8">
        <f t="shared" si="3"/>
        <v>1.5045777690932989</v>
      </c>
      <c r="P19" s="6">
        <f t="shared" si="4"/>
        <v>-4.4935120674717703</v>
      </c>
    </row>
    <row r="20" spans="1:16" x14ac:dyDescent="0.15">
      <c r="A20" s="6">
        <v>9.5</v>
      </c>
      <c r="B20" s="6">
        <v>18</v>
      </c>
      <c r="D20">
        <v>770.590087890625</v>
      </c>
      <c r="E20">
        <v>609.81201171875</v>
      </c>
      <c r="F20">
        <v>478.72784423828102</v>
      </c>
      <c r="G20">
        <v>473.42794799804699</v>
      </c>
      <c r="I20" s="7">
        <f t="shared" si="0"/>
        <v>291.86224365234398</v>
      </c>
      <c r="J20" s="7">
        <f t="shared" si="0"/>
        <v>136.38406372070301</v>
      </c>
      <c r="K20" s="7">
        <f t="shared" si="1"/>
        <v>196.39339904785186</v>
      </c>
      <c r="L20" s="8">
        <f t="shared" si="2"/>
        <v>1.4400025464121691</v>
      </c>
      <c r="M20" s="8">
        <f t="shared" si="3"/>
        <v>1.5210425713673827</v>
      </c>
      <c r="P20" s="6">
        <f t="shared" si="4"/>
        <v>-3.4483713828204978</v>
      </c>
    </row>
    <row r="21" spans="1:16" x14ac:dyDescent="0.15">
      <c r="A21" s="6">
        <v>10</v>
      </c>
      <c r="B21" s="6">
        <v>19</v>
      </c>
      <c r="D21">
        <v>769.49267578125</v>
      </c>
      <c r="E21">
        <v>611.110107421875</v>
      </c>
      <c r="F21">
        <v>479.97793579101602</v>
      </c>
      <c r="G21">
        <v>474.57772827148398</v>
      </c>
      <c r="I21" s="7">
        <f t="shared" si="0"/>
        <v>289.51473999023398</v>
      </c>
      <c r="J21" s="7">
        <f t="shared" si="0"/>
        <v>136.53237915039102</v>
      </c>
      <c r="K21" s="7">
        <f t="shared" si="1"/>
        <v>193.94207458496027</v>
      </c>
      <c r="L21" s="8">
        <f t="shared" si="2"/>
        <v>1.4204841063476394</v>
      </c>
      <c r="M21" s="8">
        <f t="shared" si="3"/>
        <v>1.5057893957741801</v>
      </c>
      <c r="P21" s="6">
        <f t="shared" si="4"/>
        <v>-4.4166013145991876</v>
      </c>
    </row>
    <row r="22" spans="1:16" x14ac:dyDescent="0.15">
      <c r="A22" s="6">
        <v>10.5</v>
      </c>
      <c r="B22" s="6">
        <v>20</v>
      </c>
      <c r="D22">
        <v>767.08892822265602</v>
      </c>
      <c r="E22">
        <v>607.408935546875</v>
      </c>
      <c r="F22">
        <v>478.55032348632801</v>
      </c>
      <c r="G22">
        <v>473.15814208984398</v>
      </c>
      <c r="I22" s="7">
        <f t="shared" si="0"/>
        <v>288.53860473632801</v>
      </c>
      <c r="J22" s="7">
        <f t="shared" si="0"/>
        <v>134.25079345703102</v>
      </c>
      <c r="K22" s="7">
        <f t="shared" si="1"/>
        <v>194.56304931640631</v>
      </c>
      <c r="L22" s="8">
        <f t="shared" si="2"/>
        <v>1.4492506472870801</v>
      </c>
      <c r="M22" s="8">
        <f t="shared" si="3"/>
        <v>1.5388212011849478</v>
      </c>
      <c r="P22" s="6">
        <f t="shared" si="4"/>
        <v>-2.319832513639005</v>
      </c>
    </row>
    <row r="23" spans="1:16" x14ac:dyDescent="0.15">
      <c r="A23" s="6">
        <v>11</v>
      </c>
      <c r="B23" s="6">
        <v>21</v>
      </c>
      <c r="D23">
        <v>766.52624511718795</v>
      </c>
      <c r="E23">
        <v>607.28088378906295</v>
      </c>
      <c r="F23">
        <v>479.268798828125</v>
      </c>
      <c r="G23">
        <v>473.41189575195301</v>
      </c>
      <c r="I23" s="7">
        <f t="shared" si="0"/>
        <v>287.25744628906295</v>
      </c>
      <c r="J23" s="7">
        <f t="shared" si="0"/>
        <v>133.86898803710994</v>
      </c>
      <c r="K23" s="7">
        <f t="shared" si="1"/>
        <v>193.549154663086</v>
      </c>
      <c r="L23" s="8">
        <f t="shared" si="2"/>
        <v>1.4458102470262348</v>
      </c>
      <c r="M23" s="8">
        <f>L23+ABS($N$2)*A23</f>
        <v>1.5396460653954298</v>
      </c>
      <c r="P23" s="6">
        <f t="shared" si="4"/>
        <v>-2.26747238617823</v>
      </c>
    </row>
    <row r="24" spans="1:16" x14ac:dyDescent="0.15">
      <c r="A24" s="6">
        <v>11.5</v>
      </c>
      <c r="B24" s="6">
        <v>22</v>
      </c>
      <c r="D24">
        <v>765.93322753906295</v>
      </c>
      <c r="E24">
        <v>607.20074462890602</v>
      </c>
      <c r="F24">
        <v>480.15780639648398</v>
      </c>
      <c r="G24">
        <v>474.52255249023398</v>
      </c>
      <c r="I24" s="7">
        <f t="shared" si="0"/>
        <v>285.77542114257898</v>
      </c>
      <c r="J24" s="7">
        <f t="shared" si="0"/>
        <v>132.67819213867205</v>
      </c>
      <c r="K24" s="7">
        <f t="shared" si="1"/>
        <v>192.90068664550856</v>
      </c>
      <c r="L24" s="8">
        <f t="shared" si="2"/>
        <v>1.4538989681431098</v>
      </c>
      <c r="M24" s="8">
        <f t="shared" ref="M24:M87" si="5">L24+ABS($N$2)*A24</f>
        <v>1.5520000509836318</v>
      </c>
      <c r="P24" s="6">
        <f t="shared" si="4"/>
        <v>-1.483275118522684</v>
      </c>
    </row>
    <row r="25" spans="1:16" x14ac:dyDescent="0.15">
      <c r="A25" s="6">
        <v>12</v>
      </c>
      <c r="B25" s="6">
        <v>23</v>
      </c>
      <c r="D25">
        <v>763.99188232421898</v>
      </c>
      <c r="E25">
        <v>606.68395996093795</v>
      </c>
      <c r="F25">
        <v>479.45404052734398</v>
      </c>
      <c r="G25">
        <v>473.80105590820301</v>
      </c>
      <c r="I25" s="7">
        <f t="shared" si="0"/>
        <v>284.537841796875</v>
      </c>
      <c r="J25" s="7">
        <f t="shared" si="0"/>
        <v>132.88290405273494</v>
      </c>
      <c r="K25" s="7">
        <f t="shared" si="1"/>
        <v>191.51980895996053</v>
      </c>
      <c r="L25" s="8">
        <f t="shared" si="2"/>
        <v>1.4412674852737668</v>
      </c>
      <c r="M25" s="8">
        <f t="shared" si="5"/>
        <v>1.5436338325856158</v>
      </c>
      <c r="P25" s="6">
        <f t="shared" si="4"/>
        <v>-2.0143398151335656</v>
      </c>
    </row>
    <row r="26" spans="1:16" x14ac:dyDescent="0.15">
      <c r="A26" s="6">
        <v>12.5</v>
      </c>
      <c r="B26" s="6">
        <v>24</v>
      </c>
      <c r="D26">
        <v>762.74322509765602</v>
      </c>
      <c r="E26">
        <v>606.95892333984398</v>
      </c>
      <c r="F26">
        <v>479.459716796875</v>
      </c>
      <c r="G26">
        <v>473.96423339843801</v>
      </c>
      <c r="I26" s="7">
        <f t="shared" si="0"/>
        <v>283.28350830078102</v>
      </c>
      <c r="J26" s="7">
        <f t="shared" si="0"/>
        <v>132.99468994140597</v>
      </c>
      <c r="K26" s="7">
        <f t="shared" si="1"/>
        <v>190.18722534179685</v>
      </c>
      <c r="L26" s="8">
        <f t="shared" si="2"/>
        <v>1.4300362324660363</v>
      </c>
      <c r="M26" s="8">
        <f t="shared" si="5"/>
        <v>1.5366678442492123</v>
      </c>
      <c r="P26" s="6">
        <f t="shared" si="4"/>
        <v>-2.4565217313197789</v>
      </c>
    </row>
    <row r="27" spans="1:16" x14ac:dyDescent="0.15">
      <c r="A27" s="6">
        <v>13</v>
      </c>
      <c r="B27" s="6">
        <v>25</v>
      </c>
      <c r="D27">
        <v>760.570556640625</v>
      </c>
      <c r="E27">
        <v>607.40667724609398</v>
      </c>
      <c r="F27">
        <v>480.33401489257801</v>
      </c>
      <c r="G27">
        <v>474.34738159179699</v>
      </c>
      <c r="I27" s="7">
        <f t="shared" si="0"/>
        <v>280.23654174804699</v>
      </c>
      <c r="J27" s="7">
        <f t="shared" si="0"/>
        <v>133.05929565429699</v>
      </c>
      <c r="K27" s="7">
        <f t="shared" si="1"/>
        <v>187.09503479003911</v>
      </c>
      <c r="L27" s="8">
        <f t="shared" si="2"/>
        <v>1.4061026993268704</v>
      </c>
      <c r="M27" s="8">
        <f t="shared" si="5"/>
        <v>1.5169995755813734</v>
      </c>
      <c r="P27" s="6">
        <f t="shared" si="4"/>
        <v>-3.7050097143043228</v>
      </c>
    </row>
    <row r="28" spans="1:16" x14ac:dyDescent="0.15">
      <c r="A28" s="6">
        <v>13.5</v>
      </c>
      <c r="B28" s="6">
        <v>26</v>
      </c>
      <c r="D28">
        <v>758.95275878906295</v>
      </c>
      <c r="E28">
        <v>606.66827392578102</v>
      </c>
      <c r="F28">
        <v>479.45837402343801</v>
      </c>
      <c r="G28">
        <v>473.69943237304699</v>
      </c>
      <c r="I28" s="7">
        <f t="shared" si="0"/>
        <v>279.49438476562494</v>
      </c>
      <c r="J28" s="7">
        <f t="shared" si="0"/>
        <v>132.96884155273403</v>
      </c>
      <c r="K28" s="7">
        <f t="shared" si="1"/>
        <v>186.41619567871112</v>
      </c>
      <c r="L28" s="8">
        <f t="shared" si="2"/>
        <v>1.4019539728394221</v>
      </c>
      <c r="M28" s="8">
        <f t="shared" si="5"/>
        <v>1.5171161135652522</v>
      </c>
      <c r="P28" s="6">
        <f t="shared" si="4"/>
        <v>-3.6976122013411294</v>
      </c>
    </row>
    <row r="29" spans="1:16" x14ac:dyDescent="0.15">
      <c r="A29" s="6">
        <v>14</v>
      </c>
      <c r="B29" s="6">
        <v>27</v>
      </c>
      <c r="D29">
        <v>757.12121582031295</v>
      </c>
      <c r="E29">
        <v>606.96057128906295</v>
      </c>
      <c r="F29">
        <v>479.01071166992199</v>
      </c>
      <c r="G29">
        <v>473.33901977539102</v>
      </c>
      <c r="I29" s="7">
        <f t="shared" si="0"/>
        <v>278.11050415039097</v>
      </c>
      <c r="J29" s="7">
        <f t="shared" si="0"/>
        <v>133.62155151367193</v>
      </c>
      <c r="K29" s="7">
        <f t="shared" si="1"/>
        <v>184.57541809082062</v>
      </c>
      <c r="L29" s="8">
        <f t="shared" si="2"/>
        <v>1.3813297031799183</v>
      </c>
      <c r="M29" s="8">
        <f t="shared" si="5"/>
        <v>1.5007571083770754</v>
      </c>
      <c r="P29" s="6">
        <f t="shared" si="4"/>
        <v>-4.7360371759001474</v>
      </c>
    </row>
    <row r="30" spans="1:16" x14ac:dyDescent="0.15">
      <c r="A30" s="6">
        <v>14.5</v>
      </c>
      <c r="B30" s="6">
        <v>28</v>
      </c>
      <c r="D30">
        <v>759.03063964843795</v>
      </c>
      <c r="E30">
        <v>608.75433349609398</v>
      </c>
      <c r="F30">
        <v>479.95318603515602</v>
      </c>
      <c r="G30">
        <v>474.70544433593801</v>
      </c>
      <c r="I30" s="7">
        <f t="shared" si="0"/>
        <v>279.07745361328193</v>
      </c>
      <c r="J30" s="7">
        <f t="shared" si="0"/>
        <v>134.04888916015597</v>
      </c>
      <c r="K30" s="7">
        <f t="shared" si="1"/>
        <v>185.24323120117276</v>
      </c>
      <c r="L30" s="8">
        <f t="shared" si="2"/>
        <v>1.3819079916421535</v>
      </c>
      <c r="M30" s="8">
        <f t="shared" si="5"/>
        <v>1.5056006613106376</v>
      </c>
      <c r="P30" s="6">
        <f t="shared" si="4"/>
        <v>-4.42858166293016</v>
      </c>
    </row>
    <row r="31" spans="1:16" x14ac:dyDescent="0.15">
      <c r="A31" s="6">
        <v>15</v>
      </c>
      <c r="B31" s="6">
        <v>29</v>
      </c>
      <c r="D31">
        <v>757.45617675781295</v>
      </c>
      <c r="E31">
        <v>606.48156738281295</v>
      </c>
      <c r="F31">
        <v>479.34268188476602</v>
      </c>
      <c r="G31">
        <v>473.78536987304699</v>
      </c>
      <c r="I31" s="7">
        <f t="shared" si="0"/>
        <v>278.11349487304693</v>
      </c>
      <c r="J31" s="7">
        <f t="shared" si="0"/>
        <v>132.69619750976597</v>
      </c>
      <c r="K31" s="7">
        <f t="shared" si="1"/>
        <v>185.22615661621074</v>
      </c>
      <c r="L31" s="8">
        <f t="shared" si="2"/>
        <v>1.3958663480359244</v>
      </c>
      <c r="M31" s="8">
        <f t="shared" si="5"/>
        <v>1.5238242821757355</v>
      </c>
      <c r="P31" s="6">
        <f t="shared" si="4"/>
        <v>-3.2717959772767693</v>
      </c>
    </row>
    <row r="32" spans="1:16" x14ac:dyDescent="0.15">
      <c r="A32" s="6">
        <v>15.5</v>
      </c>
      <c r="B32" s="6">
        <v>30</v>
      </c>
      <c r="D32">
        <v>756.86968994140602</v>
      </c>
      <c r="E32">
        <v>606.46234130859398</v>
      </c>
      <c r="F32">
        <v>479.94183349609398</v>
      </c>
      <c r="G32">
        <v>474.22668457031301</v>
      </c>
      <c r="I32" s="7">
        <f t="shared" si="0"/>
        <v>276.92785644531205</v>
      </c>
      <c r="J32" s="7">
        <f t="shared" si="0"/>
        <v>132.23565673828097</v>
      </c>
      <c r="K32" s="7">
        <f t="shared" si="1"/>
        <v>184.36289672851538</v>
      </c>
      <c r="L32" s="8">
        <f t="shared" si="2"/>
        <v>1.3941995773001221</v>
      </c>
      <c r="M32" s="8">
        <f t="shared" si="5"/>
        <v>1.5264227759112603</v>
      </c>
      <c r="P32" s="6">
        <f t="shared" si="4"/>
        <v>-3.1068506911688902</v>
      </c>
    </row>
    <row r="33" spans="1:16" x14ac:dyDescent="0.15">
      <c r="A33" s="6">
        <v>16</v>
      </c>
      <c r="B33" s="6">
        <v>31</v>
      </c>
      <c r="D33">
        <v>756.49853515625</v>
      </c>
      <c r="E33">
        <v>606.441162109375</v>
      </c>
      <c r="F33">
        <v>478.86325073242199</v>
      </c>
      <c r="G33">
        <v>473.32229614257801</v>
      </c>
      <c r="I33" s="7">
        <f t="shared" si="0"/>
        <v>277.63528442382801</v>
      </c>
      <c r="J33" s="7">
        <f t="shared" si="0"/>
        <v>133.11886596679699</v>
      </c>
      <c r="K33" s="7">
        <f t="shared" si="1"/>
        <v>184.45207824707012</v>
      </c>
      <c r="L33" s="8">
        <f t="shared" si="2"/>
        <v>1.3856193628713518</v>
      </c>
      <c r="M33" s="8">
        <f t="shared" si="5"/>
        <v>1.522107825953817</v>
      </c>
      <c r="P33" s="6">
        <f t="shared" si="4"/>
        <v>-3.3807519307760452</v>
      </c>
    </row>
    <row r="34" spans="1:16" x14ac:dyDescent="0.15">
      <c r="A34" s="6">
        <v>16.5</v>
      </c>
      <c r="B34" s="6">
        <v>32</v>
      </c>
      <c r="D34">
        <v>757.894775390625</v>
      </c>
      <c r="E34">
        <v>606.50439453125</v>
      </c>
      <c r="F34">
        <v>480.23001098632801</v>
      </c>
      <c r="G34">
        <v>474.42962646484398</v>
      </c>
      <c r="I34" s="7">
        <f t="shared" si="0"/>
        <v>277.66476440429699</v>
      </c>
      <c r="J34" s="7">
        <f t="shared" si="0"/>
        <v>132.07476806640602</v>
      </c>
      <c r="K34" s="7">
        <f t="shared" si="1"/>
        <v>185.21242675781278</v>
      </c>
      <c r="L34" s="8">
        <f t="shared" si="2"/>
        <v>1.4023301306475859</v>
      </c>
      <c r="M34" s="8">
        <f t="shared" si="5"/>
        <v>1.5430838582013782</v>
      </c>
      <c r="P34" s="6">
        <f t="shared" si="4"/>
        <v>-2.0492506871206255</v>
      </c>
    </row>
    <row r="35" spans="1:16" x14ac:dyDescent="0.15">
      <c r="A35" s="6">
        <v>17</v>
      </c>
      <c r="B35" s="6">
        <v>33</v>
      </c>
      <c r="D35">
        <v>758.27728271484398</v>
      </c>
      <c r="E35">
        <v>606.96838378906295</v>
      </c>
      <c r="F35">
        <v>478.93112182617199</v>
      </c>
      <c r="G35">
        <v>473.55166625976602</v>
      </c>
      <c r="I35" s="7">
        <f t="shared" si="0"/>
        <v>279.34616088867199</v>
      </c>
      <c r="J35" s="7">
        <f t="shared" si="0"/>
        <v>133.41671752929693</v>
      </c>
      <c r="K35" s="7">
        <f t="shared" si="1"/>
        <v>185.95445861816415</v>
      </c>
      <c r="L35" s="8">
        <f t="shared" si="2"/>
        <v>1.3937867912042619</v>
      </c>
      <c r="M35" s="8">
        <f t="shared" si="5"/>
        <v>1.5388057832293811</v>
      </c>
      <c r="P35" s="6">
        <f t="shared" si="4"/>
        <v>-2.3208112033535038</v>
      </c>
    </row>
    <row r="36" spans="1:16" x14ac:dyDescent="0.15">
      <c r="A36" s="6">
        <v>17.5</v>
      </c>
      <c r="B36" s="6">
        <v>34</v>
      </c>
      <c r="D36">
        <v>758.078857421875</v>
      </c>
      <c r="E36">
        <v>607.41314697265602</v>
      </c>
      <c r="F36">
        <v>479.65261840820301</v>
      </c>
      <c r="G36">
        <v>474.06118774414102</v>
      </c>
      <c r="I36" s="7">
        <f t="shared" si="0"/>
        <v>278.42623901367199</v>
      </c>
      <c r="J36" s="7">
        <f t="shared" si="0"/>
        <v>133.351959228515</v>
      </c>
      <c r="K36" s="7">
        <f t="shared" si="1"/>
        <v>185.07986755371149</v>
      </c>
      <c r="L36" s="8">
        <f t="shared" si="2"/>
        <v>1.3879051243375762</v>
      </c>
      <c r="M36" s="8">
        <f t="shared" si="5"/>
        <v>1.5371893808340227</v>
      </c>
      <c r="P36" s="6">
        <f t="shared" si="4"/>
        <v>-2.423416013179613</v>
      </c>
    </row>
    <row r="37" spans="1:16" x14ac:dyDescent="0.15">
      <c r="A37" s="6">
        <v>18</v>
      </c>
      <c r="B37" s="6">
        <v>35</v>
      </c>
      <c r="D37">
        <v>758.940673828125</v>
      </c>
      <c r="E37">
        <v>607.70770263671898</v>
      </c>
      <c r="F37">
        <v>479.54830932617199</v>
      </c>
      <c r="G37">
        <v>474.02273559570301</v>
      </c>
      <c r="I37" s="7">
        <f t="shared" si="0"/>
        <v>279.39236450195301</v>
      </c>
      <c r="J37" s="7">
        <f t="shared" si="0"/>
        <v>133.68496704101597</v>
      </c>
      <c r="K37" s="7">
        <f t="shared" si="1"/>
        <v>185.81288757324182</v>
      </c>
      <c r="L37" s="8">
        <f t="shared" si="2"/>
        <v>1.3899310572162722</v>
      </c>
      <c r="M37" s="8">
        <f t="shared" si="5"/>
        <v>1.5434805781840457</v>
      </c>
      <c r="P37" s="6">
        <f t="shared" si="4"/>
        <v>-2.0240679860229855</v>
      </c>
    </row>
    <row r="38" spans="1:16" x14ac:dyDescent="0.15">
      <c r="A38" s="6">
        <v>18.5</v>
      </c>
      <c r="B38" s="6">
        <v>36</v>
      </c>
      <c r="D38">
        <v>757.57867431640602</v>
      </c>
      <c r="E38">
        <v>608.235595703125</v>
      </c>
      <c r="F38">
        <v>479.24539184570301</v>
      </c>
      <c r="G38">
        <v>473.24774169921898</v>
      </c>
      <c r="I38" s="7">
        <f t="shared" si="0"/>
        <v>278.33328247070301</v>
      </c>
      <c r="J38" s="7">
        <f t="shared" si="0"/>
        <v>134.98785400390602</v>
      </c>
      <c r="K38" s="7">
        <f t="shared" si="1"/>
        <v>183.8417846679688</v>
      </c>
      <c r="L38" s="8">
        <f t="shared" si="2"/>
        <v>1.361913529365754</v>
      </c>
      <c r="M38" s="8">
        <f t="shared" si="5"/>
        <v>1.5197283148048546</v>
      </c>
      <c r="P38" s="6">
        <f t="shared" si="4"/>
        <v>-3.5317968003082107</v>
      </c>
    </row>
    <row r="39" spans="1:16" x14ac:dyDescent="0.15">
      <c r="A39" s="6">
        <v>19</v>
      </c>
      <c r="B39" s="6">
        <v>37</v>
      </c>
      <c r="D39">
        <v>757.43762207031295</v>
      </c>
      <c r="E39">
        <v>607.64971923828102</v>
      </c>
      <c r="F39">
        <v>479.57373046875</v>
      </c>
      <c r="G39">
        <v>474.28619384765602</v>
      </c>
      <c r="I39" s="7">
        <f t="shared" si="0"/>
        <v>277.86389160156295</v>
      </c>
      <c r="J39" s="7">
        <f t="shared" si="0"/>
        <v>133.363525390625</v>
      </c>
      <c r="K39" s="7">
        <f t="shared" si="1"/>
        <v>184.50942382812548</v>
      </c>
      <c r="L39" s="8">
        <f t="shared" si="2"/>
        <v>1.3835073967015561</v>
      </c>
      <c r="M39" s="8">
        <f t="shared" si="5"/>
        <v>1.5455874466119837</v>
      </c>
      <c r="P39" s="6">
        <f t="shared" si="4"/>
        <v>-1.8903297318617927</v>
      </c>
    </row>
    <row r="40" spans="1:16" x14ac:dyDescent="0.15">
      <c r="A40" s="6">
        <v>19.5</v>
      </c>
      <c r="B40" s="6">
        <v>38</v>
      </c>
      <c r="D40">
        <v>761.28802490234398</v>
      </c>
      <c r="E40">
        <v>608.38708496093795</v>
      </c>
      <c r="F40">
        <v>480.56536865234398</v>
      </c>
      <c r="G40">
        <v>475.00500488281301</v>
      </c>
      <c r="I40" s="7">
        <f t="shared" si="0"/>
        <v>280.72265625</v>
      </c>
      <c r="J40" s="7">
        <f t="shared" si="0"/>
        <v>133.38208007812494</v>
      </c>
      <c r="K40" s="7">
        <f t="shared" si="1"/>
        <v>187.35520019531253</v>
      </c>
      <c r="L40" s="8">
        <f t="shared" si="2"/>
        <v>1.4046504604334729</v>
      </c>
      <c r="M40" s="8">
        <f t="shared" si="5"/>
        <v>1.5709957748152275</v>
      </c>
      <c r="P40" s="6">
        <f t="shared" si="4"/>
        <v>-0.27747844509102382</v>
      </c>
    </row>
    <row r="41" spans="1:16" x14ac:dyDescent="0.15">
      <c r="A41" s="6">
        <v>20</v>
      </c>
      <c r="B41" s="6">
        <v>39</v>
      </c>
      <c r="D41">
        <v>757.71423339843795</v>
      </c>
      <c r="E41">
        <v>606.427490234375</v>
      </c>
      <c r="F41">
        <v>480.02673339843801</v>
      </c>
      <c r="G41">
        <v>474.23937988281301</v>
      </c>
      <c r="I41" s="7">
        <f t="shared" si="0"/>
        <v>277.68749999999994</v>
      </c>
      <c r="J41" s="7">
        <f t="shared" si="0"/>
        <v>132.18811035156199</v>
      </c>
      <c r="K41" s="7">
        <f t="shared" si="1"/>
        <v>185.15582275390656</v>
      </c>
      <c r="L41" s="8">
        <f t="shared" si="2"/>
        <v>1.400699520263009</v>
      </c>
      <c r="M41" s="8">
        <f t="shared" si="5"/>
        <v>1.5713100991160907</v>
      </c>
      <c r="P41" s="6">
        <f t="shared" si="4"/>
        <v>-0.257525996860061</v>
      </c>
    </row>
    <row r="42" spans="1:16" x14ac:dyDescent="0.15">
      <c r="A42" s="6">
        <v>20.5</v>
      </c>
      <c r="B42" s="6">
        <v>40</v>
      </c>
      <c r="D42">
        <v>757.24993896484398</v>
      </c>
      <c r="E42">
        <v>604.95306396484398</v>
      </c>
      <c r="F42">
        <v>479.24139404296898</v>
      </c>
      <c r="G42">
        <v>473.47677612304699</v>
      </c>
      <c r="I42" s="7">
        <f t="shared" si="0"/>
        <v>278.008544921875</v>
      </c>
      <c r="J42" s="7">
        <f t="shared" si="0"/>
        <v>131.47628784179699</v>
      </c>
      <c r="K42" s="7">
        <f t="shared" si="1"/>
        <v>185.97514343261713</v>
      </c>
      <c r="L42" s="8">
        <f t="shared" si="2"/>
        <v>1.4145147120094965</v>
      </c>
      <c r="M42" s="8">
        <f t="shared" si="5"/>
        <v>1.5893905553339052</v>
      </c>
      <c r="P42" s="6">
        <f t="shared" si="4"/>
        <v>0.89017198795193431</v>
      </c>
    </row>
    <row r="43" spans="1:16" x14ac:dyDescent="0.15">
      <c r="A43" s="6">
        <v>21</v>
      </c>
      <c r="B43" s="6">
        <v>41</v>
      </c>
      <c r="D43">
        <v>762.750732421875</v>
      </c>
      <c r="E43">
        <v>606.36328125</v>
      </c>
      <c r="F43">
        <v>478.91107177734398</v>
      </c>
      <c r="G43">
        <v>473.14611816406301</v>
      </c>
      <c r="I43" s="7">
        <f t="shared" si="0"/>
        <v>283.83966064453102</v>
      </c>
      <c r="J43" s="7">
        <f t="shared" si="0"/>
        <v>133.21716308593699</v>
      </c>
      <c r="K43" s="7">
        <f t="shared" si="1"/>
        <v>190.58764648437514</v>
      </c>
      <c r="L43" s="8">
        <f t="shared" si="2"/>
        <v>1.4306538442154715</v>
      </c>
      <c r="M43" s="8">
        <f t="shared" si="5"/>
        <v>1.6097949520112071</v>
      </c>
      <c r="P43" s="6">
        <f t="shared" si="4"/>
        <v>2.1853873666861516</v>
      </c>
    </row>
    <row r="44" spans="1:16" x14ac:dyDescent="0.15">
      <c r="A44" s="6">
        <v>21.5</v>
      </c>
      <c r="B44" s="6">
        <v>42</v>
      </c>
      <c r="D44">
        <v>761.906494140625</v>
      </c>
      <c r="E44">
        <v>607.28088378906295</v>
      </c>
      <c r="F44">
        <v>479.23937988281301</v>
      </c>
      <c r="G44">
        <v>473.601806640625</v>
      </c>
      <c r="I44" s="7">
        <f t="shared" si="0"/>
        <v>282.66711425781199</v>
      </c>
      <c r="J44" s="7">
        <f t="shared" si="0"/>
        <v>133.67907714843795</v>
      </c>
      <c r="K44" s="7">
        <f t="shared" si="1"/>
        <v>189.09176025390542</v>
      </c>
      <c r="L44" s="8">
        <f t="shared" si="2"/>
        <v>1.4145202397226078</v>
      </c>
      <c r="M44" s="8">
        <f t="shared" si="5"/>
        <v>1.5979266119896705</v>
      </c>
      <c r="P44" s="6">
        <f t="shared" si="4"/>
        <v>1.4320175533536594</v>
      </c>
    </row>
    <row r="45" spans="1:16" x14ac:dyDescent="0.15">
      <c r="A45" s="6">
        <v>22</v>
      </c>
      <c r="B45" s="6">
        <v>43</v>
      </c>
      <c r="D45">
        <v>762.75628662109398</v>
      </c>
      <c r="E45">
        <v>607.84814453125</v>
      </c>
      <c r="F45">
        <v>479.59310913085898</v>
      </c>
      <c r="G45">
        <v>473.68136596679699</v>
      </c>
      <c r="I45" s="7">
        <f t="shared" si="0"/>
        <v>283.163177490235</v>
      </c>
      <c r="J45" s="7">
        <f t="shared" si="0"/>
        <v>134.16677856445301</v>
      </c>
      <c r="K45" s="7">
        <f t="shared" si="1"/>
        <v>189.24643249511792</v>
      </c>
      <c r="L45" s="8">
        <f t="shared" si="2"/>
        <v>1.4105312397003327</v>
      </c>
      <c r="M45" s="8">
        <f t="shared" si="5"/>
        <v>1.5982028764387224</v>
      </c>
      <c r="P45" s="6">
        <f t="shared" si="4"/>
        <v>1.4495540661292439</v>
      </c>
    </row>
    <row r="46" spans="1:16" ht="15" x14ac:dyDescent="0.2">
      <c r="A46" s="6">
        <v>22.5</v>
      </c>
      <c r="B46" s="6">
        <v>44</v>
      </c>
      <c r="C46" s="24" t="s">
        <v>29</v>
      </c>
      <c r="D46">
        <v>760.82598876953102</v>
      </c>
      <c r="E46">
        <v>607.37017822265602</v>
      </c>
      <c r="F46">
        <v>479.53527832031301</v>
      </c>
      <c r="G46">
        <v>473.88265991210898</v>
      </c>
      <c r="I46" s="7">
        <f t="shared" si="0"/>
        <v>281.29071044921801</v>
      </c>
      <c r="J46" s="7">
        <f t="shared" si="0"/>
        <v>133.48751831054705</v>
      </c>
      <c r="K46" s="7">
        <f t="shared" si="1"/>
        <v>187.84944763183509</v>
      </c>
      <c r="L46" s="8">
        <f t="shared" si="2"/>
        <v>1.4072435386417161</v>
      </c>
      <c r="M46" s="8">
        <f t="shared" si="5"/>
        <v>1.5991804398514329</v>
      </c>
      <c r="P46" s="6">
        <f t="shared" si="4"/>
        <v>1.5116071219414267</v>
      </c>
    </row>
    <row r="47" spans="1:16" x14ac:dyDescent="0.15">
      <c r="A47" s="6">
        <v>23</v>
      </c>
      <c r="B47" s="6">
        <v>45</v>
      </c>
      <c r="D47">
        <v>760.86511230468795</v>
      </c>
      <c r="E47">
        <v>608.66473388671898</v>
      </c>
      <c r="F47">
        <v>479.91943359375</v>
      </c>
      <c r="G47">
        <v>473.95419311523398</v>
      </c>
      <c r="I47" s="7">
        <f t="shared" si="0"/>
        <v>280.94567871093795</v>
      </c>
      <c r="J47" s="7">
        <f t="shared" si="0"/>
        <v>134.710540771485</v>
      </c>
      <c r="K47" s="7">
        <f t="shared" si="1"/>
        <v>186.64830017089847</v>
      </c>
      <c r="L47" s="8">
        <f t="shared" si="2"/>
        <v>1.3855508195718522</v>
      </c>
      <c r="M47" s="8">
        <f t="shared" si="5"/>
        <v>1.581752985252896</v>
      </c>
      <c r="P47" s="6">
        <f t="shared" si="4"/>
        <v>0.40535989663988353</v>
      </c>
    </row>
    <row r="48" spans="1:16" x14ac:dyDescent="0.15">
      <c r="A48" s="6">
        <v>23.5</v>
      </c>
      <c r="B48" s="6">
        <v>46</v>
      </c>
      <c r="D48">
        <v>760.09027099609398</v>
      </c>
      <c r="E48">
        <v>607.88201904296898</v>
      </c>
      <c r="F48">
        <v>479.38146972656301</v>
      </c>
      <c r="G48">
        <v>473.76461791992199</v>
      </c>
      <c r="I48" s="7">
        <f t="shared" si="0"/>
        <v>280.70880126953097</v>
      </c>
      <c r="J48" s="7">
        <f t="shared" si="0"/>
        <v>134.11740112304699</v>
      </c>
      <c r="K48" s="7">
        <f t="shared" si="1"/>
        <v>186.82662048339807</v>
      </c>
      <c r="L48" s="8">
        <f t="shared" si="2"/>
        <v>1.3930080580072726</v>
      </c>
      <c r="M48" s="8">
        <f t="shared" si="5"/>
        <v>1.5934754881596433</v>
      </c>
      <c r="P48" s="6">
        <f t="shared" si="4"/>
        <v>1.1494723681919403</v>
      </c>
    </row>
    <row r="49" spans="1:22" x14ac:dyDescent="0.15">
      <c r="A49" s="6">
        <v>24</v>
      </c>
      <c r="B49" s="6">
        <v>47</v>
      </c>
      <c r="D49">
        <v>758.249267578125</v>
      </c>
      <c r="E49">
        <v>607.900634765625</v>
      </c>
      <c r="F49">
        <v>479.18991088867199</v>
      </c>
      <c r="G49">
        <v>473.35372924804699</v>
      </c>
      <c r="I49" s="7">
        <f t="shared" si="0"/>
        <v>279.05935668945301</v>
      </c>
      <c r="J49" s="7">
        <f t="shared" si="0"/>
        <v>134.54690551757801</v>
      </c>
      <c r="K49" s="7">
        <f t="shared" si="1"/>
        <v>184.87652282714839</v>
      </c>
      <c r="L49" s="8">
        <f t="shared" si="2"/>
        <v>1.3740674459658606</v>
      </c>
      <c r="M49" s="8">
        <f t="shared" si="5"/>
        <v>1.5788001405895584</v>
      </c>
      <c r="P49" s="6">
        <f t="shared" si="4"/>
        <v>0.21792138133094741</v>
      </c>
    </row>
    <row r="50" spans="1:22" x14ac:dyDescent="0.15">
      <c r="A50" s="6">
        <v>24.5</v>
      </c>
      <c r="B50" s="6">
        <v>48</v>
      </c>
      <c r="D50">
        <v>758.33172607421898</v>
      </c>
      <c r="E50">
        <v>609.68200683593795</v>
      </c>
      <c r="F50">
        <v>479.60147094726602</v>
      </c>
      <c r="G50">
        <v>473.80206298828102</v>
      </c>
      <c r="I50" s="7">
        <f t="shared" si="0"/>
        <v>278.73025512695295</v>
      </c>
      <c r="J50" s="7">
        <f t="shared" si="0"/>
        <v>135.87994384765693</v>
      </c>
      <c r="K50" s="7">
        <f t="shared" si="1"/>
        <v>183.6142944335931</v>
      </c>
      <c r="L50" s="8">
        <f t="shared" si="2"/>
        <v>1.3512979858120489</v>
      </c>
      <c r="M50" s="8">
        <f t="shared" si="5"/>
        <v>1.5602959449070739</v>
      </c>
      <c r="P50" s="6">
        <f t="shared" si="4"/>
        <v>-0.95667442750873488</v>
      </c>
    </row>
    <row r="51" spans="1:22" x14ac:dyDescent="0.15">
      <c r="A51" s="6">
        <v>25</v>
      </c>
      <c r="B51" s="6">
        <v>49</v>
      </c>
      <c r="D51">
        <v>755.76800537109398</v>
      </c>
      <c r="E51">
        <v>610.24468994140602</v>
      </c>
      <c r="F51">
        <v>479.57238769531301</v>
      </c>
      <c r="G51">
        <v>473.67803955078102</v>
      </c>
      <c r="I51" s="7">
        <f t="shared" si="0"/>
        <v>276.19561767578097</v>
      </c>
      <c r="J51" s="7">
        <f t="shared" si="0"/>
        <v>136.566650390625</v>
      </c>
      <c r="K51" s="7">
        <f t="shared" si="1"/>
        <v>180.59896240234349</v>
      </c>
      <c r="L51" s="8">
        <f t="shared" si="2"/>
        <v>1.3224236069770459</v>
      </c>
      <c r="M51" s="8">
        <f t="shared" si="5"/>
        <v>1.5356868305433977</v>
      </c>
      <c r="P51" s="6">
        <f t="shared" si="4"/>
        <v>-2.5187938023158094</v>
      </c>
    </row>
    <row r="52" spans="1:22" x14ac:dyDescent="0.15">
      <c r="A52" s="6">
        <v>25.5</v>
      </c>
      <c r="B52" s="6">
        <v>50</v>
      </c>
      <c r="D52">
        <v>757.07623291015602</v>
      </c>
      <c r="E52">
        <v>610.71356201171898</v>
      </c>
      <c r="F52">
        <v>479.52423095703102</v>
      </c>
      <c r="G52">
        <v>473.94851684570301</v>
      </c>
      <c r="I52" s="7">
        <f t="shared" si="0"/>
        <v>277.552001953125</v>
      </c>
      <c r="J52" s="7">
        <f t="shared" si="0"/>
        <v>136.76504516601597</v>
      </c>
      <c r="K52" s="7">
        <f t="shared" si="1"/>
        <v>181.81647033691382</v>
      </c>
      <c r="L52" s="8">
        <f t="shared" si="2"/>
        <v>1.3294074528781163</v>
      </c>
      <c r="M52" s="8">
        <f t="shared" si="5"/>
        <v>1.5469359409157954</v>
      </c>
      <c r="P52" s="6">
        <f t="shared" si="4"/>
        <v>-1.804730996057198</v>
      </c>
      <c r="R52" s="29"/>
      <c r="S52" s="29"/>
      <c r="T52" s="29"/>
    </row>
    <row r="53" spans="1:22" x14ac:dyDescent="0.15">
      <c r="A53" s="6">
        <v>26</v>
      </c>
      <c r="B53" s="6">
        <v>51</v>
      </c>
      <c r="D53">
        <v>756.86248779296898</v>
      </c>
      <c r="E53">
        <v>612.14141845703102</v>
      </c>
      <c r="F53">
        <v>480.65362548828102</v>
      </c>
      <c r="G53">
        <v>474.96890258789102</v>
      </c>
      <c r="I53" s="7">
        <f t="shared" si="0"/>
        <v>276.20886230468795</v>
      </c>
      <c r="J53" s="7">
        <f t="shared" si="0"/>
        <v>137.17251586914</v>
      </c>
      <c r="K53" s="7">
        <f t="shared" si="1"/>
        <v>180.18810119628995</v>
      </c>
      <c r="L53" s="8">
        <f t="shared" si="2"/>
        <v>1.313587492761203</v>
      </c>
      <c r="M53" s="8">
        <f t="shared" si="5"/>
        <v>1.5353812452702091</v>
      </c>
      <c r="P53" s="6">
        <f t="shared" si="4"/>
        <v>-2.5381915209353867</v>
      </c>
      <c r="R53" s="29"/>
      <c r="S53" s="34"/>
      <c r="T53" s="29"/>
    </row>
    <row r="54" spans="1:22" x14ac:dyDescent="0.15">
      <c r="A54" s="6">
        <v>26.5</v>
      </c>
      <c r="B54" s="6">
        <v>52</v>
      </c>
      <c r="D54">
        <v>754.40466308593795</v>
      </c>
      <c r="E54">
        <v>611.51025390625</v>
      </c>
      <c r="F54">
        <v>480.7041015625</v>
      </c>
      <c r="G54">
        <v>475.14376831054699</v>
      </c>
      <c r="I54" s="7">
        <f t="shared" si="0"/>
        <v>273.70056152343795</v>
      </c>
      <c r="J54" s="7">
        <f t="shared" si="0"/>
        <v>136.36648559570301</v>
      </c>
      <c r="K54" s="7">
        <f t="shared" si="1"/>
        <v>178.24402160644587</v>
      </c>
      <c r="L54" s="8">
        <f t="shared" si="2"/>
        <v>1.3070955141786131</v>
      </c>
      <c r="M54" s="8">
        <f t="shared" si="5"/>
        <v>1.5331545311589463</v>
      </c>
      <c r="P54" s="6">
        <f t="shared" si="4"/>
        <v>-2.6795372517876208</v>
      </c>
      <c r="R54" s="29"/>
      <c r="S54" s="34"/>
      <c r="T54" s="29"/>
    </row>
    <row r="55" spans="1:22" x14ac:dyDescent="0.15">
      <c r="A55" s="6">
        <v>27</v>
      </c>
      <c r="B55" s="6">
        <v>53</v>
      </c>
      <c r="D55">
        <v>754.0224609375</v>
      </c>
      <c r="E55">
        <v>610.85272216796898</v>
      </c>
      <c r="F55">
        <v>480.57806396484398</v>
      </c>
      <c r="G55">
        <v>475.04046630859398</v>
      </c>
      <c r="I55" s="7">
        <f t="shared" si="0"/>
        <v>273.44439697265602</v>
      </c>
      <c r="J55" s="7">
        <f t="shared" si="0"/>
        <v>135.812255859375</v>
      </c>
      <c r="K55" s="7">
        <f t="shared" si="1"/>
        <v>178.37581787109355</v>
      </c>
      <c r="L55" s="8">
        <f t="shared" si="2"/>
        <v>1.313400007550058</v>
      </c>
      <c r="M55" s="8">
        <f t="shared" si="5"/>
        <v>1.5437242890017182</v>
      </c>
      <c r="P55" s="6">
        <f t="shared" si="4"/>
        <v>-2.0085978888666975</v>
      </c>
      <c r="R55" s="35"/>
      <c r="S55" s="34"/>
      <c r="T55" s="29"/>
    </row>
    <row r="56" spans="1:22" x14ac:dyDescent="0.15">
      <c r="A56" s="6">
        <v>27.5</v>
      </c>
      <c r="B56" s="6">
        <v>54</v>
      </c>
      <c r="D56">
        <v>750.46887207031295</v>
      </c>
      <c r="E56">
        <v>608.397216796875</v>
      </c>
      <c r="F56">
        <v>479.19390869140602</v>
      </c>
      <c r="G56">
        <v>473.70211791992199</v>
      </c>
      <c r="I56" s="7">
        <f t="shared" si="0"/>
        <v>271.27496337890693</v>
      </c>
      <c r="J56" s="7">
        <f t="shared" si="0"/>
        <v>134.69509887695301</v>
      </c>
      <c r="K56" s="7">
        <f t="shared" si="1"/>
        <v>176.98839416503984</v>
      </c>
      <c r="L56" s="8">
        <f t="shared" si="2"/>
        <v>1.3139928300340216</v>
      </c>
      <c r="M56" s="8">
        <f t="shared" si="5"/>
        <v>1.5485823759570088</v>
      </c>
      <c r="P56" s="6">
        <f t="shared" si="4"/>
        <v>-1.7002197958883352</v>
      </c>
      <c r="R56" s="35"/>
      <c r="S56" s="34"/>
      <c r="T56" s="29"/>
    </row>
    <row r="57" spans="1:22" x14ac:dyDescent="0.15">
      <c r="A57" s="6">
        <v>28</v>
      </c>
      <c r="B57" s="6">
        <v>55</v>
      </c>
      <c r="D57">
        <v>749.245361328125</v>
      </c>
      <c r="E57">
        <v>607.98046875</v>
      </c>
      <c r="F57">
        <v>479.40988159179699</v>
      </c>
      <c r="G57">
        <v>473.69476318359398</v>
      </c>
      <c r="I57" s="7">
        <f t="shared" si="0"/>
        <v>269.83547973632801</v>
      </c>
      <c r="J57" s="7">
        <f t="shared" si="0"/>
        <v>134.28570556640602</v>
      </c>
      <c r="K57" s="7">
        <f t="shared" si="1"/>
        <v>175.83548583984378</v>
      </c>
      <c r="L57" s="8">
        <f t="shared" si="2"/>
        <v>1.3094132774459071</v>
      </c>
      <c r="M57" s="8">
        <f t="shared" si="5"/>
        <v>1.5482680878402213</v>
      </c>
      <c r="P57" s="6">
        <f t="shared" si="4"/>
        <v>-1.7201699472529857</v>
      </c>
      <c r="R57" s="29"/>
      <c r="S57" s="34"/>
      <c r="T57" s="29"/>
    </row>
    <row r="58" spans="1:22" x14ac:dyDescent="0.15">
      <c r="A58" s="6">
        <v>28.5</v>
      </c>
      <c r="B58" s="6">
        <v>56</v>
      </c>
      <c r="D58">
        <v>747.46759033203102</v>
      </c>
      <c r="E58">
        <v>606.747802734375</v>
      </c>
      <c r="F58">
        <v>479.57772827148398</v>
      </c>
      <c r="G58">
        <v>473.76965332031301</v>
      </c>
      <c r="I58" s="7">
        <f t="shared" si="0"/>
        <v>267.88986206054705</v>
      </c>
      <c r="J58" s="7">
        <f t="shared" si="0"/>
        <v>132.97814941406199</v>
      </c>
      <c r="K58" s="7">
        <f t="shared" si="1"/>
        <v>174.80515747070365</v>
      </c>
      <c r="L58" s="8">
        <f t="shared" si="2"/>
        <v>1.3145404582703464</v>
      </c>
      <c r="M58" s="8">
        <f t="shared" si="5"/>
        <v>1.5576605331359876</v>
      </c>
      <c r="P58" s="6">
        <f t="shared" si="4"/>
        <v>-1.1239631696946413</v>
      </c>
      <c r="R58" s="29"/>
      <c r="S58" s="34"/>
      <c r="T58" s="29"/>
    </row>
    <row r="59" spans="1:22" x14ac:dyDescent="0.15">
      <c r="A59" s="6">
        <v>29</v>
      </c>
      <c r="B59" s="6">
        <v>57</v>
      </c>
      <c r="D59">
        <v>743.05084228515602</v>
      </c>
      <c r="E59">
        <v>605.97521972656295</v>
      </c>
      <c r="F59">
        <v>480.552001953125</v>
      </c>
      <c r="G59">
        <v>474.54263305664102</v>
      </c>
      <c r="I59" s="7">
        <f t="shared" si="0"/>
        <v>262.49884033203102</v>
      </c>
      <c r="J59" s="7">
        <f t="shared" si="0"/>
        <v>131.43258666992193</v>
      </c>
      <c r="K59" s="7">
        <f t="shared" si="1"/>
        <v>170.49602966308566</v>
      </c>
      <c r="L59" s="8">
        <f t="shared" si="2"/>
        <v>1.2972127687882089</v>
      </c>
      <c r="M59" s="8">
        <f t="shared" si="5"/>
        <v>1.5445981081251772</v>
      </c>
      <c r="P59" s="6">
        <f t="shared" si="4"/>
        <v>-1.9531302372210544</v>
      </c>
      <c r="R59" s="36"/>
      <c r="S59" s="34"/>
      <c r="T59" s="29"/>
    </row>
    <row r="60" spans="1:22" x14ac:dyDescent="0.15">
      <c r="A60" s="6">
        <v>29.5</v>
      </c>
      <c r="B60" s="6">
        <v>58</v>
      </c>
      <c r="D60">
        <v>741.21276855468795</v>
      </c>
      <c r="E60">
        <v>605.14306640625</v>
      </c>
      <c r="F60">
        <v>480.77066040039102</v>
      </c>
      <c r="G60">
        <v>474.761962890625</v>
      </c>
      <c r="I60" s="7">
        <f t="shared" si="0"/>
        <v>260.44210815429693</v>
      </c>
      <c r="J60" s="7">
        <f t="shared" si="0"/>
        <v>130.381103515625</v>
      </c>
      <c r="K60" s="7">
        <f t="shared" si="1"/>
        <v>169.17533569335944</v>
      </c>
      <c r="L60" s="8">
        <f t="shared" si="2"/>
        <v>1.2975448982381508</v>
      </c>
      <c r="M60" s="8">
        <f t="shared" si="5"/>
        <v>1.5491955020464461</v>
      </c>
      <c r="P60" s="6">
        <f t="shared" si="4"/>
        <v>-1.6613002261161118</v>
      </c>
      <c r="R60" s="35"/>
      <c r="S60" s="34"/>
      <c r="T60" s="29"/>
    </row>
    <row r="61" spans="1:22" x14ac:dyDescent="0.15">
      <c r="A61" s="6">
        <v>30</v>
      </c>
      <c r="B61" s="6">
        <v>59</v>
      </c>
      <c r="D61">
        <v>740.51220703125</v>
      </c>
      <c r="E61">
        <v>602.65753173828102</v>
      </c>
      <c r="F61">
        <v>479.897705078125</v>
      </c>
      <c r="G61">
        <v>473.91641235351602</v>
      </c>
      <c r="I61" s="7">
        <f t="shared" si="0"/>
        <v>260.614501953125</v>
      </c>
      <c r="J61" s="7">
        <f t="shared" si="0"/>
        <v>128.741119384765</v>
      </c>
      <c r="K61" s="7">
        <f t="shared" si="1"/>
        <v>170.49571838378949</v>
      </c>
      <c r="L61" s="8">
        <f t="shared" si="2"/>
        <v>1.3243299359098601</v>
      </c>
      <c r="M61" s="8">
        <f t="shared" si="5"/>
        <v>1.5802458041894825</v>
      </c>
      <c r="P61" s="6">
        <f t="shared" si="4"/>
        <v>0.30968815869324073</v>
      </c>
      <c r="R61" s="35"/>
      <c r="S61" s="34"/>
      <c r="T61" s="29"/>
    </row>
    <row r="62" spans="1:22" x14ac:dyDescent="0.15">
      <c r="A62" s="6">
        <v>30.5</v>
      </c>
      <c r="B62" s="6">
        <v>60</v>
      </c>
      <c r="D62">
        <v>737.888916015625</v>
      </c>
      <c r="E62">
        <v>602.38055419921898</v>
      </c>
      <c r="F62">
        <v>479.63391113281301</v>
      </c>
      <c r="G62">
        <v>473.552978515625</v>
      </c>
      <c r="I62" s="7">
        <f t="shared" si="0"/>
        <v>258.25500488281199</v>
      </c>
      <c r="J62" s="7">
        <f t="shared" si="0"/>
        <v>128.82757568359398</v>
      </c>
      <c r="K62" s="7">
        <f t="shared" si="1"/>
        <v>168.07570190429621</v>
      </c>
      <c r="L62" s="8">
        <f t="shared" si="2"/>
        <v>1.3046562509031243</v>
      </c>
      <c r="M62" s="8">
        <f t="shared" si="5"/>
        <v>1.5648373836540737</v>
      </c>
      <c r="P62" s="6">
        <f t="shared" si="4"/>
        <v>-0.66839629805848411</v>
      </c>
      <c r="R62" s="29"/>
      <c r="S62" s="29"/>
      <c r="T62" s="29"/>
      <c r="U62" s="4" t="s">
        <v>17</v>
      </c>
    </row>
    <row r="63" spans="1:22" x14ac:dyDescent="0.15">
      <c r="A63" s="6">
        <v>31</v>
      </c>
      <c r="B63" s="6">
        <v>61</v>
      </c>
      <c r="D63">
        <v>737.11993408203102</v>
      </c>
      <c r="E63">
        <v>601.04919433593795</v>
      </c>
      <c r="F63">
        <v>480.10397338867199</v>
      </c>
      <c r="G63">
        <v>474.34603881835898</v>
      </c>
      <c r="I63" s="7">
        <f t="shared" si="0"/>
        <v>257.01596069335903</v>
      </c>
      <c r="J63" s="7">
        <f t="shared" si="0"/>
        <v>126.70315551757898</v>
      </c>
      <c r="K63" s="7">
        <f t="shared" si="1"/>
        <v>168.32375183105376</v>
      </c>
      <c r="L63" s="8">
        <f t="shared" si="2"/>
        <v>1.328489027313138</v>
      </c>
      <c r="M63" s="8">
        <f t="shared" si="5"/>
        <v>1.5929354245354144</v>
      </c>
      <c r="P63" s="6">
        <f t="shared" si="4"/>
        <v>1.1151906041849484</v>
      </c>
      <c r="R63" s="29"/>
      <c r="S63" s="29"/>
      <c r="T63" s="29"/>
    </row>
    <row r="64" spans="1:22" x14ac:dyDescent="0.15">
      <c r="A64" s="6">
        <v>31.5</v>
      </c>
      <c r="B64" s="6">
        <v>62</v>
      </c>
      <c r="D64">
        <v>734.53729248046898</v>
      </c>
      <c r="E64">
        <v>600.27209472656295</v>
      </c>
      <c r="F64">
        <v>480.02374267578102</v>
      </c>
      <c r="G64">
        <v>474.13742065429699</v>
      </c>
      <c r="I64" s="7">
        <f t="shared" si="0"/>
        <v>254.51354980468795</v>
      </c>
      <c r="J64" s="7">
        <f t="shared" si="0"/>
        <v>126.13467407226597</v>
      </c>
      <c r="K64" s="7">
        <f t="shared" si="1"/>
        <v>166.21927795410178</v>
      </c>
      <c r="L64" s="8">
        <f t="shared" si="2"/>
        <v>1.3177921073381478</v>
      </c>
      <c r="M64" s="8">
        <f t="shared" si="5"/>
        <v>1.5865037690317512</v>
      </c>
      <c r="P64" s="6">
        <f t="shared" si="4"/>
        <v>0.70692667701223633</v>
      </c>
      <c r="U64" s="18">
        <v>12.5</v>
      </c>
      <c r="V64" s="20">
        <f t="shared" ref="V64:V83" si="6">L26</f>
        <v>1.4300362324660363</v>
      </c>
    </row>
    <row r="65" spans="1:22" x14ac:dyDescent="0.15">
      <c r="A65" s="6">
        <v>32</v>
      </c>
      <c r="B65" s="6">
        <v>63</v>
      </c>
      <c r="D65">
        <v>735.20758056640602</v>
      </c>
      <c r="E65">
        <v>598.31280517578102</v>
      </c>
      <c r="F65">
        <v>479.31094360351602</v>
      </c>
      <c r="G65">
        <v>473.33532714843801</v>
      </c>
      <c r="I65" s="7">
        <f t="shared" si="0"/>
        <v>255.89663696289</v>
      </c>
      <c r="J65" s="7">
        <f t="shared" si="0"/>
        <v>124.97747802734301</v>
      </c>
      <c r="K65" s="7">
        <f t="shared" si="1"/>
        <v>168.4124023437499</v>
      </c>
      <c r="L65" s="8">
        <f t="shared" si="2"/>
        <v>1.347542013185</v>
      </c>
      <c r="M65" s="8">
        <f t="shared" si="5"/>
        <v>1.6205189393499304</v>
      </c>
      <c r="P65" s="6">
        <f t="shared" si="4"/>
        <v>2.8661167968249317</v>
      </c>
      <c r="U65" s="18">
        <v>13</v>
      </c>
      <c r="V65" s="20">
        <f t="shared" si="6"/>
        <v>1.4061026993268704</v>
      </c>
    </row>
    <row r="66" spans="1:22" x14ac:dyDescent="0.15">
      <c r="A66" s="6">
        <v>32.5</v>
      </c>
      <c r="B66" s="6">
        <v>64</v>
      </c>
      <c r="D66">
        <v>734.90612792968795</v>
      </c>
      <c r="E66">
        <v>597.53277587890602</v>
      </c>
      <c r="F66">
        <v>479.99499511718801</v>
      </c>
      <c r="G66">
        <v>474.03408813476602</v>
      </c>
      <c r="I66" s="7">
        <f t="shared" ref="I66:J129" si="7">D66-F66</f>
        <v>254.91113281249994</v>
      </c>
      <c r="J66" s="7">
        <f t="shared" si="7"/>
        <v>123.49868774414</v>
      </c>
      <c r="K66" s="7">
        <f t="shared" ref="K66:K129" si="8">I66-0.7*J66</f>
        <v>168.46205139160196</v>
      </c>
      <c r="L66" s="8">
        <f t="shared" ref="L66:L129" si="9">K66/J66</f>
        <v>1.3640796875559957</v>
      </c>
      <c r="M66" s="8">
        <f t="shared" si="5"/>
        <v>1.6413218781922532</v>
      </c>
      <c r="P66" s="6">
        <f t="shared" si="4"/>
        <v>4.1866305438163769</v>
      </c>
      <c r="U66" s="18">
        <v>13.5</v>
      </c>
      <c r="V66" s="20">
        <f t="shared" si="6"/>
        <v>1.4019539728394221</v>
      </c>
    </row>
    <row r="67" spans="1:22" x14ac:dyDescent="0.15">
      <c r="A67" s="6">
        <v>33</v>
      </c>
      <c r="B67" s="6">
        <v>65</v>
      </c>
      <c r="D67">
        <v>737.68005371093795</v>
      </c>
      <c r="E67">
        <v>597.94036865234398</v>
      </c>
      <c r="F67">
        <v>480.249755859375</v>
      </c>
      <c r="G67">
        <v>474.50015258789102</v>
      </c>
      <c r="I67" s="7">
        <f t="shared" si="7"/>
        <v>257.43029785156295</v>
      </c>
      <c r="J67" s="7">
        <f t="shared" si="7"/>
        <v>123.44021606445295</v>
      </c>
      <c r="K67" s="7">
        <f t="shared" si="8"/>
        <v>171.02214660644589</v>
      </c>
      <c r="L67" s="8">
        <f t="shared" si="9"/>
        <v>1.3854653860711694</v>
      </c>
      <c r="M67" s="8">
        <f t="shared" si="5"/>
        <v>1.6669728411787541</v>
      </c>
      <c r="P67" s="6">
        <f t="shared" si="4"/>
        <v>5.8148836240172894</v>
      </c>
      <c r="U67" s="18">
        <v>14</v>
      </c>
      <c r="V67" s="20">
        <f t="shared" si="6"/>
        <v>1.3813297031799183</v>
      </c>
    </row>
    <row r="68" spans="1:22" x14ac:dyDescent="0.15">
      <c r="A68" s="6">
        <v>33.5</v>
      </c>
      <c r="B68" s="6">
        <v>66</v>
      </c>
      <c r="D68">
        <v>735.80908203125</v>
      </c>
      <c r="E68">
        <v>596.39459228515602</v>
      </c>
      <c r="F68">
        <v>479.60415649414102</v>
      </c>
      <c r="G68">
        <v>473.40286254882801</v>
      </c>
      <c r="I68" s="7">
        <f t="shared" si="7"/>
        <v>256.20492553710898</v>
      </c>
      <c r="J68" s="7">
        <f t="shared" si="7"/>
        <v>122.99172973632801</v>
      </c>
      <c r="K68" s="7">
        <f t="shared" si="8"/>
        <v>170.11071472167936</v>
      </c>
      <c r="L68" s="8">
        <f t="shared" si="9"/>
        <v>1.3831069380548262</v>
      </c>
      <c r="M68" s="8">
        <f t="shared" si="5"/>
        <v>1.6688796576337379</v>
      </c>
      <c r="P68" s="6">
        <f t="shared" si="4"/>
        <v>5.9359231252570313</v>
      </c>
      <c r="U68" s="18">
        <v>14.5</v>
      </c>
      <c r="V68" s="20">
        <f t="shared" si="6"/>
        <v>1.3819079916421535</v>
      </c>
    </row>
    <row r="69" spans="1:22" x14ac:dyDescent="0.15">
      <c r="A69" s="6">
        <v>34</v>
      </c>
      <c r="B69" s="6">
        <v>67</v>
      </c>
      <c r="D69">
        <v>731.574462890625</v>
      </c>
      <c r="E69">
        <v>594.96057128906295</v>
      </c>
      <c r="F69">
        <v>479.38781738281301</v>
      </c>
      <c r="G69">
        <v>473.656982421875</v>
      </c>
      <c r="I69" s="7">
        <f t="shared" si="7"/>
        <v>252.18664550781199</v>
      </c>
      <c r="J69" s="7">
        <f t="shared" si="7"/>
        <v>121.30358886718795</v>
      </c>
      <c r="K69" s="7">
        <f t="shared" si="8"/>
        <v>167.27413330078042</v>
      </c>
      <c r="L69" s="8">
        <f t="shared" si="9"/>
        <v>1.378971016957498</v>
      </c>
      <c r="M69" s="8">
        <f t="shared" si="5"/>
        <v>1.6690090010077367</v>
      </c>
      <c r="P69" s="6">
        <f t="shared" si="4"/>
        <v>5.9441334894148223</v>
      </c>
      <c r="U69" s="18">
        <v>15</v>
      </c>
      <c r="V69" s="20">
        <f t="shared" si="6"/>
        <v>1.3958663480359244</v>
      </c>
    </row>
    <row r="70" spans="1:22" x14ac:dyDescent="0.15">
      <c r="A70" s="6">
        <v>34.5</v>
      </c>
      <c r="B70" s="6">
        <v>68</v>
      </c>
      <c r="D70">
        <v>733.75787353515602</v>
      </c>
      <c r="E70">
        <v>595.3203125</v>
      </c>
      <c r="F70">
        <v>480.10098266601602</v>
      </c>
      <c r="G70">
        <v>474.197265625</v>
      </c>
      <c r="I70" s="7">
        <f t="shared" si="7"/>
        <v>253.65689086914</v>
      </c>
      <c r="J70" s="7">
        <f t="shared" si="7"/>
        <v>121.123046875</v>
      </c>
      <c r="K70" s="7">
        <f t="shared" si="8"/>
        <v>168.87075805664</v>
      </c>
      <c r="L70" s="8">
        <f t="shared" si="9"/>
        <v>1.3942083064581099</v>
      </c>
      <c r="M70" s="8">
        <f t="shared" si="5"/>
        <v>1.6885115549796756</v>
      </c>
      <c r="P70" s="6">
        <f t="shared" ref="P70:P133" si="10">(M70-$O$2)/$O$2*100</f>
        <v>7.1821023560536865</v>
      </c>
      <c r="U70" s="18">
        <v>15.5</v>
      </c>
      <c r="V70" s="20">
        <f t="shared" si="6"/>
        <v>1.3941995773001221</v>
      </c>
    </row>
    <row r="71" spans="1:22" x14ac:dyDescent="0.15">
      <c r="A71" s="6">
        <v>35</v>
      </c>
      <c r="B71" s="6">
        <v>69</v>
      </c>
      <c r="D71">
        <v>729.86999511718795</v>
      </c>
      <c r="E71">
        <v>593.65753173828102</v>
      </c>
      <c r="F71">
        <v>479.00802612304699</v>
      </c>
      <c r="G71">
        <v>473.23538208007801</v>
      </c>
      <c r="I71" s="7">
        <f t="shared" si="7"/>
        <v>250.86196899414097</v>
      </c>
      <c r="J71" s="7">
        <f t="shared" si="7"/>
        <v>120.42214965820301</v>
      </c>
      <c r="K71" s="7">
        <f t="shared" si="8"/>
        <v>166.56646423339885</v>
      </c>
      <c r="L71" s="8">
        <f t="shared" si="9"/>
        <v>1.3831879326699308</v>
      </c>
      <c r="M71" s="8">
        <f t="shared" si="5"/>
        <v>1.6817564456628236</v>
      </c>
      <c r="P71" s="6">
        <f t="shared" si="10"/>
        <v>6.7533064641393512</v>
      </c>
      <c r="U71" s="18">
        <v>16</v>
      </c>
      <c r="V71" s="20">
        <f t="shared" si="6"/>
        <v>1.3856193628713518</v>
      </c>
    </row>
    <row r="72" spans="1:22" x14ac:dyDescent="0.15">
      <c r="A72" s="6">
        <v>35.5</v>
      </c>
      <c r="B72" s="6">
        <v>70</v>
      </c>
      <c r="D72">
        <v>728.92535400390602</v>
      </c>
      <c r="E72">
        <v>594.54156494140602</v>
      </c>
      <c r="F72">
        <v>480.69842529296898</v>
      </c>
      <c r="G72">
        <v>474.90539550781301</v>
      </c>
      <c r="I72" s="7">
        <f t="shared" si="7"/>
        <v>248.22692871093705</v>
      </c>
      <c r="J72" s="7">
        <f t="shared" si="7"/>
        <v>119.63616943359301</v>
      </c>
      <c r="K72" s="7">
        <f t="shared" si="8"/>
        <v>164.48161010742194</v>
      </c>
      <c r="L72" s="8">
        <f t="shared" si="9"/>
        <v>1.3748485168502615</v>
      </c>
      <c r="M72" s="8">
        <f t="shared" si="5"/>
        <v>1.6776822943144813</v>
      </c>
      <c r="P72" s="6">
        <f t="shared" si="10"/>
        <v>6.4946904626413184</v>
      </c>
      <c r="U72" s="18">
        <v>16.5</v>
      </c>
      <c r="V72" s="20">
        <f t="shared" si="6"/>
        <v>1.4023301306475859</v>
      </c>
    </row>
    <row r="73" spans="1:22" x14ac:dyDescent="0.15">
      <c r="A73" s="6">
        <v>36</v>
      </c>
      <c r="B73" s="6">
        <v>71</v>
      </c>
      <c r="D73">
        <v>726.97424316406295</v>
      </c>
      <c r="E73">
        <v>593.15411376953102</v>
      </c>
      <c r="F73">
        <v>479.34603881835898</v>
      </c>
      <c r="G73">
        <v>473.43429565429699</v>
      </c>
      <c r="I73" s="7">
        <f t="shared" si="7"/>
        <v>247.62820434570398</v>
      </c>
      <c r="J73" s="7">
        <f t="shared" si="7"/>
        <v>119.71981811523403</v>
      </c>
      <c r="K73" s="7">
        <f t="shared" si="8"/>
        <v>163.82433166504018</v>
      </c>
      <c r="L73" s="8">
        <f t="shared" si="9"/>
        <v>1.3683977660854294</v>
      </c>
      <c r="M73" s="8">
        <f t="shared" si="5"/>
        <v>1.6754968080209762</v>
      </c>
      <c r="P73" s="6">
        <f t="shared" si="10"/>
        <v>6.3559617610713506</v>
      </c>
      <c r="U73" s="18">
        <v>17</v>
      </c>
      <c r="V73" s="20">
        <f t="shared" si="6"/>
        <v>1.3937867912042619</v>
      </c>
    </row>
    <row r="74" spans="1:22" x14ac:dyDescent="0.15">
      <c r="A74" s="6">
        <v>36.5</v>
      </c>
      <c r="B74" s="6">
        <v>72</v>
      </c>
      <c r="D74">
        <v>727.224853515625</v>
      </c>
      <c r="E74">
        <v>593.71356201171898</v>
      </c>
      <c r="F74">
        <v>479.78836059570301</v>
      </c>
      <c r="G74">
        <v>473.466064453125</v>
      </c>
      <c r="I74" s="7">
        <f t="shared" si="7"/>
        <v>247.43649291992199</v>
      </c>
      <c r="J74" s="7">
        <f t="shared" si="7"/>
        <v>120.24749755859398</v>
      </c>
      <c r="K74" s="7">
        <f t="shared" si="8"/>
        <v>163.26324462890619</v>
      </c>
      <c r="L74" s="8">
        <f t="shared" si="9"/>
        <v>1.3577267547655334</v>
      </c>
      <c r="M74" s="8">
        <f t="shared" si="5"/>
        <v>1.6690910611724072</v>
      </c>
      <c r="P74" s="6">
        <f t="shared" si="10"/>
        <v>5.9493424445701057</v>
      </c>
      <c r="U74" s="18">
        <v>17.5</v>
      </c>
      <c r="V74" s="20">
        <f t="shared" si="6"/>
        <v>1.3879051243375762</v>
      </c>
    </row>
    <row r="75" spans="1:22" x14ac:dyDescent="0.15">
      <c r="A75" s="6">
        <v>37</v>
      </c>
      <c r="B75" s="6">
        <v>73</v>
      </c>
      <c r="D75">
        <v>725.58843994140602</v>
      </c>
      <c r="E75">
        <v>592.71716308593795</v>
      </c>
      <c r="F75">
        <v>480.7041015625</v>
      </c>
      <c r="G75">
        <v>474.63223266601602</v>
      </c>
      <c r="I75" s="7">
        <f t="shared" si="7"/>
        <v>244.88433837890602</v>
      </c>
      <c r="J75" s="7">
        <f t="shared" si="7"/>
        <v>118.08493041992193</v>
      </c>
      <c r="K75" s="7">
        <f t="shared" si="8"/>
        <v>162.22488708496067</v>
      </c>
      <c r="L75" s="8">
        <f t="shared" si="9"/>
        <v>1.3737983882284777</v>
      </c>
      <c r="M75" s="8">
        <f t="shared" si="5"/>
        <v>1.6894279591066785</v>
      </c>
      <c r="P75" s="6">
        <f t="shared" si="10"/>
        <v>7.2402731874289668</v>
      </c>
      <c r="U75" s="18">
        <v>18</v>
      </c>
      <c r="V75" s="20">
        <f t="shared" si="6"/>
        <v>1.3899310572162722</v>
      </c>
    </row>
    <row r="76" spans="1:22" x14ac:dyDescent="0.15">
      <c r="A76" s="6">
        <v>37.5</v>
      </c>
      <c r="B76" s="6">
        <v>74</v>
      </c>
      <c r="D76">
        <v>724.78070068359398</v>
      </c>
      <c r="E76">
        <v>591.406982421875</v>
      </c>
      <c r="F76">
        <v>479.9013671875</v>
      </c>
      <c r="G76">
        <v>473.79171752929699</v>
      </c>
      <c r="I76" s="7">
        <f t="shared" si="7"/>
        <v>244.87933349609398</v>
      </c>
      <c r="J76" s="7">
        <f t="shared" si="7"/>
        <v>117.61526489257801</v>
      </c>
      <c r="K76" s="7">
        <f t="shared" si="8"/>
        <v>162.54864807128939</v>
      </c>
      <c r="L76" s="8">
        <f t="shared" si="9"/>
        <v>1.3820370019125541</v>
      </c>
      <c r="M76" s="8">
        <f t="shared" si="5"/>
        <v>1.701931837262082</v>
      </c>
      <c r="P76" s="6">
        <f t="shared" si="10"/>
        <v>8.0339852259090385</v>
      </c>
      <c r="U76" s="18">
        <v>18.5</v>
      </c>
      <c r="V76" s="20">
        <f t="shared" si="6"/>
        <v>1.361913529365754</v>
      </c>
    </row>
    <row r="77" spans="1:22" x14ac:dyDescent="0.15">
      <c r="A77" s="6">
        <v>38</v>
      </c>
      <c r="B77" s="6">
        <v>75</v>
      </c>
      <c r="D77">
        <v>723.62432861328102</v>
      </c>
      <c r="E77">
        <v>590.94915771484398</v>
      </c>
      <c r="F77">
        <v>479.60614013671898</v>
      </c>
      <c r="G77">
        <v>473.39016723632801</v>
      </c>
      <c r="I77" s="7">
        <f t="shared" si="7"/>
        <v>244.01818847656205</v>
      </c>
      <c r="J77" s="7">
        <f t="shared" si="7"/>
        <v>117.55899047851597</v>
      </c>
      <c r="K77" s="7">
        <f t="shared" si="8"/>
        <v>161.72689514160089</v>
      </c>
      <c r="L77" s="8">
        <f t="shared" si="9"/>
        <v>1.3757084378089879</v>
      </c>
      <c r="M77" s="8">
        <f t="shared" si="5"/>
        <v>1.6998685376298428</v>
      </c>
      <c r="P77" s="6">
        <f t="shared" si="10"/>
        <v>7.9030125999168348</v>
      </c>
      <c r="U77" s="18">
        <v>19</v>
      </c>
      <c r="V77" s="20">
        <f t="shared" si="6"/>
        <v>1.3835073967015561</v>
      </c>
    </row>
    <row r="78" spans="1:22" x14ac:dyDescent="0.15">
      <c r="A78" s="6">
        <v>38.5</v>
      </c>
      <c r="B78" s="6">
        <v>76</v>
      </c>
      <c r="D78">
        <v>722.84100341796898</v>
      </c>
      <c r="E78">
        <v>591.43695068359398</v>
      </c>
      <c r="F78">
        <v>480.62588500976602</v>
      </c>
      <c r="G78">
        <v>474.51019287109398</v>
      </c>
      <c r="I78" s="7">
        <f t="shared" si="7"/>
        <v>242.21511840820295</v>
      </c>
      <c r="J78" s="7">
        <f t="shared" si="7"/>
        <v>116.9267578125</v>
      </c>
      <c r="K78" s="7">
        <f t="shared" si="8"/>
        <v>160.36638793945298</v>
      </c>
      <c r="L78" s="8">
        <f t="shared" si="9"/>
        <v>1.3715114567412481</v>
      </c>
      <c r="M78" s="8">
        <f t="shared" si="5"/>
        <v>1.6999368210334302</v>
      </c>
      <c r="P78" s="6">
        <f t="shared" si="10"/>
        <v>7.907347043901507</v>
      </c>
      <c r="U78" s="18">
        <v>19.5</v>
      </c>
      <c r="V78" s="20">
        <f t="shared" si="6"/>
        <v>1.4046504604334729</v>
      </c>
    </row>
    <row r="79" spans="1:22" x14ac:dyDescent="0.15">
      <c r="A79" s="6">
        <v>39</v>
      </c>
      <c r="B79" s="6">
        <v>77</v>
      </c>
      <c r="D79">
        <v>723.90386962890602</v>
      </c>
      <c r="E79">
        <v>590.67413330078102</v>
      </c>
      <c r="F79">
        <v>480.25109863281301</v>
      </c>
      <c r="G79">
        <v>473.93447875976602</v>
      </c>
      <c r="I79" s="7">
        <f t="shared" si="7"/>
        <v>243.65277099609301</v>
      </c>
      <c r="J79" s="7">
        <f t="shared" si="7"/>
        <v>116.739654541015</v>
      </c>
      <c r="K79" s="7">
        <f t="shared" si="8"/>
        <v>161.93501281738253</v>
      </c>
      <c r="L79" s="8">
        <f t="shared" si="9"/>
        <v>1.3871465823165401</v>
      </c>
      <c r="M79" s="8">
        <f t="shared" si="5"/>
        <v>1.7198372110800491</v>
      </c>
      <c r="P79" s="6">
        <f t="shared" si="10"/>
        <v>9.1705694581110215</v>
      </c>
      <c r="U79" s="18">
        <v>20</v>
      </c>
      <c r="V79" s="20">
        <f t="shared" si="6"/>
        <v>1.400699520263009</v>
      </c>
    </row>
    <row r="80" spans="1:22" x14ac:dyDescent="0.15">
      <c r="A80" s="6">
        <v>39.5</v>
      </c>
      <c r="B80" s="6">
        <v>78</v>
      </c>
      <c r="D80">
        <v>722.16290283203102</v>
      </c>
      <c r="E80">
        <v>589.82440185546898</v>
      </c>
      <c r="F80">
        <v>479.54263305664102</v>
      </c>
      <c r="G80">
        <v>473.41726684570301</v>
      </c>
      <c r="I80" s="7">
        <f t="shared" si="7"/>
        <v>242.62026977539</v>
      </c>
      <c r="J80" s="7">
        <f t="shared" si="7"/>
        <v>116.40713500976597</v>
      </c>
      <c r="K80" s="7">
        <f t="shared" si="8"/>
        <v>161.13527526855381</v>
      </c>
      <c r="L80" s="8">
        <f t="shared" si="9"/>
        <v>1.3842388205416738</v>
      </c>
      <c r="M80" s="8">
        <f t="shared" si="5"/>
        <v>1.72119471377651</v>
      </c>
      <c r="P80" s="6">
        <f t="shared" si="10"/>
        <v>9.2567400220799776</v>
      </c>
      <c r="U80" s="18">
        <v>20.5</v>
      </c>
      <c r="V80" s="20">
        <f t="shared" si="6"/>
        <v>1.4145147120094965</v>
      </c>
    </row>
    <row r="81" spans="1:22" x14ac:dyDescent="0.15">
      <c r="A81" s="6">
        <v>40</v>
      </c>
      <c r="B81" s="6">
        <v>79</v>
      </c>
      <c r="D81">
        <v>721.79241943359398</v>
      </c>
      <c r="E81">
        <v>590.397216796875</v>
      </c>
      <c r="F81">
        <v>480.57037353515602</v>
      </c>
      <c r="G81">
        <v>474.37045288085898</v>
      </c>
      <c r="I81" s="7">
        <f t="shared" si="7"/>
        <v>241.22204589843795</v>
      </c>
      <c r="J81" s="7">
        <f t="shared" si="7"/>
        <v>116.02676391601602</v>
      </c>
      <c r="K81" s="7">
        <f t="shared" si="8"/>
        <v>160.00331115722673</v>
      </c>
      <c r="L81" s="8">
        <f t="shared" si="9"/>
        <v>1.3790207169187481</v>
      </c>
      <c r="M81" s="8">
        <f t="shared" si="5"/>
        <v>1.7202418746249113</v>
      </c>
      <c r="P81" s="6">
        <f t="shared" si="10"/>
        <v>9.1962563948437168</v>
      </c>
      <c r="U81" s="18">
        <v>21</v>
      </c>
      <c r="V81" s="20">
        <f t="shared" si="6"/>
        <v>1.4306538442154715</v>
      </c>
    </row>
    <row r="82" spans="1:22" x14ac:dyDescent="0.15">
      <c r="A82" s="6">
        <v>40.5</v>
      </c>
      <c r="B82" s="6">
        <v>80</v>
      </c>
      <c r="D82">
        <v>719.93713378906295</v>
      </c>
      <c r="E82">
        <v>589.83221435546898</v>
      </c>
      <c r="F82">
        <v>479.85824584960898</v>
      </c>
      <c r="G82">
        <v>473.58041381835898</v>
      </c>
      <c r="I82" s="7">
        <f t="shared" si="7"/>
        <v>240.07888793945398</v>
      </c>
      <c r="J82" s="7">
        <f t="shared" si="7"/>
        <v>116.25180053711</v>
      </c>
      <c r="K82" s="7">
        <f t="shared" si="8"/>
        <v>158.70262756347699</v>
      </c>
      <c r="L82" s="8">
        <f t="shared" si="9"/>
        <v>1.365162748707843</v>
      </c>
      <c r="M82" s="8">
        <f t="shared" si="5"/>
        <v>1.7106491708853333</v>
      </c>
      <c r="P82" s="6">
        <f t="shared" si="10"/>
        <v>8.587337758157739</v>
      </c>
      <c r="U82" s="18">
        <v>21.5</v>
      </c>
      <c r="V82" s="20">
        <f t="shared" si="6"/>
        <v>1.4145202397226078</v>
      </c>
    </row>
    <row r="83" spans="1:22" x14ac:dyDescent="0.15">
      <c r="A83" s="6">
        <v>41</v>
      </c>
      <c r="B83" s="6">
        <v>81</v>
      </c>
      <c r="D83">
        <v>720.28997802734398</v>
      </c>
      <c r="E83">
        <v>590.68981933593795</v>
      </c>
      <c r="F83">
        <v>480.268798828125</v>
      </c>
      <c r="G83">
        <v>473.97894287109398</v>
      </c>
      <c r="I83" s="7">
        <f t="shared" si="7"/>
        <v>240.02117919921898</v>
      </c>
      <c r="J83" s="7">
        <f t="shared" si="7"/>
        <v>116.71087646484398</v>
      </c>
      <c r="K83" s="7">
        <f t="shared" si="8"/>
        <v>158.3235656738282</v>
      </c>
      <c r="L83" s="8">
        <f t="shared" si="9"/>
        <v>1.3565450836239665</v>
      </c>
      <c r="M83" s="8">
        <f t="shared" si="5"/>
        <v>1.7062967702727838</v>
      </c>
      <c r="P83" s="6">
        <f t="shared" si="10"/>
        <v>8.3110592532383887</v>
      </c>
      <c r="U83" s="18">
        <v>22</v>
      </c>
      <c r="V83" s="20">
        <f t="shared" si="6"/>
        <v>1.4105312397003327</v>
      </c>
    </row>
    <row r="84" spans="1:22" x14ac:dyDescent="0.15">
      <c r="A84" s="6">
        <v>41.5</v>
      </c>
      <c r="B84" s="6">
        <v>82</v>
      </c>
      <c r="D84">
        <v>718.28186035156295</v>
      </c>
      <c r="E84">
        <v>590.86413574218795</v>
      </c>
      <c r="F84">
        <v>480.02005004882801</v>
      </c>
      <c r="G84">
        <v>473.72216796875</v>
      </c>
      <c r="I84" s="7">
        <f t="shared" si="7"/>
        <v>238.26181030273494</v>
      </c>
      <c r="J84" s="7">
        <f t="shared" si="7"/>
        <v>117.14196777343795</v>
      </c>
      <c r="K84" s="7">
        <f t="shared" si="8"/>
        <v>156.26243286132836</v>
      </c>
      <c r="L84" s="8">
        <f t="shared" si="9"/>
        <v>1.3339577252411583</v>
      </c>
      <c r="M84" s="8">
        <f t="shared" si="5"/>
        <v>1.6879746763613026</v>
      </c>
      <c r="P84" s="6">
        <f t="shared" si="10"/>
        <v>7.1480227675205015</v>
      </c>
      <c r="U84" s="18">
        <v>65</v>
      </c>
      <c r="V84" s="20">
        <f t="shared" ref="V84:V104" si="11">L131</f>
        <v>0.97904304385579333</v>
      </c>
    </row>
    <row r="85" spans="1:22" x14ac:dyDescent="0.15">
      <c r="A85" s="6">
        <v>42</v>
      </c>
      <c r="B85" s="6">
        <v>83</v>
      </c>
      <c r="D85">
        <v>718.71783447265602</v>
      </c>
      <c r="E85">
        <v>591.562744140625</v>
      </c>
      <c r="F85">
        <v>480.44668579101602</v>
      </c>
      <c r="G85">
        <v>474.18087768554699</v>
      </c>
      <c r="I85" s="7">
        <f t="shared" si="7"/>
        <v>238.27114868164</v>
      </c>
      <c r="J85" s="7">
        <f t="shared" si="7"/>
        <v>117.38186645507801</v>
      </c>
      <c r="K85" s="7">
        <f t="shared" si="8"/>
        <v>156.1038421630854</v>
      </c>
      <c r="L85" s="8">
        <f t="shared" si="9"/>
        <v>1.3298803884910646</v>
      </c>
      <c r="M85" s="8">
        <f t="shared" si="5"/>
        <v>1.6881626040825359</v>
      </c>
      <c r="P85" s="6">
        <f t="shared" si="10"/>
        <v>7.1599519060528181</v>
      </c>
      <c r="U85" s="18">
        <v>65.5</v>
      </c>
      <c r="V85" s="20">
        <f t="shared" si="11"/>
        <v>0.97394674378885671</v>
      </c>
    </row>
    <row r="86" spans="1:22" x14ac:dyDescent="0.15">
      <c r="A86" s="6">
        <v>42.5</v>
      </c>
      <c r="B86" s="6">
        <v>84</v>
      </c>
      <c r="D86">
        <v>716.85791015625</v>
      </c>
      <c r="E86">
        <v>590.79046630859398</v>
      </c>
      <c r="F86">
        <v>479.76229858398398</v>
      </c>
      <c r="G86">
        <v>473.38848876953102</v>
      </c>
      <c r="I86" s="7">
        <f t="shared" si="7"/>
        <v>237.09561157226602</v>
      </c>
      <c r="J86" s="7">
        <f t="shared" si="7"/>
        <v>117.40197753906295</v>
      </c>
      <c r="K86" s="7">
        <f t="shared" si="8"/>
        <v>154.91422729492194</v>
      </c>
      <c r="L86" s="8">
        <f t="shared" si="9"/>
        <v>1.3195197435526809</v>
      </c>
      <c r="M86" s="8">
        <f t="shared" si="5"/>
        <v>1.6820672236154792</v>
      </c>
      <c r="P86" s="6">
        <f t="shared" si="10"/>
        <v>6.7730337998708174</v>
      </c>
      <c r="U86" s="18">
        <v>66</v>
      </c>
      <c r="V86" s="20">
        <f t="shared" si="11"/>
        <v>0.96520208350419723</v>
      </c>
    </row>
    <row r="87" spans="1:22" ht="15" x14ac:dyDescent="0.2">
      <c r="A87" s="6">
        <v>43</v>
      </c>
      <c r="B87" s="6">
        <v>85</v>
      </c>
      <c r="C87" s="26" t="s">
        <v>30</v>
      </c>
      <c r="D87">
        <v>717.20562744140602</v>
      </c>
      <c r="E87">
        <v>591.43566894531295</v>
      </c>
      <c r="F87">
        <v>480.81076049804699</v>
      </c>
      <c r="G87">
        <v>474.49215698242199</v>
      </c>
      <c r="I87" s="7">
        <f t="shared" si="7"/>
        <v>236.39486694335903</v>
      </c>
      <c r="J87" s="7">
        <f t="shared" si="7"/>
        <v>116.94351196289097</v>
      </c>
      <c r="K87" s="7">
        <f t="shared" si="8"/>
        <v>154.53440856933537</v>
      </c>
      <c r="L87" s="8">
        <f t="shared" si="9"/>
        <v>1.3214449093881575</v>
      </c>
      <c r="M87" s="8">
        <f t="shared" si="5"/>
        <v>1.6882576539222829</v>
      </c>
      <c r="P87" s="6">
        <f t="shared" si="10"/>
        <v>7.165985410308469</v>
      </c>
      <c r="U87" s="18">
        <v>66.5</v>
      </c>
      <c r="V87" s="20">
        <f t="shared" si="11"/>
        <v>0.96609488390892229</v>
      </c>
    </row>
    <row r="88" spans="1:22" x14ac:dyDescent="0.15">
      <c r="A88" s="6">
        <v>43.5</v>
      </c>
      <c r="B88" s="6">
        <v>86</v>
      </c>
      <c r="D88">
        <v>712.95764160156295</v>
      </c>
      <c r="E88">
        <v>589.30236816406295</v>
      </c>
      <c r="F88">
        <v>480.08190917968801</v>
      </c>
      <c r="G88">
        <v>473.80609130859398</v>
      </c>
      <c r="I88" s="7">
        <f t="shared" si="7"/>
        <v>232.87573242187494</v>
      </c>
      <c r="J88" s="7">
        <f t="shared" si="7"/>
        <v>115.49627685546898</v>
      </c>
      <c r="K88" s="7">
        <f t="shared" si="8"/>
        <v>152.02833862304666</v>
      </c>
      <c r="L88" s="8">
        <f t="shared" si="9"/>
        <v>1.3163051031791577</v>
      </c>
      <c r="M88" s="8">
        <f t="shared" ref="M88:M151" si="12">L88+ABS($N$2)*A88</f>
        <v>1.6873831121846101</v>
      </c>
      <c r="P88" s="6">
        <f t="shared" si="10"/>
        <v>7.11047188908592</v>
      </c>
      <c r="U88" s="18">
        <v>67</v>
      </c>
      <c r="V88" s="20">
        <f t="shared" si="11"/>
        <v>0.95023129181507193</v>
      </c>
    </row>
    <row r="89" spans="1:22" x14ac:dyDescent="0.15">
      <c r="A89" s="6">
        <v>44</v>
      </c>
      <c r="B89" s="6">
        <v>87</v>
      </c>
      <c r="D89">
        <v>715.225830078125</v>
      </c>
      <c r="E89">
        <v>590.88201904296898</v>
      </c>
      <c r="F89">
        <v>480.61083984375</v>
      </c>
      <c r="G89">
        <v>474.23837280273398</v>
      </c>
      <c r="I89" s="7">
        <f t="shared" si="7"/>
        <v>234.614990234375</v>
      </c>
      <c r="J89" s="7">
        <f t="shared" si="7"/>
        <v>116.643646240235</v>
      </c>
      <c r="K89" s="7">
        <f t="shared" si="8"/>
        <v>152.96443786621052</v>
      </c>
      <c r="L89" s="8">
        <f t="shared" si="9"/>
        <v>1.3113825124359584</v>
      </c>
      <c r="M89" s="8">
        <f t="shared" si="12"/>
        <v>1.6867257859127378</v>
      </c>
      <c r="P89" s="6">
        <f t="shared" si="10"/>
        <v>7.0687466124389449</v>
      </c>
      <c r="U89" s="18">
        <v>67.5</v>
      </c>
      <c r="V89" s="20">
        <f t="shared" si="11"/>
        <v>0.94392054543754067</v>
      </c>
    </row>
    <row r="90" spans="1:22" x14ac:dyDescent="0.15">
      <c r="A90" s="6">
        <v>44.5</v>
      </c>
      <c r="B90" s="6">
        <v>88</v>
      </c>
      <c r="D90">
        <v>713.20819091796898</v>
      </c>
      <c r="E90">
        <v>592.22937011718795</v>
      </c>
      <c r="F90">
        <v>480.55868530273398</v>
      </c>
      <c r="G90">
        <v>474.28152465820301</v>
      </c>
      <c r="I90" s="7">
        <f t="shared" si="7"/>
        <v>232.649505615235</v>
      </c>
      <c r="J90" s="7">
        <f t="shared" si="7"/>
        <v>117.94784545898494</v>
      </c>
      <c r="K90" s="7">
        <f t="shared" si="8"/>
        <v>150.08601379394554</v>
      </c>
      <c r="L90" s="8">
        <f t="shared" si="9"/>
        <v>1.2724777905852998</v>
      </c>
      <c r="M90" s="8">
        <f t="shared" si="12"/>
        <v>1.6520863285334062</v>
      </c>
      <c r="P90" s="6">
        <f t="shared" si="10"/>
        <v>4.8699284548490374</v>
      </c>
      <c r="U90" s="18">
        <v>68</v>
      </c>
      <c r="V90" s="20">
        <f t="shared" si="11"/>
        <v>0.93756375113598367</v>
      </c>
    </row>
    <row r="91" spans="1:22" x14ac:dyDescent="0.15">
      <c r="A91" s="6">
        <v>45</v>
      </c>
      <c r="B91" s="6">
        <v>89</v>
      </c>
      <c r="D91">
        <v>711.84100341796898</v>
      </c>
      <c r="E91">
        <v>591.82238769531295</v>
      </c>
      <c r="F91">
        <v>479.24539184570301</v>
      </c>
      <c r="G91">
        <v>473.21463012695301</v>
      </c>
      <c r="I91" s="7">
        <f t="shared" si="7"/>
        <v>232.59561157226597</v>
      </c>
      <c r="J91" s="7">
        <f t="shared" si="7"/>
        <v>118.60775756835994</v>
      </c>
      <c r="K91" s="7">
        <f t="shared" si="8"/>
        <v>149.57018127441401</v>
      </c>
      <c r="L91" s="8">
        <f t="shared" si="9"/>
        <v>1.261048892086243</v>
      </c>
      <c r="M91" s="8">
        <f t="shared" si="12"/>
        <v>1.6449226945056765</v>
      </c>
      <c r="P91" s="6">
        <f t="shared" si="10"/>
        <v>4.4152005299278052</v>
      </c>
      <c r="U91" s="18">
        <v>68.5</v>
      </c>
      <c r="V91" s="20">
        <f t="shared" si="11"/>
        <v>0.91816178914031843</v>
      </c>
    </row>
    <row r="92" spans="1:22" x14ac:dyDescent="0.15">
      <c r="A92" s="6">
        <v>45.5</v>
      </c>
      <c r="B92" s="6">
        <v>90</v>
      </c>
      <c r="D92">
        <v>712.77288818359398</v>
      </c>
      <c r="E92">
        <v>593.73181152343795</v>
      </c>
      <c r="F92">
        <v>481.32763671875</v>
      </c>
      <c r="G92">
        <v>475.16082763671898</v>
      </c>
      <c r="I92" s="7">
        <f t="shared" si="7"/>
        <v>231.44525146484398</v>
      </c>
      <c r="J92" s="7">
        <f t="shared" si="7"/>
        <v>118.57098388671898</v>
      </c>
      <c r="K92" s="7">
        <f t="shared" si="8"/>
        <v>148.44556274414072</v>
      </c>
      <c r="L92" s="8">
        <f t="shared" si="9"/>
        <v>1.2519552244414491</v>
      </c>
      <c r="M92" s="8">
        <f t="shared" si="12"/>
        <v>1.6400942913322099</v>
      </c>
      <c r="P92" s="6">
        <f t="shared" si="10"/>
        <v>4.1087066823562211</v>
      </c>
      <c r="U92" s="18">
        <v>69</v>
      </c>
      <c r="V92" s="20">
        <f t="shared" si="11"/>
        <v>0.90892778903133031</v>
      </c>
    </row>
    <row r="93" spans="1:22" x14ac:dyDescent="0.15">
      <c r="A93" s="6">
        <v>46</v>
      </c>
      <c r="B93" s="6">
        <v>91</v>
      </c>
      <c r="D93">
        <v>710.737060546875</v>
      </c>
      <c r="E93">
        <v>591.85791015625</v>
      </c>
      <c r="F93">
        <v>479.78369140625</v>
      </c>
      <c r="G93">
        <v>473.66900634765602</v>
      </c>
      <c r="I93" s="7">
        <f t="shared" si="7"/>
        <v>230.953369140625</v>
      </c>
      <c r="J93" s="7">
        <f t="shared" si="7"/>
        <v>118.18890380859398</v>
      </c>
      <c r="K93" s="7">
        <f t="shared" si="8"/>
        <v>148.22113647460924</v>
      </c>
      <c r="L93" s="8">
        <f t="shared" si="9"/>
        <v>1.2541036569274915</v>
      </c>
      <c r="M93" s="8">
        <f t="shared" si="12"/>
        <v>1.6465079882895792</v>
      </c>
      <c r="P93" s="6">
        <f t="shared" si="10"/>
        <v>4.5158306500531724</v>
      </c>
      <c r="U93" s="18">
        <v>69.5</v>
      </c>
      <c r="V93" s="20">
        <f t="shared" si="11"/>
        <v>0.89825613342534805</v>
      </c>
    </row>
    <row r="94" spans="1:22" x14ac:dyDescent="0.15">
      <c r="A94" s="6">
        <v>46.5</v>
      </c>
      <c r="B94" s="6">
        <v>92</v>
      </c>
      <c r="D94">
        <v>711.18768310546898</v>
      </c>
      <c r="E94">
        <v>592.35095214843795</v>
      </c>
      <c r="F94">
        <v>479.873291015625</v>
      </c>
      <c r="G94">
        <v>473.39083862304699</v>
      </c>
      <c r="I94" s="7">
        <f t="shared" si="7"/>
        <v>231.31439208984398</v>
      </c>
      <c r="J94" s="7">
        <f t="shared" si="7"/>
        <v>118.96011352539097</v>
      </c>
      <c r="K94" s="7">
        <f t="shared" si="8"/>
        <v>148.04231262207031</v>
      </c>
      <c r="L94" s="8">
        <f t="shared" si="9"/>
        <v>1.2444701693267299</v>
      </c>
      <c r="M94" s="8">
        <f t="shared" si="12"/>
        <v>1.6411397651601445</v>
      </c>
      <c r="P94" s="6">
        <f t="shared" si="10"/>
        <v>4.175070505870365</v>
      </c>
      <c r="U94" s="18">
        <v>70</v>
      </c>
      <c r="V94" s="20">
        <f t="shared" si="11"/>
        <v>0.90746781839871626</v>
      </c>
    </row>
    <row r="95" spans="1:22" x14ac:dyDescent="0.15">
      <c r="A95" s="6">
        <v>47</v>
      </c>
      <c r="B95" s="6">
        <v>93</v>
      </c>
      <c r="D95">
        <v>711.276611328125</v>
      </c>
      <c r="E95">
        <v>592.65197753906295</v>
      </c>
      <c r="F95">
        <v>480.755615234375</v>
      </c>
      <c r="G95">
        <v>474.56134033203102</v>
      </c>
      <c r="I95" s="7">
        <f t="shared" si="7"/>
        <v>230.52099609375</v>
      </c>
      <c r="J95" s="7">
        <f t="shared" si="7"/>
        <v>118.09063720703193</v>
      </c>
      <c r="K95" s="7">
        <f t="shared" si="8"/>
        <v>147.85755004882765</v>
      </c>
      <c r="L95" s="8">
        <f t="shared" si="9"/>
        <v>1.2520683565252468</v>
      </c>
      <c r="M95" s="8">
        <f t="shared" si="12"/>
        <v>1.6530032168299886</v>
      </c>
      <c r="P95" s="6">
        <f t="shared" si="10"/>
        <v>4.9281300199870079</v>
      </c>
      <c r="U95" s="18">
        <v>70.5</v>
      </c>
      <c r="V95" s="20">
        <f t="shared" si="11"/>
        <v>0.90319269180766237</v>
      </c>
    </row>
    <row r="96" spans="1:22" x14ac:dyDescent="0.15">
      <c r="A96" s="6">
        <v>47.5</v>
      </c>
      <c r="B96" s="6">
        <v>94</v>
      </c>
      <c r="D96">
        <v>709.51843261718795</v>
      </c>
      <c r="E96">
        <v>592.83770751953102</v>
      </c>
      <c r="F96">
        <v>479.79571533203102</v>
      </c>
      <c r="G96">
        <v>473.5556640625</v>
      </c>
      <c r="I96" s="7">
        <f t="shared" si="7"/>
        <v>229.72271728515693</v>
      </c>
      <c r="J96" s="7">
        <f t="shared" si="7"/>
        <v>119.28204345703102</v>
      </c>
      <c r="K96" s="7">
        <f t="shared" si="8"/>
        <v>146.2252868652352</v>
      </c>
      <c r="L96" s="8">
        <f t="shared" si="9"/>
        <v>1.2258784526768267</v>
      </c>
      <c r="M96" s="8">
        <f t="shared" si="12"/>
        <v>1.6310785774528955</v>
      </c>
      <c r="P96" s="6">
        <f t="shared" si="10"/>
        <v>3.5364137862989038</v>
      </c>
      <c r="U96" s="18">
        <v>71</v>
      </c>
      <c r="V96" s="20">
        <f t="shared" si="11"/>
        <v>0.91049546590672858</v>
      </c>
    </row>
    <row r="97" spans="1:22" x14ac:dyDescent="0.15">
      <c r="A97" s="6">
        <v>48</v>
      </c>
      <c r="B97" s="6">
        <v>95</v>
      </c>
      <c r="D97">
        <v>712.16876220703102</v>
      </c>
      <c r="E97">
        <v>594.13098144531295</v>
      </c>
      <c r="F97">
        <v>480.22067260742199</v>
      </c>
      <c r="G97">
        <v>474.45202636718801</v>
      </c>
      <c r="I97" s="7">
        <f t="shared" si="7"/>
        <v>231.94808959960903</v>
      </c>
      <c r="J97" s="7">
        <f t="shared" si="7"/>
        <v>119.67895507812494</v>
      </c>
      <c r="K97" s="7">
        <f t="shared" si="8"/>
        <v>148.17282104492159</v>
      </c>
      <c r="L97" s="8">
        <f t="shared" si="9"/>
        <v>1.2380858518374949</v>
      </c>
      <c r="M97" s="8">
        <f t="shared" si="12"/>
        <v>1.6475512410848907</v>
      </c>
      <c r="P97" s="6">
        <f t="shared" si="10"/>
        <v>4.5820534884818143</v>
      </c>
      <c r="U97" s="18">
        <v>71.5</v>
      </c>
      <c r="V97" s="20">
        <f t="shared" si="11"/>
        <v>0.9183174121925316</v>
      </c>
    </row>
    <row r="98" spans="1:22" x14ac:dyDescent="0.15">
      <c r="A98" s="6">
        <v>48.5</v>
      </c>
      <c r="B98" s="6">
        <v>96</v>
      </c>
      <c r="D98">
        <v>714.48516845703102</v>
      </c>
      <c r="E98">
        <v>595.41314697265602</v>
      </c>
      <c r="F98">
        <v>480.71212768554699</v>
      </c>
      <c r="G98">
        <v>474.45034790039102</v>
      </c>
      <c r="I98" s="7">
        <f t="shared" si="7"/>
        <v>233.77304077148403</v>
      </c>
      <c r="J98" s="7">
        <f t="shared" si="7"/>
        <v>120.962799072265</v>
      </c>
      <c r="K98" s="7">
        <f t="shared" si="8"/>
        <v>149.09908142089853</v>
      </c>
      <c r="L98" s="8">
        <f t="shared" si="9"/>
        <v>1.2326027717978358</v>
      </c>
      <c r="M98" s="8">
        <f t="shared" si="12"/>
        <v>1.6463334255165587</v>
      </c>
      <c r="P98" s="6">
        <f t="shared" si="10"/>
        <v>4.5047498819350835</v>
      </c>
      <c r="U98" s="18">
        <v>72</v>
      </c>
      <c r="V98" s="20">
        <f t="shared" si="11"/>
        <v>0.92861962403199327</v>
      </c>
    </row>
    <row r="99" spans="1:22" x14ac:dyDescent="0.15">
      <c r="A99" s="6">
        <v>49</v>
      </c>
      <c r="B99" s="6">
        <v>97</v>
      </c>
      <c r="D99">
        <v>714.38806152343795</v>
      </c>
      <c r="E99">
        <v>596.01141357421898</v>
      </c>
      <c r="F99">
        <v>479.93914794921898</v>
      </c>
      <c r="G99">
        <v>473.19992065429699</v>
      </c>
      <c r="I99" s="7">
        <f t="shared" si="7"/>
        <v>234.44891357421898</v>
      </c>
      <c r="J99" s="7">
        <f t="shared" si="7"/>
        <v>122.81149291992199</v>
      </c>
      <c r="K99" s="7">
        <f t="shared" si="8"/>
        <v>148.4808685302736</v>
      </c>
      <c r="L99" s="8">
        <f t="shared" si="9"/>
        <v>1.2090144415644313</v>
      </c>
      <c r="M99" s="8">
        <f t="shared" si="12"/>
        <v>1.6270103597544812</v>
      </c>
      <c r="P99" s="6">
        <f t="shared" si="10"/>
        <v>3.2781744366940946</v>
      </c>
      <c r="U99" s="18">
        <v>72.5</v>
      </c>
      <c r="V99" s="20">
        <f t="shared" si="11"/>
        <v>0.94650548254376399</v>
      </c>
    </row>
    <row r="100" spans="1:22" x14ac:dyDescent="0.15">
      <c r="A100" s="6">
        <v>49.5</v>
      </c>
      <c r="B100" s="6">
        <v>98</v>
      </c>
      <c r="D100">
        <v>714.06353759765602</v>
      </c>
      <c r="E100">
        <v>596.97686767578102</v>
      </c>
      <c r="F100">
        <v>480.44064331054699</v>
      </c>
      <c r="G100">
        <v>473.95251464843801</v>
      </c>
      <c r="I100" s="7">
        <f t="shared" si="7"/>
        <v>233.62289428710903</v>
      </c>
      <c r="J100" s="7">
        <f t="shared" si="7"/>
        <v>123.02435302734301</v>
      </c>
      <c r="K100" s="7">
        <f t="shared" si="8"/>
        <v>147.50584716796894</v>
      </c>
      <c r="L100" s="8">
        <f t="shared" si="9"/>
        <v>1.1989971378689936</v>
      </c>
      <c r="M100" s="8">
        <f t="shared" si="12"/>
        <v>1.6212583205303706</v>
      </c>
      <c r="P100" s="6">
        <f t="shared" si="10"/>
        <v>2.9130506949841481</v>
      </c>
      <c r="U100" s="18">
        <v>73</v>
      </c>
      <c r="V100" s="20">
        <f t="shared" si="11"/>
        <v>0.94688487944206012</v>
      </c>
    </row>
    <row r="101" spans="1:22" x14ac:dyDescent="0.15">
      <c r="A101" s="6">
        <v>50</v>
      </c>
      <c r="B101" s="6">
        <v>99</v>
      </c>
      <c r="D101">
        <v>715.406005859375</v>
      </c>
      <c r="E101">
        <v>597.79827880859398</v>
      </c>
      <c r="F101">
        <v>480.27682495117199</v>
      </c>
      <c r="G101">
        <v>474.24673461914102</v>
      </c>
      <c r="I101" s="7">
        <f t="shared" si="7"/>
        <v>235.12918090820301</v>
      </c>
      <c r="J101" s="7">
        <f t="shared" si="7"/>
        <v>123.55154418945295</v>
      </c>
      <c r="K101" s="7">
        <f t="shared" si="8"/>
        <v>148.64309997558595</v>
      </c>
      <c r="L101" s="8">
        <f t="shared" si="9"/>
        <v>1.2030857319570025</v>
      </c>
      <c r="M101" s="8">
        <f t="shared" si="12"/>
        <v>1.6296121790897065</v>
      </c>
      <c r="P101" s="6">
        <f t="shared" si="10"/>
        <v>3.4433308227890853</v>
      </c>
      <c r="U101" s="18">
        <v>73.5</v>
      </c>
      <c r="V101" s="20">
        <f t="shared" si="11"/>
        <v>0.96529303117017284</v>
      </c>
    </row>
    <row r="102" spans="1:22" x14ac:dyDescent="0.15">
      <c r="A102" s="6">
        <v>50.5</v>
      </c>
      <c r="B102" s="6">
        <v>100</v>
      </c>
      <c r="D102">
        <v>714.21472167968795</v>
      </c>
      <c r="E102">
        <v>597.58551025390602</v>
      </c>
      <c r="F102">
        <v>479.94216918945301</v>
      </c>
      <c r="G102">
        <v>473.41525268554699</v>
      </c>
      <c r="I102" s="7">
        <f t="shared" si="7"/>
        <v>234.27255249023494</v>
      </c>
      <c r="J102" s="7">
        <f t="shared" si="7"/>
        <v>124.17025756835903</v>
      </c>
      <c r="K102" s="7">
        <f t="shared" si="8"/>
        <v>147.35337219238363</v>
      </c>
      <c r="L102" s="8">
        <f t="shared" si="9"/>
        <v>1.1867042484893104</v>
      </c>
      <c r="M102" s="8">
        <f t="shared" si="12"/>
        <v>1.6174959600933414</v>
      </c>
      <c r="P102" s="6">
        <f t="shared" si="10"/>
        <v>2.6742263290668653</v>
      </c>
      <c r="U102" s="18">
        <v>74</v>
      </c>
      <c r="V102" s="20">
        <f t="shared" si="11"/>
        <v>0.96781255439160685</v>
      </c>
    </row>
    <row r="103" spans="1:22" x14ac:dyDescent="0.15">
      <c r="A103" s="6">
        <v>51</v>
      </c>
      <c r="B103" s="6">
        <v>101</v>
      </c>
      <c r="D103">
        <v>710.29064941406295</v>
      </c>
      <c r="E103">
        <v>596.16943359375</v>
      </c>
      <c r="F103">
        <v>479.99966430664102</v>
      </c>
      <c r="G103">
        <v>474.27883911132801</v>
      </c>
      <c r="I103" s="7">
        <f t="shared" si="7"/>
        <v>230.29098510742193</v>
      </c>
      <c r="J103" s="7">
        <f t="shared" si="7"/>
        <v>121.89059448242199</v>
      </c>
      <c r="K103" s="7">
        <f t="shared" si="8"/>
        <v>144.96756896972653</v>
      </c>
      <c r="L103" s="8">
        <f t="shared" si="9"/>
        <v>1.1893253091864484</v>
      </c>
      <c r="M103" s="8">
        <f t="shared" si="12"/>
        <v>1.6243822852618064</v>
      </c>
      <c r="P103" s="6">
        <f t="shared" si="10"/>
        <v>3.1113514449043862</v>
      </c>
      <c r="U103" s="18">
        <v>74.5</v>
      </c>
      <c r="V103" s="20">
        <f t="shared" si="11"/>
        <v>0.9774726757288511</v>
      </c>
    </row>
    <row r="104" spans="1:22" x14ac:dyDescent="0.15">
      <c r="A104" s="6">
        <v>51.5</v>
      </c>
      <c r="B104" s="6">
        <v>102</v>
      </c>
      <c r="D104">
        <v>712.274658203125</v>
      </c>
      <c r="E104">
        <v>599.52490234375</v>
      </c>
      <c r="F104">
        <v>480.10800170898398</v>
      </c>
      <c r="G104">
        <v>473.95855712890602</v>
      </c>
      <c r="I104" s="7">
        <f t="shared" si="7"/>
        <v>232.16665649414102</v>
      </c>
      <c r="J104" s="7">
        <f t="shared" si="7"/>
        <v>125.56634521484398</v>
      </c>
      <c r="K104" s="7">
        <f t="shared" si="8"/>
        <v>144.27021484375024</v>
      </c>
      <c r="L104" s="8">
        <f t="shared" si="9"/>
        <v>1.1489560725599199</v>
      </c>
      <c r="M104" s="8">
        <f t="shared" si="12"/>
        <v>1.5882783131066049</v>
      </c>
      <c r="P104" s="6">
        <f t="shared" si="10"/>
        <v>0.81956988878379899</v>
      </c>
      <c r="U104" s="18">
        <v>75</v>
      </c>
      <c r="V104" s="20">
        <f t="shared" si="11"/>
        <v>0.9812131465906504</v>
      </c>
    </row>
    <row r="105" spans="1:22" x14ac:dyDescent="0.15">
      <c r="A105" s="6">
        <v>52</v>
      </c>
      <c r="B105" s="6">
        <v>103</v>
      </c>
      <c r="D105">
        <v>710.3037109375</v>
      </c>
      <c r="E105">
        <v>598.95178222656295</v>
      </c>
      <c r="F105">
        <v>479.80340576171898</v>
      </c>
      <c r="G105">
        <v>473.47207641601602</v>
      </c>
      <c r="I105" s="7">
        <f t="shared" si="7"/>
        <v>230.50030517578102</v>
      </c>
      <c r="J105" s="7">
        <f t="shared" si="7"/>
        <v>125.47970581054693</v>
      </c>
      <c r="K105" s="7">
        <f t="shared" si="8"/>
        <v>142.66451110839819</v>
      </c>
      <c r="L105" s="8">
        <f t="shared" si="9"/>
        <v>1.1369528656992343</v>
      </c>
      <c r="M105" s="8">
        <f t="shared" si="12"/>
        <v>1.5805403707172463</v>
      </c>
      <c r="P105" s="6">
        <f t="shared" si="10"/>
        <v>0.32838643744433288</v>
      </c>
    </row>
    <row r="106" spans="1:22" x14ac:dyDescent="0.15">
      <c r="A106" s="6">
        <v>52.5</v>
      </c>
      <c r="B106" s="6">
        <v>104</v>
      </c>
      <c r="D106">
        <v>709.48712158203102</v>
      </c>
      <c r="E106">
        <v>599.13293457031295</v>
      </c>
      <c r="F106">
        <v>480.52825927734398</v>
      </c>
      <c r="G106">
        <v>474.17587280273398</v>
      </c>
      <c r="I106" s="7">
        <f t="shared" si="7"/>
        <v>228.95886230468705</v>
      </c>
      <c r="J106" s="7">
        <f t="shared" si="7"/>
        <v>124.95706176757898</v>
      </c>
      <c r="K106" s="7">
        <f t="shared" si="8"/>
        <v>141.48891906738177</v>
      </c>
      <c r="L106" s="8">
        <f t="shared" si="9"/>
        <v>1.1323003043281552</v>
      </c>
      <c r="M106" s="8">
        <f t="shared" si="12"/>
        <v>1.5801530738174945</v>
      </c>
      <c r="P106" s="6">
        <f t="shared" si="10"/>
        <v>0.30380188791669849</v>
      </c>
    </row>
    <row r="107" spans="1:22" x14ac:dyDescent="0.15">
      <c r="A107" s="6">
        <v>53</v>
      </c>
      <c r="B107" s="6">
        <v>105</v>
      </c>
      <c r="D107">
        <v>708.34606933593795</v>
      </c>
      <c r="E107">
        <v>599.26525878906295</v>
      </c>
      <c r="F107">
        <v>479.52355957031301</v>
      </c>
      <c r="G107">
        <v>473.30557250976602</v>
      </c>
      <c r="I107" s="7">
        <f t="shared" si="7"/>
        <v>228.82250976562494</v>
      </c>
      <c r="J107" s="7">
        <f t="shared" si="7"/>
        <v>125.95968627929693</v>
      </c>
      <c r="K107" s="7">
        <f t="shared" si="8"/>
        <v>140.65072937011709</v>
      </c>
      <c r="L107" s="8">
        <f t="shared" si="9"/>
        <v>1.1166328968003696</v>
      </c>
      <c r="M107" s="8">
        <f t="shared" si="12"/>
        <v>1.5687509307610359</v>
      </c>
      <c r="P107" s="6">
        <f t="shared" si="10"/>
        <v>-0.41997501520933428</v>
      </c>
    </row>
    <row r="108" spans="1:22" x14ac:dyDescent="0.15">
      <c r="A108" s="6">
        <v>53.5</v>
      </c>
      <c r="B108" s="6">
        <v>106</v>
      </c>
      <c r="D108">
        <v>709.96838378906295</v>
      </c>
      <c r="E108">
        <v>602.60119628906295</v>
      </c>
      <c r="F108">
        <v>480.83282470703102</v>
      </c>
      <c r="G108">
        <v>474.59844970703102</v>
      </c>
      <c r="I108" s="7">
        <f t="shared" si="7"/>
        <v>229.13555908203193</v>
      </c>
      <c r="J108" s="7">
        <f t="shared" si="7"/>
        <v>128.00274658203193</v>
      </c>
      <c r="K108" s="7">
        <f t="shared" si="8"/>
        <v>139.53363647460958</v>
      </c>
      <c r="L108" s="8">
        <f t="shared" si="9"/>
        <v>1.0900831443111882</v>
      </c>
      <c r="M108" s="8">
        <f t="shared" si="12"/>
        <v>1.5464664427431813</v>
      </c>
      <c r="P108" s="6">
        <f t="shared" si="10"/>
        <v>-1.8345334579027792</v>
      </c>
    </row>
    <row r="109" spans="1:22" x14ac:dyDescent="0.15">
      <c r="A109" s="6">
        <v>54</v>
      </c>
      <c r="B109" s="6">
        <v>107</v>
      </c>
      <c r="D109">
        <v>708.15246582031295</v>
      </c>
      <c r="E109">
        <v>601.52947998046898</v>
      </c>
      <c r="F109">
        <v>480.10098266601602</v>
      </c>
      <c r="G109">
        <v>473.80908203125</v>
      </c>
      <c r="I109" s="7">
        <f t="shared" si="7"/>
        <v>228.05148315429693</v>
      </c>
      <c r="J109" s="7">
        <f t="shared" si="7"/>
        <v>127.72039794921898</v>
      </c>
      <c r="K109" s="7">
        <f t="shared" si="8"/>
        <v>138.64720458984365</v>
      </c>
      <c r="L109" s="8">
        <f t="shared" si="9"/>
        <v>1.0855525571175335</v>
      </c>
      <c r="M109" s="8">
        <f t="shared" si="12"/>
        <v>1.5462011200208536</v>
      </c>
      <c r="P109" s="6">
        <f t="shared" si="10"/>
        <v>-1.8513754197466579</v>
      </c>
    </row>
    <row r="110" spans="1:22" x14ac:dyDescent="0.15">
      <c r="A110" s="6">
        <v>54.5</v>
      </c>
      <c r="B110" s="6">
        <v>108</v>
      </c>
      <c r="D110">
        <v>709.63928222656295</v>
      </c>
      <c r="E110">
        <v>600.51806640625</v>
      </c>
      <c r="F110">
        <v>479.67669677734398</v>
      </c>
      <c r="G110">
        <v>473.53759765625</v>
      </c>
      <c r="I110" s="7">
        <f t="shared" si="7"/>
        <v>229.96258544921898</v>
      </c>
      <c r="J110" s="7">
        <f t="shared" si="7"/>
        <v>126.98046875</v>
      </c>
      <c r="K110" s="7">
        <f t="shared" si="8"/>
        <v>141.076257324219</v>
      </c>
      <c r="L110" s="8">
        <f t="shared" si="9"/>
        <v>1.1110075329928959</v>
      </c>
      <c r="M110" s="8">
        <f t="shared" si="12"/>
        <v>1.5759213603675433</v>
      </c>
      <c r="P110" s="6">
        <f t="shared" si="10"/>
        <v>3.5184274494669238E-2</v>
      </c>
    </row>
    <row r="111" spans="1:22" x14ac:dyDescent="0.15">
      <c r="A111" s="6">
        <v>55</v>
      </c>
      <c r="B111" s="6">
        <v>109</v>
      </c>
      <c r="D111">
        <v>709.35906982421898</v>
      </c>
      <c r="E111">
        <v>601.02966308593795</v>
      </c>
      <c r="F111">
        <v>480.13073730468801</v>
      </c>
      <c r="G111">
        <v>473.70578002929699</v>
      </c>
      <c r="I111" s="7">
        <f t="shared" si="7"/>
        <v>229.22833251953097</v>
      </c>
      <c r="J111" s="7">
        <f t="shared" si="7"/>
        <v>127.32388305664097</v>
      </c>
      <c r="K111" s="7">
        <f t="shared" si="8"/>
        <v>140.10161437988228</v>
      </c>
      <c r="L111" s="8">
        <f t="shared" si="9"/>
        <v>1.1003561234270325</v>
      </c>
      <c r="M111" s="8">
        <f t="shared" si="12"/>
        <v>1.5695352152730069</v>
      </c>
      <c r="P111" s="6">
        <f t="shared" si="10"/>
        <v>-0.37019077619099117</v>
      </c>
    </row>
    <row r="112" spans="1:22" x14ac:dyDescent="0.15">
      <c r="A112" s="6">
        <v>55.5</v>
      </c>
      <c r="B112" s="6">
        <v>110</v>
      </c>
      <c r="D112">
        <v>708.92083740234398</v>
      </c>
      <c r="E112">
        <v>601.27111816406295</v>
      </c>
      <c r="F112">
        <v>480.43328857421898</v>
      </c>
      <c r="G112">
        <v>474.03475952148398</v>
      </c>
      <c r="I112" s="7">
        <f t="shared" si="7"/>
        <v>228.487548828125</v>
      </c>
      <c r="J112" s="7">
        <f t="shared" si="7"/>
        <v>127.23635864257898</v>
      </c>
      <c r="K112" s="7">
        <f t="shared" si="8"/>
        <v>139.42209777831971</v>
      </c>
      <c r="L112" s="8">
        <f t="shared" si="9"/>
        <v>1.0957724605273547</v>
      </c>
      <c r="M112" s="8">
        <f t="shared" si="12"/>
        <v>1.5692168168446561</v>
      </c>
      <c r="P112" s="6">
        <f t="shared" si="10"/>
        <v>-0.39040183890883706</v>
      </c>
    </row>
    <row r="113" spans="1:16" x14ac:dyDescent="0.15">
      <c r="A113" s="6">
        <v>56</v>
      </c>
      <c r="B113" s="6">
        <v>111</v>
      </c>
      <c r="D113">
        <v>709.729248046875</v>
      </c>
      <c r="E113">
        <v>601.64807128906295</v>
      </c>
      <c r="F113">
        <v>479.86560058593801</v>
      </c>
      <c r="G113">
        <v>473.42395019531301</v>
      </c>
      <c r="I113" s="7">
        <f t="shared" si="7"/>
        <v>229.86364746093699</v>
      </c>
      <c r="J113" s="7">
        <f t="shared" si="7"/>
        <v>128.22412109374994</v>
      </c>
      <c r="K113" s="7">
        <f t="shared" si="8"/>
        <v>140.10676269531203</v>
      </c>
      <c r="L113" s="8">
        <f t="shared" si="9"/>
        <v>1.0926708758087271</v>
      </c>
      <c r="M113" s="8">
        <f t="shared" si="12"/>
        <v>1.5703804965973556</v>
      </c>
      <c r="P113" s="6">
        <f t="shared" si="10"/>
        <v>-0.31653462609902905</v>
      </c>
    </row>
    <row r="114" spans="1:16" x14ac:dyDescent="0.15">
      <c r="A114" s="6">
        <v>56.5</v>
      </c>
      <c r="B114" s="6">
        <v>112</v>
      </c>
      <c r="D114">
        <v>710.82470703125</v>
      </c>
      <c r="E114">
        <v>600.84851074218795</v>
      </c>
      <c r="F114">
        <v>480.18688964843801</v>
      </c>
      <c r="G114">
        <v>473.83215332031301</v>
      </c>
      <c r="I114" s="7">
        <f t="shared" si="7"/>
        <v>230.63781738281199</v>
      </c>
      <c r="J114" s="7">
        <f t="shared" si="7"/>
        <v>127.01635742187494</v>
      </c>
      <c r="K114" s="7">
        <f t="shared" si="8"/>
        <v>141.72636718749953</v>
      </c>
      <c r="L114" s="8">
        <f t="shared" si="9"/>
        <v>1.1158119321337994</v>
      </c>
      <c r="M114" s="8">
        <f t="shared" si="12"/>
        <v>1.5977868173937548</v>
      </c>
      <c r="P114" s="6">
        <f t="shared" si="10"/>
        <v>1.4231437741698199</v>
      </c>
    </row>
    <row r="115" spans="1:16" x14ac:dyDescent="0.15">
      <c r="A115" s="6">
        <v>57</v>
      </c>
      <c r="B115" s="6">
        <v>113</v>
      </c>
      <c r="D115">
        <v>709.18408203125</v>
      </c>
      <c r="E115">
        <v>599.45550537109398</v>
      </c>
      <c r="F115">
        <v>479.38482666015602</v>
      </c>
      <c r="G115">
        <v>472.82916259765602</v>
      </c>
      <c r="I115" s="7">
        <f t="shared" si="7"/>
        <v>229.79925537109398</v>
      </c>
      <c r="J115" s="7">
        <f t="shared" si="7"/>
        <v>126.62634277343795</v>
      </c>
      <c r="K115" s="7">
        <f t="shared" si="8"/>
        <v>141.16081542968743</v>
      </c>
      <c r="L115" s="8">
        <f t="shared" si="9"/>
        <v>1.1147823773308749</v>
      </c>
      <c r="M115" s="8">
        <f t="shared" si="12"/>
        <v>1.6010225270621574</v>
      </c>
      <c r="P115" s="6">
        <f t="shared" si="10"/>
        <v>1.6285377875246014</v>
      </c>
    </row>
    <row r="116" spans="1:16" x14ac:dyDescent="0.15">
      <c r="A116" s="6">
        <v>57.5</v>
      </c>
      <c r="B116" s="6">
        <v>114</v>
      </c>
      <c r="D116">
        <v>709.6640625</v>
      </c>
      <c r="E116">
        <v>600.75592041015602</v>
      </c>
      <c r="F116">
        <v>481.04244995117199</v>
      </c>
      <c r="G116">
        <v>474.24472045898398</v>
      </c>
      <c r="I116" s="7">
        <f t="shared" si="7"/>
        <v>228.62161254882801</v>
      </c>
      <c r="J116" s="7">
        <f t="shared" si="7"/>
        <v>126.51119995117205</v>
      </c>
      <c r="K116" s="7">
        <f t="shared" si="8"/>
        <v>140.06377258300759</v>
      </c>
      <c r="L116" s="8">
        <f t="shared" si="9"/>
        <v>1.1071254769306296</v>
      </c>
      <c r="M116" s="8">
        <f t="shared" si="12"/>
        <v>1.5976308911332391</v>
      </c>
      <c r="P116" s="6">
        <f t="shared" si="10"/>
        <v>1.4132460009711065</v>
      </c>
    </row>
    <row r="117" spans="1:16" x14ac:dyDescent="0.15">
      <c r="A117" s="6">
        <v>58</v>
      </c>
      <c r="B117" s="6">
        <v>115</v>
      </c>
      <c r="D117">
        <v>708.98828125</v>
      </c>
      <c r="E117">
        <v>601.08929443359398</v>
      </c>
      <c r="F117">
        <v>480.00735473632801</v>
      </c>
      <c r="G117">
        <v>473.54696655273398</v>
      </c>
      <c r="I117" s="7">
        <f t="shared" si="7"/>
        <v>228.98092651367199</v>
      </c>
      <c r="J117" s="7">
        <f t="shared" si="7"/>
        <v>127.54232788086</v>
      </c>
      <c r="K117" s="7">
        <f t="shared" si="8"/>
        <v>139.70129699706999</v>
      </c>
      <c r="L117" s="8">
        <f t="shared" si="9"/>
        <v>1.0953328147465518</v>
      </c>
      <c r="M117" s="8">
        <f t="shared" si="12"/>
        <v>1.5901034934204883</v>
      </c>
      <c r="P117" s="6">
        <f t="shared" si="10"/>
        <v>0.93542735072651795</v>
      </c>
    </row>
    <row r="118" spans="1:16" x14ac:dyDescent="0.15">
      <c r="A118" s="6">
        <v>58.5</v>
      </c>
      <c r="B118" s="6">
        <v>116</v>
      </c>
      <c r="D118">
        <v>710.580322265625</v>
      </c>
      <c r="E118">
        <v>601.613525390625</v>
      </c>
      <c r="F118">
        <v>479.60516357421898</v>
      </c>
      <c r="G118">
        <v>473.17150878906301</v>
      </c>
      <c r="I118" s="7">
        <f t="shared" si="7"/>
        <v>230.97515869140602</v>
      </c>
      <c r="J118" s="7">
        <f t="shared" si="7"/>
        <v>128.44201660156199</v>
      </c>
      <c r="K118" s="7">
        <f t="shared" si="8"/>
        <v>141.06574707031263</v>
      </c>
      <c r="L118" s="8">
        <f t="shared" si="9"/>
        <v>1.0982834963414698</v>
      </c>
      <c r="M118" s="8">
        <f t="shared" si="12"/>
        <v>1.5973194394867334</v>
      </c>
      <c r="P118" s="6">
        <f t="shared" si="10"/>
        <v>1.3934759009938296</v>
      </c>
    </row>
    <row r="119" spans="1:16" x14ac:dyDescent="0.15">
      <c r="A119" s="6">
        <v>59</v>
      </c>
      <c r="B119" s="6">
        <v>117</v>
      </c>
      <c r="D119">
        <v>710.898681640625</v>
      </c>
      <c r="E119">
        <v>603.07037353515602</v>
      </c>
      <c r="F119">
        <v>480.74822998046898</v>
      </c>
      <c r="G119">
        <v>474.30325317382801</v>
      </c>
      <c r="I119" s="7">
        <f t="shared" si="7"/>
        <v>230.15045166015602</v>
      </c>
      <c r="J119" s="7">
        <f t="shared" si="7"/>
        <v>128.76712036132801</v>
      </c>
      <c r="K119" s="7">
        <f t="shared" si="8"/>
        <v>140.01346740722641</v>
      </c>
      <c r="L119" s="8">
        <f t="shared" si="9"/>
        <v>1.0873386545753334</v>
      </c>
      <c r="M119" s="8">
        <f t="shared" si="12"/>
        <v>1.590639862191924</v>
      </c>
      <c r="P119" s="6">
        <f t="shared" si="10"/>
        <v>0.96947457556846117</v>
      </c>
    </row>
    <row r="120" spans="1:16" x14ac:dyDescent="0.15">
      <c r="A120" s="6">
        <v>59.5</v>
      </c>
      <c r="B120" s="6">
        <v>118</v>
      </c>
      <c r="D120">
        <v>709.768310546875</v>
      </c>
      <c r="E120">
        <v>601.81134033203102</v>
      </c>
      <c r="F120">
        <v>479.61550903320301</v>
      </c>
      <c r="G120">
        <v>472.90704345703102</v>
      </c>
      <c r="I120" s="7">
        <f t="shared" si="7"/>
        <v>230.15280151367199</v>
      </c>
      <c r="J120" s="7">
        <f t="shared" si="7"/>
        <v>128.904296875</v>
      </c>
      <c r="K120" s="7">
        <f t="shared" si="8"/>
        <v>139.91979370117201</v>
      </c>
      <c r="L120" s="8">
        <f t="shared" si="9"/>
        <v>1.0854548459067572</v>
      </c>
      <c r="M120" s="8">
        <f t="shared" si="12"/>
        <v>1.5930213179946748</v>
      </c>
      <c r="P120" s="6">
        <f t="shared" si="10"/>
        <v>1.1206428864124645</v>
      </c>
    </row>
    <row r="121" spans="1:16" x14ac:dyDescent="0.15">
      <c r="A121" s="6">
        <v>60</v>
      </c>
      <c r="B121" s="6">
        <v>119</v>
      </c>
      <c r="D121">
        <v>710.01141357421898</v>
      </c>
      <c r="E121">
        <v>602.79473876953102</v>
      </c>
      <c r="F121">
        <v>480.11032104492199</v>
      </c>
      <c r="G121">
        <v>473.59613037109398</v>
      </c>
      <c r="I121" s="7">
        <f t="shared" si="7"/>
        <v>229.90109252929699</v>
      </c>
      <c r="J121" s="7">
        <f t="shared" si="7"/>
        <v>129.19860839843705</v>
      </c>
      <c r="K121" s="7">
        <f t="shared" si="8"/>
        <v>139.46206665039108</v>
      </c>
      <c r="L121" s="8">
        <f t="shared" si="9"/>
        <v>1.0794393869963557</v>
      </c>
      <c r="M121" s="8">
        <f t="shared" si="12"/>
        <v>1.5912711235556003</v>
      </c>
      <c r="P121" s="6">
        <f t="shared" si="10"/>
        <v>1.0095453230237785</v>
      </c>
    </row>
    <row r="122" spans="1:16" x14ac:dyDescent="0.15">
      <c r="A122" s="6">
        <v>60.5</v>
      </c>
      <c r="B122" s="6">
        <v>120</v>
      </c>
      <c r="D122">
        <v>708.057373046875</v>
      </c>
      <c r="E122">
        <v>603.15344238281295</v>
      </c>
      <c r="F122">
        <v>480.57507324218801</v>
      </c>
      <c r="G122">
        <v>473.93948364257801</v>
      </c>
      <c r="I122" s="7">
        <f t="shared" si="7"/>
        <v>227.48229980468699</v>
      </c>
      <c r="J122" s="7">
        <f t="shared" si="7"/>
        <v>129.21395874023494</v>
      </c>
      <c r="K122" s="7">
        <f t="shared" si="8"/>
        <v>137.03252868652254</v>
      </c>
      <c r="L122" s="8">
        <f t="shared" si="9"/>
        <v>1.060508709914272</v>
      </c>
      <c r="M122" s="8">
        <f t="shared" si="12"/>
        <v>1.5766057109448437</v>
      </c>
      <c r="P122" s="6">
        <f t="shared" si="10"/>
        <v>7.8624980249580118E-2</v>
      </c>
    </row>
    <row r="123" spans="1:16" x14ac:dyDescent="0.15">
      <c r="A123" s="6">
        <v>61</v>
      </c>
      <c r="B123" s="6">
        <v>121</v>
      </c>
      <c r="D123">
        <v>709.65753173828102</v>
      </c>
      <c r="E123">
        <v>604.50115966796898</v>
      </c>
      <c r="F123">
        <v>479.66564941406301</v>
      </c>
      <c r="G123">
        <v>473.63757324218801</v>
      </c>
      <c r="I123" s="7">
        <f t="shared" si="7"/>
        <v>229.99188232421801</v>
      </c>
      <c r="J123" s="7">
        <f t="shared" si="7"/>
        <v>130.86358642578097</v>
      </c>
      <c r="K123" s="7">
        <f t="shared" si="8"/>
        <v>138.38737182617135</v>
      </c>
      <c r="L123" s="8">
        <f t="shared" si="9"/>
        <v>1.0574933455966185</v>
      </c>
      <c r="M123" s="8">
        <f t="shared" si="12"/>
        <v>1.5778556110985171</v>
      </c>
      <c r="P123" s="6">
        <f t="shared" si="10"/>
        <v>0.15796522865403104</v>
      </c>
    </row>
    <row r="124" spans="1:16" x14ac:dyDescent="0.15">
      <c r="A124" s="6">
        <v>61.5</v>
      </c>
      <c r="B124" s="6">
        <v>122</v>
      </c>
      <c r="D124">
        <v>710.03973388671898</v>
      </c>
      <c r="E124">
        <v>606.239501953125</v>
      </c>
      <c r="F124">
        <v>480.81710815429699</v>
      </c>
      <c r="G124">
        <v>474.6416015625</v>
      </c>
      <c r="I124" s="7">
        <f t="shared" si="7"/>
        <v>229.22262573242199</v>
      </c>
      <c r="J124" s="7">
        <f t="shared" si="7"/>
        <v>131.597900390625</v>
      </c>
      <c r="K124" s="7">
        <f t="shared" si="8"/>
        <v>137.10409545898449</v>
      </c>
      <c r="L124" s="8">
        <f t="shared" si="9"/>
        <v>1.0418410556096664</v>
      </c>
      <c r="M124" s="8">
        <f t="shared" si="12"/>
        <v>1.5664685855828924</v>
      </c>
      <c r="P124" s="6">
        <f t="shared" si="10"/>
        <v>-0.56485205426434304</v>
      </c>
    </row>
    <row r="125" spans="1:16" x14ac:dyDescent="0.15">
      <c r="A125" s="6">
        <v>62</v>
      </c>
      <c r="B125" s="6">
        <v>123</v>
      </c>
      <c r="D125">
        <v>707.35614013671898</v>
      </c>
      <c r="E125">
        <v>604.90515136718795</v>
      </c>
      <c r="F125">
        <v>479.46304321289102</v>
      </c>
      <c r="G125">
        <v>473.15313720703102</v>
      </c>
      <c r="I125" s="7">
        <f t="shared" si="7"/>
        <v>227.89309692382795</v>
      </c>
      <c r="J125" s="7">
        <f t="shared" si="7"/>
        <v>131.75201416015693</v>
      </c>
      <c r="K125" s="7">
        <f t="shared" si="8"/>
        <v>135.66668701171812</v>
      </c>
      <c r="L125" s="8">
        <f t="shared" si="9"/>
        <v>1.029712432682832</v>
      </c>
      <c r="M125" s="8">
        <f t="shared" si="12"/>
        <v>1.5586052271273849</v>
      </c>
      <c r="P125" s="6">
        <f t="shared" si="10"/>
        <v>-1.0639965749843596</v>
      </c>
    </row>
    <row r="126" spans="1:16" x14ac:dyDescent="0.15">
      <c r="A126" s="6">
        <v>62.5</v>
      </c>
      <c r="B126" s="6">
        <v>124</v>
      </c>
      <c r="D126">
        <v>708.32843017578102</v>
      </c>
      <c r="E126">
        <v>606.607666015625</v>
      </c>
      <c r="F126">
        <v>480.39886474609398</v>
      </c>
      <c r="G126">
        <v>473.64492797851602</v>
      </c>
      <c r="I126" s="7">
        <f t="shared" si="7"/>
        <v>227.92956542968705</v>
      </c>
      <c r="J126" s="7">
        <f t="shared" si="7"/>
        <v>132.96273803710898</v>
      </c>
      <c r="K126" s="7">
        <f t="shared" si="8"/>
        <v>134.85564880371078</v>
      </c>
      <c r="L126" s="8">
        <f t="shared" si="9"/>
        <v>1.0142364003219722</v>
      </c>
      <c r="M126" s="8">
        <f t="shared" si="12"/>
        <v>1.5473944592378521</v>
      </c>
      <c r="P126" s="6">
        <f t="shared" si="10"/>
        <v>-1.7756255051401424</v>
      </c>
    </row>
    <row r="127" spans="1:16" x14ac:dyDescent="0.15">
      <c r="A127" s="6">
        <v>63</v>
      </c>
      <c r="B127" s="6">
        <v>125</v>
      </c>
      <c r="D127">
        <v>708.14367675781295</v>
      </c>
      <c r="E127">
        <v>606.10363769531295</v>
      </c>
      <c r="F127">
        <v>479.76998901367199</v>
      </c>
      <c r="G127">
        <v>472.98260498046898</v>
      </c>
      <c r="I127" s="7">
        <f t="shared" si="7"/>
        <v>228.37368774414097</v>
      </c>
      <c r="J127" s="7">
        <f t="shared" si="7"/>
        <v>133.12103271484398</v>
      </c>
      <c r="K127" s="7">
        <f t="shared" si="8"/>
        <v>135.18896484375017</v>
      </c>
      <c r="L127" s="8">
        <f t="shared" si="9"/>
        <v>1.0155342254092625</v>
      </c>
      <c r="M127" s="8">
        <f t="shared" si="12"/>
        <v>1.5529575487964695</v>
      </c>
      <c r="P127" s="6">
        <f t="shared" si="10"/>
        <v>-1.422495772193304</v>
      </c>
    </row>
    <row r="128" spans="1:16" x14ac:dyDescent="0.15">
      <c r="A128" s="6">
        <v>63.5</v>
      </c>
      <c r="B128" s="6">
        <v>126</v>
      </c>
      <c r="D128">
        <v>707.29455566406295</v>
      </c>
      <c r="E128">
        <v>607.255126953125</v>
      </c>
      <c r="F128">
        <v>480.25677490234398</v>
      </c>
      <c r="G128">
        <v>473.81210327148398</v>
      </c>
      <c r="I128" s="7">
        <f t="shared" si="7"/>
        <v>227.03778076171898</v>
      </c>
      <c r="J128" s="7">
        <f t="shared" si="7"/>
        <v>133.44302368164102</v>
      </c>
      <c r="K128" s="7">
        <f t="shared" si="8"/>
        <v>133.62766418457028</v>
      </c>
      <c r="L128" s="8">
        <f t="shared" si="9"/>
        <v>1.0013836654613715</v>
      </c>
      <c r="M128" s="8">
        <f t="shared" si="12"/>
        <v>1.5430722533199055</v>
      </c>
      <c r="P128" s="6">
        <f t="shared" si="10"/>
        <v>-2.0499873333047551</v>
      </c>
    </row>
    <row r="129" spans="1:16" x14ac:dyDescent="0.15">
      <c r="A129" s="6">
        <v>64</v>
      </c>
      <c r="B129" s="6">
        <v>127</v>
      </c>
      <c r="D129">
        <v>707.41217041015602</v>
      </c>
      <c r="E129">
        <v>608.56207275390602</v>
      </c>
      <c r="F129">
        <v>480.43832397460898</v>
      </c>
      <c r="G129">
        <v>473.36041259765602</v>
      </c>
      <c r="I129" s="7">
        <f t="shared" si="7"/>
        <v>226.97384643554705</v>
      </c>
      <c r="J129" s="7">
        <f t="shared" si="7"/>
        <v>135.20166015625</v>
      </c>
      <c r="K129" s="7">
        <f t="shared" si="8"/>
        <v>132.33268432617206</v>
      </c>
      <c r="L129" s="8">
        <f t="shared" si="9"/>
        <v>0.97878002513606477</v>
      </c>
      <c r="M129" s="8">
        <f t="shared" si="12"/>
        <v>1.5247338774659258</v>
      </c>
      <c r="P129" s="6">
        <f t="shared" si="10"/>
        <v>-3.2140573522681093</v>
      </c>
    </row>
    <row r="130" spans="1:16" x14ac:dyDescent="0.15">
      <c r="A130" s="6">
        <v>64.5</v>
      </c>
      <c r="B130" s="6">
        <v>128</v>
      </c>
      <c r="D130">
        <v>706.89147949218795</v>
      </c>
      <c r="E130">
        <v>607.769287109375</v>
      </c>
      <c r="F130">
        <v>479.52322387695301</v>
      </c>
      <c r="G130">
        <v>473.28317260742199</v>
      </c>
      <c r="I130" s="7">
        <f t="shared" ref="I130:J151" si="13">D130-F130</f>
        <v>227.36825561523494</v>
      </c>
      <c r="J130" s="7">
        <f t="shared" si="13"/>
        <v>134.48611450195301</v>
      </c>
      <c r="K130" s="7">
        <f t="shared" ref="K130:K151" si="14">I130-0.7*J130</f>
        <v>133.22797546386784</v>
      </c>
      <c r="L130" s="8">
        <f t="shared" ref="L130:L151" si="15">K130/J130</f>
        <v>0.99064484060124358</v>
      </c>
      <c r="M130" s="8">
        <f t="shared" si="12"/>
        <v>1.5408639574024316</v>
      </c>
      <c r="P130" s="6">
        <f t="shared" si="10"/>
        <v>-2.1901639275134848</v>
      </c>
    </row>
    <row r="131" spans="1:16" x14ac:dyDescent="0.15">
      <c r="A131" s="6">
        <v>65</v>
      </c>
      <c r="B131" s="6">
        <v>129</v>
      </c>
      <c r="D131">
        <v>707.3203125</v>
      </c>
      <c r="E131">
        <v>608.70220947265602</v>
      </c>
      <c r="F131">
        <v>480.12838745117199</v>
      </c>
      <c r="G131">
        <v>473.391845703125</v>
      </c>
      <c r="I131" s="7">
        <f t="shared" si="13"/>
        <v>227.19192504882801</v>
      </c>
      <c r="J131" s="7">
        <f t="shared" si="13"/>
        <v>135.31036376953102</v>
      </c>
      <c r="K131" s="7">
        <f t="shared" si="14"/>
        <v>132.47467041015631</v>
      </c>
      <c r="L131" s="8">
        <f t="shared" si="15"/>
        <v>0.97904304385579333</v>
      </c>
      <c r="M131" s="8">
        <f t="shared" si="12"/>
        <v>1.5335274251283084</v>
      </c>
      <c r="P131" s="6">
        <f t="shared" si="10"/>
        <v>-2.6558669609481789</v>
      </c>
    </row>
    <row r="132" spans="1:16" x14ac:dyDescent="0.15">
      <c r="A132" s="6">
        <v>65.5</v>
      </c>
      <c r="B132" s="6">
        <v>130</v>
      </c>
      <c r="D132">
        <v>705.0224609375</v>
      </c>
      <c r="E132">
        <v>608.12091064453102</v>
      </c>
      <c r="F132">
        <v>480.18154907226602</v>
      </c>
      <c r="G132">
        <v>473.80307006835898</v>
      </c>
      <c r="I132" s="7">
        <f t="shared" si="13"/>
        <v>224.84091186523398</v>
      </c>
      <c r="J132" s="7">
        <f t="shared" si="13"/>
        <v>134.31784057617205</v>
      </c>
      <c r="K132" s="7">
        <f t="shared" si="14"/>
        <v>130.81842346191354</v>
      </c>
      <c r="L132" s="8">
        <f t="shared" si="15"/>
        <v>0.97394674378885671</v>
      </c>
      <c r="M132" s="8">
        <f t="shared" si="12"/>
        <v>1.5326963895326988</v>
      </c>
      <c r="P132" s="6">
        <f t="shared" si="10"/>
        <v>-2.7086188310834256</v>
      </c>
    </row>
    <row r="133" spans="1:16" x14ac:dyDescent="0.15">
      <c r="A133" s="6">
        <v>66</v>
      </c>
      <c r="B133" s="6">
        <v>131</v>
      </c>
      <c r="D133">
        <v>707.36627197265602</v>
      </c>
      <c r="E133">
        <v>609.73181152343795</v>
      </c>
      <c r="F133">
        <v>479.34335327148398</v>
      </c>
      <c r="G133">
        <v>472.79772949218801</v>
      </c>
      <c r="I133" s="7">
        <f t="shared" si="13"/>
        <v>228.02291870117205</v>
      </c>
      <c r="J133" s="7">
        <f t="shared" si="13"/>
        <v>136.93408203124994</v>
      </c>
      <c r="K133" s="7">
        <f t="shared" si="14"/>
        <v>132.1690612792971</v>
      </c>
      <c r="L133" s="8">
        <f t="shared" si="15"/>
        <v>0.96520208350419723</v>
      </c>
      <c r="M133" s="8">
        <f t="shared" si="12"/>
        <v>1.5282169937193664</v>
      </c>
      <c r="P133" s="6">
        <f t="shared" si="10"/>
        <v>-2.9929586445374454</v>
      </c>
    </row>
    <row r="134" spans="1:16" x14ac:dyDescent="0.15">
      <c r="A134" s="6">
        <v>66.5</v>
      </c>
      <c r="B134" s="6">
        <v>132</v>
      </c>
      <c r="D134">
        <v>706.001953125</v>
      </c>
      <c r="E134">
        <v>609.3271484375</v>
      </c>
      <c r="F134">
        <v>480.57974243164102</v>
      </c>
      <c r="G134">
        <v>474.02740478515602</v>
      </c>
      <c r="I134" s="7">
        <f t="shared" si="13"/>
        <v>225.42221069335898</v>
      </c>
      <c r="J134" s="7">
        <f t="shared" si="13"/>
        <v>135.29974365234398</v>
      </c>
      <c r="K134" s="7">
        <f t="shared" si="14"/>
        <v>130.7123901367182</v>
      </c>
      <c r="L134" s="8">
        <f t="shared" si="15"/>
        <v>0.96609488390892229</v>
      </c>
      <c r="M134" s="8">
        <f t="shared" si="12"/>
        <v>1.5333750585954187</v>
      </c>
      <c r="P134" s="6">
        <f t="shared" ref="P134:P151" si="16">(M134-$O$2)/$O$2*100</f>
        <v>-2.6655387723584494</v>
      </c>
    </row>
    <row r="135" spans="1:16" x14ac:dyDescent="0.15">
      <c r="A135" s="6">
        <v>67</v>
      </c>
      <c r="B135" s="6">
        <v>133</v>
      </c>
      <c r="D135">
        <v>701.88238525390602</v>
      </c>
      <c r="E135">
        <v>607.64025878906295</v>
      </c>
      <c r="F135">
        <v>479.3212890625</v>
      </c>
      <c r="G135">
        <v>472.77365112304699</v>
      </c>
      <c r="I135" s="7">
        <f t="shared" si="13"/>
        <v>222.56109619140602</v>
      </c>
      <c r="J135" s="7">
        <f t="shared" si="13"/>
        <v>134.86660766601597</v>
      </c>
      <c r="K135" s="7">
        <f t="shared" si="14"/>
        <v>128.15447082519484</v>
      </c>
      <c r="L135" s="8">
        <f t="shared" si="15"/>
        <v>0.95023129181507193</v>
      </c>
      <c r="M135" s="8">
        <f t="shared" si="12"/>
        <v>1.5217767309728951</v>
      </c>
      <c r="P135" s="6">
        <f t="shared" si="16"/>
        <v>-3.401768935978104</v>
      </c>
    </row>
    <row r="136" spans="1:16" x14ac:dyDescent="0.15">
      <c r="A136" s="6">
        <v>67.5</v>
      </c>
      <c r="B136" s="6">
        <v>134</v>
      </c>
      <c r="D136">
        <v>705.51776123046898</v>
      </c>
      <c r="E136">
        <v>611.18737792968795</v>
      </c>
      <c r="F136">
        <v>480.62689208984398</v>
      </c>
      <c r="G136">
        <v>474.38583374023398</v>
      </c>
      <c r="I136" s="7">
        <f t="shared" si="13"/>
        <v>224.890869140625</v>
      </c>
      <c r="J136" s="7">
        <f t="shared" si="13"/>
        <v>136.80154418945398</v>
      </c>
      <c r="K136" s="7">
        <f t="shared" si="14"/>
        <v>129.12978820800723</v>
      </c>
      <c r="L136" s="8">
        <f t="shared" si="15"/>
        <v>0.94392054543754067</v>
      </c>
      <c r="M136" s="8">
        <f t="shared" si="12"/>
        <v>1.519731249066691</v>
      </c>
      <c r="P136" s="6">
        <f t="shared" si="16"/>
        <v>-3.5316105413800085</v>
      </c>
    </row>
    <row r="137" spans="1:16" x14ac:dyDescent="0.15">
      <c r="A137" s="6">
        <v>68</v>
      </c>
      <c r="B137" s="6">
        <v>135</v>
      </c>
      <c r="D137">
        <v>703.3603515625</v>
      </c>
      <c r="E137">
        <v>609.56823730468795</v>
      </c>
      <c r="F137">
        <v>480.15478515625</v>
      </c>
      <c r="G137">
        <v>473.26480102539102</v>
      </c>
      <c r="I137" s="7">
        <f t="shared" si="13"/>
        <v>223.20556640625</v>
      </c>
      <c r="J137" s="7">
        <f t="shared" si="13"/>
        <v>136.30343627929693</v>
      </c>
      <c r="K137" s="7">
        <f t="shared" si="14"/>
        <v>127.79316101074215</v>
      </c>
      <c r="L137" s="8">
        <f t="shared" si="15"/>
        <v>0.93756375113598367</v>
      </c>
      <c r="M137" s="8">
        <f t="shared" si="12"/>
        <v>1.517639719236461</v>
      </c>
      <c r="P137" s="6">
        <f t="shared" si="16"/>
        <v>-3.6643751432468563</v>
      </c>
    </row>
    <row r="138" spans="1:16" x14ac:dyDescent="0.15">
      <c r="A138" s="6">
        <v>68.5</v>
      </c>
      <c r="B138" s="6">
        <v>136</v>
      </c>
      <c r="D138">
        <v>704.09973144531295</v>
      </c>
      <c r="E138">
        <v>611.59039306640602</v>
      </c>
      <c r="F138">
        <v>480.00466918945301</v>
      </c>
      <c r="G138">
        <v>473.10296630859398</v>
      </c>
      <c r="I138" s="7">
        <f t="shared" si="13"/>
        <v>224.09506225585994</v>
      </c>
      <c r="J138" s="7">
        <f t="shared" si="13"/>
        <v>138.48742675781205</v>
      </c>
      <c r="K138" s="7">
        <f t="shared" si="14"/>
        <v>127.15386352539151</v>
      </c>
      <c r="L138" s="8">
        <f t="shared" si="15"/>
        <v>0.91816178914031843</v>
      </c>
      <c r="M138" s="8">
        <f t="shared" si="12"/>
        <v>1.5025030217121227</v>
      </c>
      <c r="P138" s="6">
        <f t="shared" si="16"/>
        <v>-4.6252113653038514</v>
      </c>
    </row>
    <row r="139" spans="1:16" x14ac:dyDescent="0.15">
      <c r="A139" s="6">
        <v>69</v>
      </c>
      <c r="B139" s="6">
        <v>137</v>
      </c>
      <c r="D139">
        <v>704.613525390625</v>
      </c>
      <c r="E139">
        <v>613.16717529296898</v>
      </c>
      <c r="F139">
        <v>480.93112182617199</v>
      </c>
      <c r="G139">
        <v>474.14141845703102</v>
      </c>
      <c r="I139" s="7">
        <f t="shared" si="13"/>
        <v>223.68240356445301</v>
      </c>
      <c r="J139" s="7">
        <f t="shared" si="13"/>
        <v>139.02575683593795</v>
      </c>
      <c r="K139" s="7">
        <f t="shared" si="14"/>
        <v>126.36437377929644</v>
      </c>
      <c r="L139" s="8">
        <f t="shared" si="15"/>
        <v>0.90892778903133031</v>
      </c>
      <c r="M139" s="8">
        <f t="shared" si="12"/>
        <v>1.4975342860744618</v>
      </c>
      <c r="P139" s="6">
        <f t="shared" si="16"/>
        <v>-4.9406131344687365</v>
      </c>
    </row>
    <row r="140" spans="1:16" x14ac:dyDescent="0.15">
      <c r="A140" s="6">
        <v>69.5</v>
      </c>
      <c r="B140" s="6">
        <v>138</v>
      </c>
      <c r="D140">
        <v>701.72369384765602</v>
      </c>
      <c r="E140">
        <v>612.12445068359398</v>
      </c>
      <c r="F140">
        <v>479.814453125</v>
      </c>
      <c r="G140">
        <v>473.27984619140602</v>
      </c>
      <c r="I140" s="7">
        <f t="shared" si="13"/>
        <v>221.90924072265602</v>
      </c>
      <c r="J140" s="7">
        <f t="shared" si="13"/>
        <v>138.84460449218795</v>
      </c>
      <c r="K140" s="7">
        <f t="shared" si="14"/>
        <v>124.71801757812446</v>
      </c>
      <c r="L140" s="8">
        <f t="shared" si="15"/>
        <v>0.89825613342534805</v>
      </c>
      <c r="M140" s="8">
        <f t="shared" si="12"/>
        <v>1.4911278949398066</v>
      </c>
      <c r="P140" s="6">
        <f t="shared" si="16"/>
        <v>-5.3472733484912567</v>
      </c>
    </row>
    <row r="141" spans="1:16" x14ac:dyDescent="0.15">
      <c r="A141" s="6">
        <v>70</v>
      </c>
      <c r="B141" s="6">
        <v>139</v>
      </c>
      <c r="D141">
        <v>703.12249755859398</v>
      </c>
      <c r="E141">
        <v>612.51452636718795</v>
      </c>
      <c r="F141">
        <v>480.36541748046898</v>
      </c>
      <c r="G141">
        <v>473.93814086914102</v>
      </c>
      <c r="I141" s="7">
        <f t="shared" si="13"/>
        <v>222.757080078125</v>
      </c>
      <c r="J141" s="7">
        <f t="shared" si="13"/>
        <v>138.57638549804693</v>
      </c>
      <c r="K141" s="7">
        <f t="shared" si="14"/>
        <v>125.75361022949215</v>
      </c>
      <c r="L141" s="8">
        <f t="shared" si="15"/>
        <v>0.90746781839871626</v>
      </c>
      <c r="M141" s="8">
        <f t="shared" si="12"/>
        <v>1.5046048443845019</v>
      </c>
      <c r="P141" s="6">
        <f t="shared" si="16"/>
        <v>-4.4917934019260786</v>
      </c>
    </row>
    <row r="142" spans="1:16" x14ac:dyDescent="0.15">
      <c r="A142" s="6">
        <v>70.5</v>
      </c>
      <c r="B142" s="6">
        <v>140</v>
      </c>
      <c r="D142">
        <v>701.76507568359398</v>
      </c>
      <c r="E142">
        <v>611.79797363281295</v>
      </c>
      <c r="F142">
        <v>480.44635009765602</v>
      </c>
      <c r="G142">
        <v>473.74923706054699</v>
      </c>
      <c r="I142" s="7">
        <f t="shared" si="13"/>
        <v>221.31872558593795</v>
      </c>
      <c r="J142" s="7">
        <f t="shared" si="13"/>
        <v>138.04873657226597</v>
      </c>
      <c r="K142" s="7">
        <f t="shared" si="14"/>
        <v>124.68460998535178</v>
      </c>
      <c r="L142" s="8">
        <f t="shared" si="15"/>
        <v>0.90319269180766237</v>
      </c>
      <c r="M142" s="8">
        <f t="shared" si="12"/>
        <v>1.5045949822647748</v>
      </c>
      <c r="P142" s="6">
        <f t="shared" si="16"/>
        <v>-4.4924194223539038</v>
      </c>
    </row>
    <row r="143" spans="1:16" x14ac:dyDescent="0.15">
      <c r="A143" s="6">
        <v>71</v>
      </c>
      <c r="B143" s="6">
        <v>141</v>
      </c>
      <c r="D143">
        <v>701.0185546875</v>
      </c>
      <c r="E143">
        <v>610.72369384765602</v>
      </c>
      <c r="F143">
        <v>479.47039794921898</v>
      </c>
      <c r="G143">
        <v>473.15847778320301</v>
      </c>
      <c r="I143" s="7">
        <f t="shared" si="13"/>
        <v>221.54815673828102</v>
      </c>
      <c r="J143" s="7">
        <f t="shared" si="13"/>
        <v>137.56521606445301</v>
      </c>
      <c r="K143" s="7">
        <f t="shared" si="14"/>
        <v>125.25250549316392</v>
      </c>
      <c r="L143" s="8">
        <f t="shared" si="15"/>
        <v>0.91049546590672858</v>
      </c>
      <c r="M143" s="8">
        <f t="shared" si="12"/>
        <v>1.5161630208351682</v>
      </c>
      <c r="P143" s="6">
        <f t="shared" si="16"/>
        <v>-3.7581119250471402</v>
      </c>
    </row>
    <row r="144" spans="1:16" x14ac:dyDescent="0.15">
      <c r="A144" s="6">
        <v>71.5</v>
      </c>
      <c r="B144" s="6">
        <v>142</v>
      </c>
      <c r="D144">
        <v>701.20953369140602</v>
      </c>
      <c r="E144">
        <v>609.71588134765602</v>
      </c>
      <c r="F144">
        <v>479.38146972656301</v>
      </c>
      <c r="G144">
        <v>472.64260864257801</v>
      </c>
      <c r="I144" s="7">
        <f t="shared" si="13"/>
        <v>221.82806396484301</v>
      </c>
      <c r="J144" s="7">
        <f t="shared" si="13"/>
        <v>137.07327270507801</v>
      </c>
      <c r="K144" s="7">
        <f t="shared" si="14"/>
        <v>125.87677307128841</v>
      </c>
      <c r="L144" s="8">
        <f t="shared" si="15"/>
        <v>0.9183174121925316</v>
      </c>
      <c r="M144" s="8">
        <f t="shared" si="12"/>
        <v>1.5282502315922981</v>
      </c>
      <c r="P144" s="6">
        <f t="shared" si="16"/>
        <v>-2.9908487951330032</v>
      </c>
    </row>
    <row r="145" spans="1:16" x14ac:dyDescent="0.15">
      <c r="A145" s="6">
        <v>72</v>
      </c>
      <c r="B145" s="6">
        <v>143</v>
      </c>
      <c r="D145">
        <v>701.10168457031295</v>
      </c>
      <c r="E145">
        <v>608.83087158203102</v>
      </c>
      <c r="F145">
        <v>478.70544433593801</v>
      </c>
      <c r="G145">
        <v>472.27581787109398</v>
      </c>
      <c r="I145" s="7">
        <f t="shared" si="13"/>
        <v>222.39624023437494</v>
      </c>
      <c r="J145" s="7">
        <f t="shared" si="13"/>
        <v>136.55505371093705</v>
      </c>
      <c r="K145" s="7">
        <f t="shared" si="14"/>
        <v>126.80770263671901</v>
      </c>
      <c r="L145" s="8">
        <f t="shared" si="15"/>
        <v>0.92861962403199327</v>
      </c>
      <c r="M145" s="8">
        <f t="shared" si="12"/>
        <v>1.5428177079030869</v>
      </c>
      <c r="P145" s="6">
        <f t="shared" si="16"/>
        <v>-2.0661451812266431</v>
      </c>
    </row>
    <row r="146" spans="1:16" x14ac:dyDescent="0.15">
      <c r="A146" s="6">
        <v>72.5</v>
      </c>
      <c r="B146" s="6">
        <v>144</v>
      </c>
      <c r="D146">
        <v>702.83221435546898</v>
      </c>
      <c r="E146">
        <v>609.29388427734398</v>
      </c>
      <c r="F146">
        <v>480.888671875</v>
      </c>
      <c r="G146">
        <v>474.49716186523398</v>
      </c>
      <c r="I146" s="7">
        <f t="shared" si="13"/>
        <v>221.94354248046898</v>
      </c>
      <c r="J146" s="7">
        <f t="shared" si="13"/>
        <v>134.79672241211</v>
      </c>
      <c r="K146" s="7">
        <f t="shared" si="14"/>
        <v>127.58583679199198</v>
      </c>
      <c r="L146" s="8">
        <f t="shared" si="15"/>
        <v>0.94650548254376399</v>
      </c>
      <c r="M146" s="8">
        <f t="shared" si="12"/>
        <v>1.5649688308861847</v>
      </c>
      <c r="P146" s="6">
        <f t="shared" si="16"/>
        <v>-0.66005238673315647</v>
      </c>
    </row>
    <row r="147" spans="1:16" x14ac:dyDescent="0.15">
      <c r="A147" s="6">
        <v>73</v>
      </c>
      <c r="B147" s="6">
        <v>145</v>
      </c>
      <c r="D147">
        <v>701.17694091796898</v>
      </c>
      <c r="E147">
        <v>607.52783203125</v>
      </c>
      <c r="F147">
        <v>479.35806274414102</v>
      </c>
      <c r="G147">
        <v>472.83786010742199</v>
      </c>
      <c r="I147" s="7">
        <f t="shared" si="13"/>
        <v>221.81887817382795</v>
      </c>
      <c r="J147" s="7">
        <f t="shared" si="13"/>
        <v>134.68997192382801</v>
      </c>
      <c r="K147" s="7">
        <f t="shared" si="14"/>
        <v>127.53589782714835</v>
      </c>
      <c r="L147" s="8">
        <f t="shared" si="15"/>
        <v>0.94688487944206012</v>
      </c>
      <c r="M147" s="8">
        <f t="shared" si="12"/>
        <v>1.569613492255808</v>
      </c>
      <c r="P147" s="6">
        <f t="shared" si="16"/>
        <v>-0.36522196708928611</v>
      </c>
    </row>
    <row r="148" spans="1:16" x14ac:dyDescent="0.15">
      <c r="A148" s="6">
        <v>73.5</v>
      </c>
      <c r="B148" s="6">
        <v>146</v>
      </c>
      <c r="D148">
        <v>702.75494384765602</v>
      </c>
      <c r="E148">
        <v>607.230712890625</v>
      </c>
      <c r="F148">
        <v>480.84555053710898</v>
      </c>
      <c r="G148">
        <v>473.97525024414102</v>
      </c>
      <c r="I148" s="7">
        <f t="shared" si="13"/>
        <v>221.90939331054705</v>
      </c>
      <c r="J148" s="7">
        <f t="shared" si="13"/>
        <v>133.25546264648398</v>
      </c>
      <c r="K148" s="7">
        <f t="shared" si="14"/>
        <v>128.63056945800827</v>
      </c>
      <c r="L148" s="8">
        <f t="shared" si="15"/>
        <v>0.96529303117017284</v>
      </c>
      <c r="M148" s="8">
        <f t="shared" si="12"/>
        <v>1.5922869084552476</v>
      </c>
      <c r="P148" s="6">
        <f t="shared" si="16"/>
        <v>1.0740245744476975</v>
      </c>
    </row>
    <row r="149" spans="1:16" x14ac:dyDescent="0.15">
      <c r="A149" s="6">
        <v>74</v>
      </c>
      <c r="B149" s="6">
        <v>147</v>
      </c>
      <c r="D149">
        <v>702.42681884765602</v>
      </c>
      <c r="E149">
        <v>605.98663330078102</v>
      </c>
      <c r="F149">
        <v>479.59844970703102</v>
      </c>
      <c r="G149">
        <v>472.38146972656301</v>
      </c>
      <c r="I149" s="7">
        <f t="shared" si="13"/>
        <v>222.828369140625</v>
      </c>
      <c r="J149" s="7">
        <f t="shared" si="13"/>
        <v>133.60516357421801</v>
      </c>
      <c r="K149" s="7">
        <f t="shared" si="14"/>
        <v>129.30475463867239</v>
      </c>
      <c r="L149" s="8">
        <f t="shared" si="15"/>
        <v>0.96781255439160685</v>
      </c>
      <c r="M149" s="8">
        <f t="shared" si="12"/>
        <v>1.5990716961480087</v>
      </c>
      <c r="P149" s="6">
        <f t="shared" si="16"/>
        <v>1.5047043686161012</v>
      </c>
    </row>
    <row r="150" spans="1:16" x14ac:dyDescent="0.15">
      <c r="A150" s="6">
        <v>74.5</v>
      </c>
      <c r="B150" s="6">
        <v>148</v>
      </c>
      <c r="D150">
        <v>702.78265380859398</v>
      </c>
      <c r="E150">
        <v>606.27307128906295</v>
      </c>
      <c r="F150">
        <v>481.37545776367199</v>
      </c>
      <c r="G150">
        <v>474.28451538085898</v>
      </c>
      <c r="I150" s="7">
        <f t="shared" si="13"/>
        <v>221.40719604492199</v>
      </c>
      <c r="J150" s="7">
        <f t="shared" si="13"/>
        <v>131.98855590820398</v>
      </c>
      <c r="K150" s="7">
        <f t="shared" si="14"/>
        <v>129.0152069091792</v>
      </c>
      <c r="L150" s="8">
        <f t="shared" si="15"/>
        <v>0.9774726757288511</v>
      </c>
      <c r="M150" s="8">
        <f t="shared" si="12"/>
        <v>1.61299708195658</v>
      </c>
      <c r="P150" s="6">
        <f t="shared" si="16"/>
        <v>2.3886498309258273</v>
      </c>
    </row>
    <row r="151" spans="1:16" x14ac:dyDescent="0.15">
      <c r="A151" s="6">
        <v>75</v>
      </c>
      <c r="B151" s="6">
        <v>149</v>
      </c>
      <c r="D151">
        <v>703.18377685546898</v>
      </c>
      <c r="E151">
        <v>605.72271728515602</v>
      </c>
      <c r="F151">
        <v>479.62588500976602</v>
      </c>
      <c r="G151">
        <v>472.74856567382801</v>
      </c>
      <c r="I151" s="7">
        <f t="shared" si="13"/>
        <v>223.55789184570295</v>
      </c>
      <c r="J151" s="7">
        <f t="shared" si="13"/>
        <v>132.97415161132801</v>
      </c>
      <c r="K151" s="7">
        <f t="shared" si="14"/>
        <v>130.47598571777337</v>
      </c>
      <c r="L151" s="8">
        <f t="shared" si="15"/>
        <v>0.9812131465906504</v>
      </c>
      <c r="M151" s="8">
        <f t="shared" si="12"/>
        <v>1.6210028172897064</v>
      </c>
      <c r="P151" s="6">
        <f t="shared" si="16"/>
        <v>2.8968320470202631</v>
      </c>
    </row>
    <row r="152" spans="1:16" x14ac:dyDescent="0.15">
      <c r="D152">
        <v>704.14501953125</v>
      </c>
      <c r="E152">
        <v>606.64123535156295</v>
      </c>
      <c r="F152">
        <v>480.06585693359398</v>
      </c>
      <c r="G152">
        <v>473.54696655273398</v>
      </c>
      <c r="I152" s="7"/>
      <c r="J152" s="7"/>
      <c r="K152" s="7"/>
      <c r="L152" s="8"/>
      <c r="M152" s="8"/>
    </row>
    <row r="153" spans="1:16" x14ac:dyDescent="0.15">
      <c r="D153">
        <v>704.00714111328102</v>
      </c>
      <c r="E153">
        <v>607.05505371093795</v>
      </c>
      <c r="F153">
        <v>480.36444091796898</v>
      </c>
      <c r="G153">
        <v>473.70376586914102</v>
      </c>
      <c r="I153" s="7"/>
      <c r="J153" s="7"/>
      <c r="K153" s="7"/>
      <c r="L153" s="8"/>
      <c r="M153" s="8"/>
    </row>
    <row r="154" spans="1:16" x14ac:dyDescent="0.15">
      <c r="D154">
        <v>701.56335449218795</v>
      </c>
      <c r="E154">
        <v>604.51159667968795</v>
      </c>
      <c r="F154">
        <v>479.27816772460898</v>
      </c>
      <c r="G154">
        <v>472.72082519531301</v>
      </c>
      <c r="I154" s="7"/>
      <c r="J154" s="7"/>
      <c r="K154" s="7"/>
      <c r="L154" s="8"/>
      <c r="M154" s="8"/>
    </row>
    <row r="155" spans="1:16" x14ac:dyDescent="0.15">
      <c r="D155">
        <v>701.81787109375</v>
      </c>
      <c r="E155">
        <v>605.09808349609398</v>
      </c>
      <c r="F155">
        <v>480.58041381835898</v>
      </c>
      <c r="G155">
        <v>473.8515625</v>
      </c>
      <c r="I155" s="7"/>
      <c r="J155" s="7"/>
      <c r="K155" s="7"/>
      <c r="L155" s="8"/>
      <c r="M155" s="8"/>
    </row>
    <row r="156" spans="1:16" x14ac:dyDescent="0.15">
      <c r="D156">
        <v>701.45587158203102</v>
      </c>
      <c r="E156">
        <v>604.47998046875</v>
      </c>
      <c r="F156">
        <v>479.42294311523398</v>
      </c>
      <c r="G156">
        <v>472.77966308593801</v>
      </c>
      <c r="I156" s="7"/>
      <c r="J156" s="7"/>
      <c r="K156" s="7"/>
      <c r="L156" s="8"/>
      <c r="M156" s="8"/>
    </row>
    <row r="157" spans="1:16" x14ac:dyDescent="0.15">
      <c r="D157">
        <v>701.78332519531295</v>
      </c>
      <c r="E157">
        <v>606.07659912109398</v>
      </c>
      <c r="F157">
        <v>480.00601196289102</v>
      </c>
      <c r="G157">
        <v>473.53024291992199</v>
      </c>
      <c r="I157" s="7"/>
      <c r="J157" s="7"/>
      <c r="K157" s="7"/>
      <c r="L157" s="8"/>
      <c r="M157" s="8"/>
    </row>
    <row r="158" spans="1:16" x14ac:dyDescent="0.15">
      <c r="D158">
        <v>700.6494140625</v>
      </c>
      <c r="E158">
        <v>605.90612792968795</v>
      </c>
      <c r="F158">
        <v>479.78536987304699</v>
      </c>
      <c r="G158">
        <v>473.65228271484398</v>
      </c>
      <c r="I158" s="7"/>
      <c r="J158" s="7"/>
      <c r="K158" s="7"/>
      <c r="L158" s="8"/>
      <c r="M158" s="8"/>
    </row>
    <row r="159" spans="1:16" x14ac:dyDescent="0.15">
      <c r="D159">
        <v>698.90911865234398</v>
      </c>
      <c r="E159">
        <v>606.67645263671898</v>
      </c>
      <c r="F159">
        <v>480.30657958984398</v>
      </c>
      <c r="G159">
        <v>473.72451782226602</v>
      </c>
      <c r="I159" s="7"/>
      <c r="J159" s="7"/>
      <c r="K159" s="7"/>
      <c r="L159" s="8"/>
      <c r="M159" s="8"/>
    </row>
    <row r="160" spans="1:16" x14ac:dyDescent="0.15">
      <c r="D160">
        <v>698.34307861328102</v>
      </c>
      <c r="E160">
        <v>607.57513427734398</v>
      </c>
      <c r="F160">
        <v>480.17752075195301</v>
      </c>
      <c r="G160">
        <v>473.11666870117199</v>
      </c>
      <c r="I160" s="7"/>
      <c r="J160" s="7"/>
      <c r="K160" s="7"/>
      <c r="L160" s="8"/>
      <c r="M160" s="8"/>
    </row>
    <row r="161" spans="4:13" x14ac:dyDescent="0.15">
      <c r="D161">
        <v>697.85565185546898</v>
      </c>
      <c r="E161">
        <v>607.59332275390602</v>
      </c>
      <c r="F161">
        <v>481.07022094726602</v>
      </c>
      <c r="G161">
        <v>474.15444946289102</v>
      </c>
      <c r="I161" s="7"/>
      <c r="J161" s="7"/>
      <c r="K161" s="7"/>
      <c r="L161" s="8"/>
      <c r="M161" s="8"/>
    </row>
    <row r="162" spans="4:13" x14ac:dyDescent="0.15">
      <c r="D162">
        <v>696.49658203125</v>
      </c>
      <c r="E162">
        <v>606.56988525390602</v>
      </c>
      <c r="F162">
        <v>478.82281494140602</v>
      </c>
      <c r="G162">
        <v>472.22232055664102</v>
      </c>
      <c r="I162" s="7"/>
      <c r="J162" s="7"/>
      <c r="K162" s="7"/>
      <c r="L162" s="8"/>
      <c r="M162" s="8"/>
    </row>
    <row r="163" spans="4:13" x14ac:dyDescent="0.15">
      <c r="D163">
        <v>697.50372314453102</v>
      </c>
      <c r="E163">
        <v>606.79376220703102</v>
      </c>
      <c r="F163">
        <v>480.08224487304699</v>
      </c>
      <c r="G163">
        <v>473.527587890625</v>
      </c>
      <c r="I163" s="7"/>
      <c r="J163" s="7"/>
      <c r="K163" s="7"/>
      <c r="L163" s="8"/>
      <c r="M163" s="8"/>
    </row>
    <row r="164" spans="4:13" x14ac:dyDescent="0.15">
      <c r="D164">
        <v>696.04888916015602</v>
      </c>
      <c r="E164">
        <v>607.03424072265602</v>
      </c>
      <c r="F164">
        <v>479.86358642578102</v>
      </c>
      <c r="G164">
        <v>472.85189819335898</v>
      </c>
      <c r="I164" s="7"/>
      <c r="J164" s="7"/>
      <c r="K164" s="7"/>
      <c r="L164" s="8"/>
      <c r="M164" s="8"/>
    </row>
    <row r="165" spans="4:13" x14ac:dyDescent="0.15">
      <c r="D165">
        <v>696.81982421875</v>
      </c>
      <c r="E165">
        <v>608.20007324218795</v>
      </c>
      <c r="F165">
        <v>480.25845336914102</v>
      </c>
      <c r="G165">
        <v>473.24908447265602</v>
      </c>
      <c r="I165" s="7"/>
      <c r="J165" s="7"/>
      <c r="K165" s="7"/>
      <c r="L165" s="8"/>
      <c r="M165" s="8"/>
    </row>
    <row r="166" spans="4:13" x14ac:dyDescent="0.15">
      <c r="D166">
        <v>697.20428466796898</v>
      </c>
      <c r="E166">
        <v>608.79406738281295</v>
      </c>
      <c r="F166">
        <v>480.68005371093801</v>
      </c>
      <c r="G166">
        <v>473.61218261718801</v>
      </c>
      <c r="I166" s="7"/>
      <c r="J166" s="7"/>
      <c r="K166" s="7"/>
      <c r="L166" s="8"/>
      <c r="M166" s="8"/>
    </row>
    <row r="167" spans="4:13" x14ac:dyDescent="0.15">
      <c r="D167">
        <v>695.51416015625</v>
      </c>
      <c r="E167">
        <v>606.16424560546898</v>
      </c>
      <c r="F167">
        <v>479.68640136718801</v>
      </c>
      <c r="G167">
        <v>472.92578125</v>
      </c>
      <c r="I167" s="7"/>
      <c r="J167" s="7"/>
      <c r="K167" s="7"/>
      <c r="L167" s="8"/>
      <c r="M167" s="8"/>
    </row>
    <row r="168" spans="4:13" x14ac:dyDescent="0.15">
      <c r="D168">
        <v>696.609619140625</v>
      </c>
      <c r="E168">
        <v>608.34307861328102</v>
      </c>
      <c r="F168">
        <v>480.20126342773398</v>
      </c>
      <c r="G168">
        <v>473.51754760742199</v>
      </c>
      <c r="I168" s="7"/>
      <c r="J168" s="7"/>
      <c r="K168" s="7"/>
      <c r="L168" s="8"/>
      <c r="M168" s="8"/>
    </row>
    <row r="169" spans="4:13" x14ac:dyDescent="0.15">
      <c r="D169">
        <v>697.14953613281295</v>
      </c>
      <c r="E169">
        <v>608.84851074218795</v>
      </c>
      <c r="F169">
        <v>480.51721191406301</v>
      </c>
      <c r="G169">
        <v>473.37979125976602</v>
      </c>
      <c r="I169" s="7"/>
      <c r="J169" s="7"/>
      <c r="K169" s="7"/>
      <c r="L169" s="8"/>
      <c r="M169" s="8"/>
    </row>
    <row r="170" spans="4:13" x14ac:dyDescent="0.15">
      <c r="D170">
        <v>696.52362060546898</v>
      </c>
      <c r="E170">
        <v>610.38250732421898</v>
      </c>
      <c r="F170">
        <v>480.10998535156301</v>
      </c>
      <c r="G170">
        <v>473.60882568359398</v>
      </c>
      <c r="I170" s="7"/>
      <c r="J170" s="7"/>
      <c r="K170" s="7"/>
      <c r="L170" s="8"/>
      <c r="M170" s="8"/>
    </row>
    <row r="171" spans="4:13" x14ac:dyDescent="0.15">
      <c r="D171">
        <v>693.658203125</v>
      </c>
      <c r="E171">
        <v>607.97100830078102</v>
      </c>
      <c r="F171">
        <v>479.5927734375</v>
      </c>
      <c r="G171">
        <v>473.02673339843801</v>
      </c>
      <c r="I171" s="7"/>
      <c r="J171" s="7"/>
      <c r="K171" s="7"/>
      <c r="L171" s="8"/>
      <c r="M171" s="8"/>
    </row>
    <row r="172" spans="4:13" x14ac:dyDescent="0.15">
      <c r="D172">
        <v>694.771240234375</v>
      </c>
      <c r="E172">
        <v>610.26031494140602</v>
      </c>
      <c r="F172">
        <v>479.6669921875</v>
      </c>
      <c r="G172">
        <v>473.11233520507801</v>
      </c>
      <c r="I172" s="7"/>
      <c r="J172" s="7"/>
      <c r="K172" s="7"/>
      <c r="L172" s="8"/>
      <c r="M172" s="8"/>
    </row>
    <row r="173" spans="4:13" x14ac:dyDescent="0.15">
      <c r="D173">
        <v>692.25054931640602</v>
      </c>
      <c r="E173">
        <v>609.38385009765602</v>
      </c>
      <c r="F173">
        <v>480.82080078125</v>
      </c>
      <c r="G173">
        <v>474.20895385742199</v>
      </c>
      <c r="I173" s="7"/>
      <c r="J173" s="7"/>
      <c r="K173" s="7"/>
      <c r="L173" s="8"/>
      <c r="M173" s="8"/>
    </row>
    <row r="174" spans="4:13" x14ac:dyDescent="0.15">
      <c r="D174">
        <v>691.3583984375</v>
      </c>
      <c r="E174">
        <v>610.79925537109398</v>
      </c>
      <c r="F174">
        <v>479.69842529296898</v>
      </c>
      <c r="G174">
        <v>473.57907104492199</v>
      </c>
      <c r="I174" s="7"/>
      <c r="J174" s="7"/>
      <c r="K174" s="7"/>
      <c r="L174" s="8"/>
      <c r="M174" s="8"/>
    </row>
    <row r="175" spans="4:13" x14ac:dyDescent="0.15">
      <c r="D175">
        <v>691.83319091796898</v>
      </c>
      <c r="E175">
        <v>610.19354248046898</v>
      </c>
      <c r="F175">
        <v>479.83349609375</v>
      </c>
      <c r="G175">
        <v>473.21063232421898</v>
      </c>
      <c r="I175" s="7"/>
      <c r="J175" s="7"/>
      <c r="K175" s="7"/>
      <c r="L175" s="8"/>
      <c r="M175" s="8"/>
    </row>
    <row r="176" spans="4:13" x14ac:dyDescent="0.15">
      <c r="D176">
        <v>691.71685791015602</v>
      </c>
      <c r="E176">
        <v>611.26165771484398</v>
      </c>
      <c r="F176">
        <v>480.56536865234398</v>
      </c>
      <c r="G176">
        <v>473.90371704101602</v>
      </c>
      <c r="I176" s="7"/>
      <c r="J176" s="7"/>
      <c r="K176" s="7"/>
      <c r="L176" s="8"/>
      <c r="M176" s="8"/>
    </row>
    <row r="177" spans="1:16" x14ac:dyDescent="0.15">
      <c r="D177">
        <v>690.68786621093795</v>
      </c>
      <c r="E177">
        <v>610.057373046875</v>
      </c>
      <c r="F177">
        <v>480.64895629882801</v>
      </c>
      <c r="G177">
        <v>474.03576660156301</v>
      </c>
      <c r="I177" s="7"/>
      <c r="J177" s="7"/>
      <c r="K177" s="7"/>
      <c r="L177" s="8"/>
      <c r="M177" s="8"/>
    </row>
    <row r="178" spans="1:16" x14ac:dyDescent="0.15">
      <c r="A178" s="18"/>
      <c r="B178" s="18"/>
      <c r="D178">
        <v>692.60607910156295</v>
      </c>
      <c r="E178">
        <v>609.724365234375</v>
      </c>
      <c r="F178">
        <v>480.68472290039102</v>
      </c>
      <c r="G178">
        <v>473.74658203125</v>
      </c>
      <c r="I178" s="19"/>
      <c r="J178" s="19"/>
      <c r="K178" s="19"/>
      <c r="L178" s="20"/>
      <c r="M178" s="20"/>
      <c r="P178" s="18"/>
    </row>
    <row r="179" spans="1:16" x14ac:dyDescent="0.15">
      <c r="A179" s="18"/>
      <c r="B179" s="18"/>
      <c r="D179">
        <v>691.84851074218795</v>
      </c>
      <c r="E179">
        <v>610.85174560546898</v>
      </c>
      <c r="F179">
        <v>480.71347045898398</v>
      </c>
      <c r="G179">
        <v>473.7900390625</v>
      </c>
      <c r="I179" s="19"/>
      <c r="J179" s="19"/>
      <c r="K179" s="19"/>
      <c r="L179" s="20"/>
      <c r="M179" s="20"/>
      <c r="P179" s="18"/>
    </row>
    <row r="180" spans="1:16" x14ac:dyDescent="0.15">
      <c r="A180" s="18"/>
      <c r="B180" s="18"/>
      <c r="D180">
        <v>691.6484375</v>
      </c>
      <c r="E180">
        <v>609.767333984375</v>
      </c>
      <c r="F180">
        <v>479.26712036132801</v>
      </c>
      <c r="G180">
        <v>472.31427001953102</v>
      </c>
      <c r="I180" s="19"/>
      <c r="J180" s="19"/>
      <c r="K180" s="19"/>
      <c r="L180" s="20"/>
      <c r="M180" s="20"/>
      <c r="P180" s="18"/>
    </row>
    <row r="181" spans="1:16" x14ac:dyDescent="0.15">
      <c r="A181" s="18"/>
      <c r="B181" s="18"/>
      <c r="D181">
        <v>692.66241455078102</v>
      </c>
      <c r="E181">
        <v>609.6484375</v>
      </c>
      <c r="F181">
        <v>479.56637573242199</v>
      </c>
      <c r="G181">
        <v>472.70144653320301</v>
      </c>
      <c r="I181" s="19"/>
      <c r="J181" s="19"/>
      <c r="K181" s="19"/>
      <c r="L181" s="20"/>
      <c r="M181" s="20"/>
      <c r="P181" s="18"/>
    </row>
    <row r="182" spans="1:16" x14ac:dyDescent="0.15">
      <c r="A182" s="18"/>
      <c r="B182" s="18"/>
      <c r="D182">
        <v>693.58551025390602</v>
      </c>
      <c r="E182">
        <v>607.95892333984398</v>
      </c>
      <c r="F182">
        <v>479.88232421875</v>
      </c>
      <c r="G182">
        <v>472.85488891601602</v>
      </c>
      <c r="I182" s="19"/>
      <c r="J182" s="19"/>
      <c r="K182" s="19"/>
      <c r="L182" s="20"/>
      <c r="M182" s="20"/>
      <c r="P182" s="18"/>
    </row>
    <row r="183" spans="1:16" x14ac:dyDescent="0.15">
      <c r="A183" s="18"/>
      <c r="B183" s="18"/>
      <c r="D183">
        <v>696.422607421875</v>
      </c>
      <c r="E183">
        <v>609.53729248046898</v>
      </c>
      <c r="F183">
        <v>480.02673339843801</v>
      </c>
      <c r="G183">
        <v>473.12570190429699</v>
      </c>
      <c r="I183" s="19"/>
      <c r="J183" s="19"/>
      <c r="K183" s="19"/>
      <c r="L183" s="20"/>
      <c r="M183" s="20"/>
      <c r="P183" s="18"/>
    </row>
    <row r="184" spans="1:16" x14ac:dyDescent="0.15">
      <c r="A184" s="18"/>
      <c r="B184" s="18"/>
      <c r="D184">
        <v>696.91009521484398</v>
      </c>
      <c r="E184">
        <v>608.45098876953102</v>
      </c>
      <c r="F184">
        <v>481.26177978515602</v>
      </c>
      <c r="G184">
        <v>474.13973999023398</v>
      </c>
      <c r="I184" s="19"/>
      <c r="J184" s="19"/>
      <c r="K184" s="19"/>
      <c r="L184" s="20"/>
      <c r="M184" s="20"/>
      <c r="P184" s="18"/>
    </row>
    <row r="185" spans="1:16" x14ac:dyDescent="0.15">
      <c r="A185" s="18"/>
      <c r="B185" s="18"/>
      <c r="D185">
        <v>698.42193603515602</v>
      </c>
      <c r="E185">
        <v>609.229736328125</v>
      </c>
      <c r="F185">
        <v>480.75793457031301</v>
      </c>
      <c r="G185">
        <v>473.84619140625</v>
      </c>
      <c r="I185" s="19"/>
      <c r="J185" s="19"/>
      <c r="K185" s="19"/>
      <c r="L185" s="20"/>
      <c r="M185" s="20"/>
      <c r="P185" s="18"/>
    </row>
    <row r="186" spans="1:16" x14ac:dyDescent="0.15">
      <c r="A186" s="18"/>
      <c r="B186" s="18"/>
      <c r="D186">
        <v>698.65557861328102</v>
      </c>
      <c r="E186">
        <v>607.053466796875</v>
      </c>
      <c r="F186">
        <v>479.84719848632801</v>
      </c>
      <c r="G186">
        <v>473.11468505859398</v>
      </c>
      <c r="I186" s="19"/>
      <c r="J186" s="19"/>
      <c r="K186" s="19"/>
      <c r="L186" s="20"/>
      <c r="M186" s="20"/>
      <c r="P186" s="18"/>
    </row>
    <row r="187" spans="1:16" x14ac:dyDescent="0.15">
      <c r="A187" s="18"/>
      <c r="B187" s="18"/>
      <c r="D187">
        <v>698.224853515625</v>
      </c>
      <c r="E187">
        <v>607.04888916015602</v>
      </c>
      <c r="F187">
        <v>480.07623291015602</v>
      </c>
      <c r="G187">
        <v>473.22802734375</v>
      </c>
      <c r="I187" s="19"/>
      <c r="J187" s="19"/>
      <c r="K187" s="19"/>
      <c r="L187" s="20"/>
      <c r="M187" s="20"/>
      <c r="P187" s="18"/>
    </row>
    <row r="188" spans="1:16" x14ac:dyDescent="0.15">
      <c r="A188" s="18"/>
      <c r="B188" s="18"/>
      <c r="D188">
        <v>695.33074951171898</v>
      </c>
      <c r="E188">
        <v>605.10168457031295</v>
      </c>
      <c r="F188">
        <v>480.47476196289102</v>
      </c>
      <c r="G188">
        <v>473.35205078125</v>
      </c>
      <c r="I188" s="19"/>
      <c r="J188" s="19"/>
      <c r="K188" s="19"/>
      <c r="L188" s="20"/>
      <c r="M188" s="20"/>
      <c r="P188" s="18"/>
    </row>
    <row r="189" spans="1:16" x14ac:dyDescent="0.15">
      <c r="A189" s="18"/>
      <c r="B189" s="18"/>
      <c r="D189">
        <v>694.62884521484398</v>
      </c>
      <c r="E189">
        <v>604.94787597656295</v>
      </c>
      <c r="F189">
        <v>481.09127807617199</v>
      </c>
      <c r="G189">
        <v>474.01202392578102</v>
      </c>
      <c r="I189" s="19"/>
      <c r="J189" s="19"/>
      <c r="K189" s="19"/>
      <c r="L189" s="20"/>
      <c r="M189" s="20"/>
      <c r="P189" s="18"/>
    </row>
    <row r="190" spans="1:16" x14ac:dyDescent="0.15">
      <c r="A190" s="18"/>
      <c r="B190" s="18"/>
      <c r="I190" s="19"/>
      <c r="J190" s="19"/>
      <c r="K190" s="19"/>
      <c r="L190" s="20"/>
      <c r="M190" s="20"/>
      <c r="P190" s="18"/>
    </row>
    <row r="191" spans="1:16" x14ac:dyDescent="0.15">
      <c r="A191" s="18"/>
      <c r="B191" s="18"/>
      <c r="I191" s="19"/>
      <c r="J191" s="19"/>
      <c r="K191" s="19"/>
      <c r="L191" s="20"/>
      <c r="M191" s="20"/>
      <c r="P191" s="18"/>
    </row>
    <row r="192" spans="1:16" x14ac:dyDescent="0.15">
      <c r="A192" s="18"/>
      <c r="B192" s="18"/>
      <c r="I192" s="19"/>
      <c r="J192" s="19"/>
      <c r="K192" s="19"/>
      <c r="L192" s="20"/>
      <c r="M192" s="20"/>
      <c r="P192" s="18"/>
    </row>
    <row r="193" spans="1:16" x14ac:dyDescent="0.15">
      <c r="A193" s="18"/>
      <c r="B193" s="18"/>
      <c r="I193" s="19"/>
      <c r="J193" s="19"/>
      <c r="K193" s="19"/>
      <c r="L193" s="20"/>
      <c r="M193" s="20"/>
      <c r="P193" s="18"/>
    </row>
    <row r="194" spans="1:16" x14ac:dyDescent="0.15">
      <c r="I194" s="7"/>
      <c r="J194" s="7"/>
      <c r="K194" s="7"/>
      <c r="L194" s="7"/>
    </row>
    <row r="195" spans="1:16" x14ac:dyDescent="0.15">
      <c r="I195" s="7"/>
      <c r="J195" s="7"/>
      <c r="K195" s="7"/>
      <c r="L195" s="7"/>
    </row>
    <row r="196" spans="1:16" x14ac:dyDescent="0.15">
      <c r="I196" s="7"/>
      <c r="J196" s="7"/>
      <c r="K196" s="7"/>
      <c r="L196" s="7"/>
    </row>
    <row r="197" spans="1:16" x14ac:dyDescent="0.15">
      <c r="I197" s="7"/>
      <c r="J197" s="7"/>
      <c r="K197" s="7"/>
      <c r="L197" s="7"/>
    </row>
    <row r="198" spans="1:16" x14ac:dyDescent="0.15">
      <c r="I198" s="7"/>
      <c r="J198" s="7"/>
      <c r="K198" s="7"/>
      <c r="L198" s="7"/>
    </row>
    <row r="199" spans="1:16" x14ac:dyDescent="0.15">
      <c r="I199" s="7"/>
      <c r="J199" s="7"/>
      <c r="K199" s="7"/>
      <c r="L199" s="7"/>
    </row>
    <row r="200" spans="1:16" x14ac:dyDescent="0.15">
      <c r="I200" s="7"/>
      <c r="J200" s="7"/>
      <c r="K200" s="7"/>
      <c r="L200" s="7"/>
    </row>
    <row r="201" spans="1:16" x14ac:dyDescent="0.15">
      <c r="I201" s="7"/>
      <c r="J201" s="7"/>
      <c r="K201" s="7"/>
      <c r="L201" s="7"/>
    </row>
    <row r="202" spans="1:16" x14ac:dyDescent="0.15">
      <c r="I202" s="7"/>
      <c r="J202" s="7"/>
      <c r="K202" s="7"/>
      <c r="L202" s="7"/>
    </row>
    <row r="203" spans="1:16" x14ac:dyDescent="0.15">
      <c r="I203" s="7"/>
      <c r="J203" s="7"/>
      <c r="K203" s="7"/>
      <c r="L203" s="7"/>
    </row>
    <row r="204" spans="1:16" x14ac:dyDescent="0.15">
      <c r="I204" s="7"/>
      <c r="J204" s="7"/>
      <c r="K204" s="7"/>
      <c r="L204" s="7"/>
    </row>
    <row r="205" spans="1:16" x14ac:dyDescent="0.15">
      <c r="I205" s="7"/>
      <c r="J205" s="7"/>
      <c r="K205" s="7"/>
      <c r="L205" s="7"/>
    </row>
    <row r="206" spans="1:16" x14ac:dyDescent="0.15">
      <c r="I206" s="7"/>
      <c r="J206" s="7"/>
      <c r="K206" s="7"/>
      <c r="L206" s="7"/>
    </row>
    <row r="207" spans="1:16" x14ac:dyDescent="0.15">
      <c r="I207" s="7"/>
      <c r="J207" s="7"/>
      <c r="K207" s="7"/>
      <c r="L207" s="7"/>
    </row>
    <row r="208" spans="1:16" x14ac:dyDescent="0.15">
      <c r="I208" s="7"/>
      <c r="J208" s="7"/>
      <c r="K208" s="7"/>
      <c r="L208" s="7"/>
    </row>
    <row r="209" spans="9:12" x14ac:dyDescent="0.15">
      <c r="I209" s="7"/>
      <c r="J209" s="7"/>
      <c r="K209" s="7"/>
      <c r="L209" s="7"/>
    </row>
    <row r="210" spans="9:12" x14ac:dyDescent="0.15">
      <c r="I210" s="7"/>
      <c r="J210" s="7"/>
      <c r="K210" s="7"/>
      <c r="L210" s="7"/>
    </row>
    <row r="211" spans="9:12" x14ac:dyDescent="0.15">
      <c r="I211" s="7"/>
      <c r="J211" s="7"/>
      <c r="K211" s="7"/>
      <c r="L211" s="7"/>
    </row>
    <row r="212" spans="9:12" x14ac:dyDescent="0.15">
      <c r="I212" s="7"/>
      <c r="J212" s="7"/>
      <c r="K212" s="7"/>
      <c r="L212" s="7"/>
    </row>
    <row r="213" spans="9:12" x14ac:dyDescent="0.15">
      <c r="I213" s="7"/>
      <c r="J213" s="7"/>
      <c r="K213" s="7"/>
      <c r="L213" s="7"/>
    </row>
    <row r="214" spans="9:12" x14ac:dyDescent="0.15">
      <c r="I214" s="7"/>
      <c r="J214" s="7"/>
      <c r="K214" s="7"/>
      <c r="L214" s="7"/>
    </row>
    <row r="215" spans="9:12" x14ac:dyDescent="0.15">
      <c r="I215" s="7"/>
      <c r="J215" s="7"/>
      <c r="K215" s="7"/>
      <c r="L215" s="7"/>
    </row>
    <row r="216" spans="9:12" x14ac:dyDescent="0.15">
      <c r="I216" s="7"/>
      <c r="J216" s="7"/>
      <c r="K216" s="7"/>
      <c r="L216" s="7"/>
    </row>
    <row r="217" spans="9:12" x14ac:dyDescent="0.15">
      <c r="I217" s="7"/>
      <c r="J217" s="7"/>
      <c r="K217" s="7"/>
      <c r="L217" s="7"/>
    </row>
    <row r="218" spans="9:12" x14ac:dyDescent="0.15">
      <c r="I218" s="7"/>
      <c r="J218" s="7"/>
      <c r="K218" s="7"/>
      <c r="L218" s="7"/>
    </row>
    <row r="219" spans="9:12" x14ac:dyDescent="0.15">
      <c r="I219" s="7"/>
      <c r="J219" s="7"/>
      <c r="K219" s="7"/>
      <c r="L219" s="7"/>
    </row>
    <row r="220" spans="9:12" x14ac:dyDescent="0.15">
      <c r="I220" s="7"/>
      <c r="J220" s="7"/>
      <c r="K220" s="7"/>
      <c r="L220" s="7"/>
    </row>
    <row r="221" spans="9:12" x14ac:dyDescent="0.15">
      <c r="I221" s="7"/>
      <c r="J221" s="7"/>
      <c r="K221" s="7"/>
      <c r="L221" s="7"/>
    </row>
    <row r="222" spans="9:12" x14ac:dyDescent="0.15">
      <c r="I222" s="7"/>
      <c r="J222" s="7"/>
      <c r="K222" s="7"/>
      <c r="L222" s="7"/>
    </row>
    <row r="223" spans="9:12" x14ac:dyDescent="0.15">
      <c r="I223" s="7"/>
      <c r="J223" s="7"/>
      <c r="K223" s="7"/>
      <c r="L223" s="7"/>
    </row>
    <row r="224" spans="9:12" x14ac:dyDescent="0.15">
      <c r="I224" s="7"/>
      <c r="J224" s="7"/>
      <c r="K224" s="7"/>
      <c r="L224" s="7"/>
    </row>
    <row r="225" spans="9:12" x14ac:dyDescent="0.15">
      <c r="I225" s="7"/>
      <c r="J225" s="7"/>
      <c r="K225" s="7"/>
      <c r="L225" s="7"/>
    </row>
    <row r="226" spans="9:12" x14ac:dyDescent="0.15">
      <c r="I226" s="7"/>
      <c r="J226" s="7"/>
      <c r="K226" s="7"/>
      <c r="L226" s="7"/>
    </row>
    <row r="227" spans="9:12" x14ac:dyDescent="0.15">
      <c r="I227" s="7"/>
      <c r="J227" s="7"/>
      <c r="K227" s="7"/>
      <c r="L227" s="7"/>
    </row>
    <row r="228" spans="9:12" x14ac:dyDescent="0.15">
      <c r="I228" s="7"/>
      <c r="J228" s="7"/>
      <c r="K228" s="7"/>
      <c r="L228" s="7"/>
    </row>
    <row r="229" spans="9:12" x14ac:dyDescent="0.15">
      <c r="I229" s="7"/>
      <c r="J229" s="7"/>
      <c r="K229" s="7"/>
      <c r="L229" s="7"/>
    </row>
    <row r="230" spans="9:12" x14ac:dyDescent="0.15">
      <c r="I230" s="7"/>
      <c r="J230" s="7"/>
      <c r="K230" s="7"/>
      <c r="L230" s="7"/>
    </row>
    <row r="231" spans="9:12" x14ac:dyDescent="0.15">
      <c r="I231" s="7"/>
      <c r="J231" s="7"/>
      <c r="K231" s="7"/>
      <c r="L231" s="7"/>
    </row>
    <row r="232" spans="9:12" x14ac:dyDescent="0.15">
      <c r="I232" s="7"/>
      <c r="J232" s="7"/>
      <c r="K232" s="7"/>
      <c r="L232" s="7"/>
    </row>
    <row r="233" spans="9:12" x14ac:dyDescent="0.15">
      <c r="I233" s="7"/>
      <c r="J233" s="7"/>
      <c r="K233" s="7"/>
      <c r="L233" s="7"/>
    </row>
    <row r="234" spans="9:12" x14ac:dyDescent="0.15">
      <c r="I234" s="7"/>
      <c r="J234" s="7"/>
      <c r="K234" s="7"/>
      <c r="L234" s="7"/>
    </row>
    <row r="235" spans="9:12" x14ac:dyDescent="0.15">
      <c r="I235" s="7"/>
      <c r="J235" s="7"/>
      <c r="K235" s="7"/>
      <c r="L235" s="7"/>
    </row>
    <row r="236" spans="9:12" x14ac:dyDescent="0.15">
      <c r="I236" s="7"/>
      <c r="J236" s="7"/>
      <c r="K236" s="7"/>
      <c r="L236" s="7"/>
    </row>
    <row r="237" spans="9:12" x14ac:dyDescent="0.15">
      <c r="I237" s="7"/>
      <c r="J237" s="7"/>
      <c r="K237" s="7"/>
      <c r="L237" s="7"/>
    </row>
    <row r="238" spans="9:12" x14ac:dyDescent="0.15">
      <c r="I238" s="7"/>
      <c r="J238" s="7"/>
      <c r="K238" s="7"/>
      <c r="L238" s="7"/>
    </row>
    <row r="239" spans="9:12" x14ac:dyDescent="0.15">
      <c r="I239" s="7"/>
      <c r="J239" s="7"/>
      <c r="K239" s="7"/>
      <c r="L239" s="7"/>
    </row>
    <row r="240" spans="9:12" x14ac:dyDescent="0.15">
      <c r="I240" s="7"/>
      <c r="J240" s="7"/>
      <c r="K240" s="7"/>
      <c r="L240" s="7"/>
    </row>
    <row r="241" spans="9:12" x14ac:dyDescent="0.15">
      <c r="I241" s="7"/>
      <c r="J241" s="7"/>
      <c r="K241" s="7"/>
      <c r="L241" s="7"/>
    </row>
    <row r="242" spans="9:12" x14ac:dyDescent="0.15">
      <c r="I242" s="7"/>
      <c r="J242" s="7"/>
      <c r="K242" s="7"/>
      <c r="L242" s="7"/>
    </row>
    <row r="243" spans="9:12" x14ac:dyDescent="0.15">
      <c r="I243" s="7"/>
      <c r="J243" s="7"/>
      <c r="K243" s="7"/>
      <c r="L243" s="7"/>
    </row>
    <row r="244" spans="9:12" x14ac:dyDescent="0.15">
      <c r="I244" s="7"/>
      <c r="J244" s="7"/>
      <c r="K244" s="7"/>
      <c r="L244" s="7"/>
    </row>
    <row r="245" spans="9:12" x14ac:dyDescent="0.15">
      <c r="I245" s="7"/>
      <c r="J245" s="7"/>
      <c r="K245" s="7"/>
      <c r="L245" s="7"/>
    </row>
    <row r="246" spans="9:12" x14ac:dyDescent="0.15">
      <c r="I246" s="7"/>
      <c r="J246" s="7"/>
      <c r="K246" s="7"/>
      <c r="L246" s="7"/>
    </row>
    <row r="247" spans="9:12" x14ac:dyDescent="0.15">
      <c r="I247" s="7"/>
      <c r="J247" s="7"/>
      <c r="K247" s="7"/>
      <c r="L247" s="7"/>
    </row>
    <row r="248" spans="9:12" x14ac:dyDescent="0.15">
      <c r="I248" s="7"/>
      <c r="J248" s="7"/>
      <c r="K248" s="7"/>
      <c r="L248" s="7"/>
    </row>
    <row r="249" spans="9:12" x14ac:dyDescent="0.15">
      <c r="I249" s="7"/>
      <c r="J249" s="7"/>
      <c r="K249" s="7"/>
      <c r="L249" s="7"/>
    </row>
    <row r="250" spans="9:12" x14ac:dyDescent="0.15">
      <c r="I250" s="7"/>
      <c r="J250" s="7"/>
      <c r="K250" s="7"/>
      <c r="L250" s="7"/>
    </row>
    <row r="251" spans="9:12" x14ac:dyDescent="0.15">
      <c r="I251" s="7"/>
      <c r="J251" s="7"/>
      <c r="K251" s="7"/>
      <c r="L251" s="7"/>
    </row>
    <row r="252" spans="9:12" x14ac:dyDescent="0.15">
      <c r="I252" s="7"/>
      <c r="J252" s="7"/>
      <c r="K252" s="7"/>
      <c r="L252" s="7"/>
    </row>
    <row r="253" spans="9:12" x14ac:dyDescent="0.15">
      <c r="I253" s="7"/>
      <c r="J253" s="7"/>
      <c r="K253" s="7"/>
      <c r="L253" s="7"/>
    </row>
    <row r="254" spans="9:12" x14ac:dyDescent="0.15">
      <c r="I254" s="7"/>
      <c r="J254" s="7"/>
      <c r="K254" s="7"/>
      <c r="L254" s="7"/>
    </row>
    <row r="255" spans="9:12" x14ac:dyDescent="0.15">
      <c r="I255" s="7"/>
      <c r="J255" s="7"/>
      <c r="K255" s="7"/>
      <c r="L255" s="7"/>
    </row>
    <row r="256" spans="9:12" x14ac:dyDescent="0.15">
      <c r="I256" s="7"/>
      <c r="J256" s="7"/>
      <c r="K256" s="7"/>
      <c r="L256" s="7"/>
    </row>
    <row r="257" spans="9:12" x14ac:dyDescent="0.15">
      <c r="I257" s="7"/>
      <c r="J257" s="7"/>
      <c r="K257" s="7"/>
      <c r="L257" s="7"/>
    </row>
    <row r="258" spans="9:12" x14ac:dyDescent="0.15">
      <c r="I258" s="7"/>
      <c r="J258" s="7"/>
      <c r="K258" s="7"/>
      <c r="L258" s="7"/>
    </row>
    <row r="259" spans="9:12" x14ac:dyDescent="0.15">
      <c r="I259" s="7"/>
      <c r="J259" s="7"/>
      <c r="K259" s="7"/>
      <c r="L259" s="7"/>
    </row>
    <row r="260" spans="9:12" x14ac:dyDescent="0.15">
      <c r="I260" s="7"/>
      <c r="J260" s="7"/>
      <c r="K260" s="7"/>
      <c r="L260" s="7"/>
    </row>
    <row r="261" spans="9:12" x14ac:dyDescent="0.15">
      <c r="I261" s="7"/>
      <c r="J261" s="7"/>
      <c r="K261" s="7"/>
      <c r="L261" s="7"/>
    </row>
    <row r="262" spans="9:12" x14ac:dyDescent="0.15">
      <c r="I262" s="7"/>
      <c r="J262" s="7"/>
      <c r="K262" s="7"/>
      <c r="L262" s="7"/>
    </row>
    <row r="263" spans="9:12" x14ac:dyDescent="0.15">
      <c r="I263" s="7"/>
      <c r="J263" s="7"/>
      <c r="K263" s="7"/>
      <c r="L263" s="7"/>
    </row>
    <row r="264" spans="9:12" x14ac:dyDescent="0.15">
      <c r="I264" s="7"/>
      <c r="J264" s="7"/>
      <c r="K264" s="7"/>
      <c r="L264" s="7"/>
    </row>
    <row r="265" spans="9:12" x14ac:dyDescent="0.15">
      <c r="I265" s="7"/>
      <c r="J265" s="7"/>
      <c r="K265" s="7"/>
      <c r="L265" s="7"/>
    </row>
    <row r="266" spans="9:12" x14ac:dyDescent="0.15">
      <c r="I266" s="7"/>
      <c r="J266" s="7"/>
      <c r="K266" s="7"/>
      <c r="L266" s="7"/>
    </row>
    <row r="267" spans="9:12" x14ac:dyDescent="0.15">
      <c r="I267" s="7"/>
      <c r="J267" s="7"/>
      <c r="K267" s="7"/>
      <c r="L267" s="7"/>
    </row>
    <row r="268" spans="9:12" x14ac:dyDescent="0.15">
      <c r="I268" s="7"/>
      <c r="J268" s="7"/>
      <c r="K268" s="7"/>
      <c r="L268" s="7"/>
    </row>
    <row r="269" spans="9:12" x14ac:dyDescent="0.15">
      <c r="I269" s="7"/>
      <c r="J269" s="7"/>
      <c r="K269" s="7"/>
      <c r="L269" s="7"/>
    </row>
    <row r="270" spans="9:12" x14ac:dyDescent="0.15">
      <c r="I270" s="7"/>
      <c r="J270" s="7"/>
      <c r="K270" s="7"/>
      <c r="L270" s="7"/>
    </row>
    <row r="271" spans="9:12" x14ac:dyDescent="0.15">
      <c r="I271" s="7"/>
      <c r="J271" s="7"/>
      <c r="K271" s="7"/>
      <c r="L271" s="7"/>
    </row>
    <row r="272" spans="9:12" x14ac:dyDescent="0.15">
      <c r="I272" s="7"/>
      <c r="J272" s="7"/>
      <c r="K272" s="7"/>
      <c r="L272" s="7"/>
    </row>
    <row r="273" spans="9:12" x14ac:dyDescent="0.15">
      <c r="I273" s="7"/>
      <c r="J273" s="7"/>
      <c r="K273" s="7"/>
      <c r="L273" s="7"/>
    </row>
    <row r="274" spans="9:12" x14ac:dyDescent="0.15">
      <c r="I274" s="7"/>
      <c r="J274" s="7"/>
      <c r="K274" s="7"/>
      <c r="L274" s="7"/>
    </row>
    <row r="275" spans="9:12" x14ac:dyDescent="0.15">
      <c r="I275" s="7"/>
      <c r="J275" s="7"/>
      <c r="K275" s="7"/>
      <c r="L275" s="7"/>
    </row>
    <row r="276" spans="9:12" x14ac:dyDescent="0.15">
      <c r="I276" s="7"/>
      <c r="J276" s="7"/>
      <c r="K276" s="7"/>
      <c r="L276" s="7"/>
    </row>
    <row r="277" spans="9:12" x14ac:dyDescent="0.15">
      <c r="I277" s="7"/>
      <c r="J277" s="7"/>
      <c r="K277" s="7"/>
      <c r="L277" s="7"/>
    </row>
    <row r="278" spans="9:12" x14ac:dyDescent="0.15">
      <c r="I278" s="7"/>
      <c r="J278" s="7"/>
      <c r="K278" s="7"/>
      <c r="L278" s="7"/>
    </row>
    <row r="279" spans="9:12" x14ac:dyDescent="0.15">
      <c r="I279" s="7"/>
      <c r="J279" s="7"/>
      <c r="K279" s="7"/>
      <c r="L279" s="7"/>
    </row>
    <row r="280" spans="9:12" x14ac:dyDescent="0.15">
      <c r="I280" s="7"/>
      <c r="J280" s="7"/>
      <c r="K280" s="7"/>
      <c r="L280" s="7"/>
    </row>
    <row r="281" spans="9:12" x14ac:dyDescent="0.15">
      <c r="I281" s="7"/>
      <c r="J281" s="7"/>
      <c r="K281" s="7"/>
      <c r="L281" s="7"/>
    </row>
    <row r="282" spans="9:12" x14ac:dyDescent="0.15">
      <c r="I282" s="7"/>
      <c r="J282" s="7"/>
      <c r="K282" s="7"/>
      <c r="L282" s="7"/>
    </row>
    <row r="283" spans="9:12" x14ac:dyDescent="0.15">
      <c r="I283" s="7"/>
      <c r="J283" s="7"/>
      <c r="K283" s="7"/>
      <c r="L283" s="7"/>
    </row>
    <row r="284" spans="9:12" x14ac:dyDescent="0.15">
      <c r="I284" s="7"/>
      <c r="J284" s="7"/>
      <c r="K284" s="7"/>
      <c r="L284" s="7"/>
    </row>
    <row r="285" spans="9:12" x14ac:dyDescent="0.15">
      <c r="I285" s="7"/>
      <c r="J285" s="7"/>
      <c r="K285" s="7"/>
      <c r="L285" s="7"/>
    </row>
    <row r="286" spans="9:12" x14ac:dyDescent="0.15">
      <c r="I286" s="7"/>
      <c r="J286" s="7"/>
      <c r="K286" s="7"/>
      <c r="L286" s="7"/>
    </row>
    <row r="287" spans="9:12" x14ac:dyDescent="0.15">
      <c r="I287" s="7"/>
      <c r="J287" s="7"/>
      <c r="K287" s="7"/>
      <c r="L287" s="7"/>
    </row>
    <row r="288" spans="9:12" x14ac:dyDescent="0.15">
      <c r="I288" s="7"/>
      <c r="J288" s="7"/>
      <c r="K288" s="7"/>
      <c r="L288" s="7"/>
    </row>
    <row r="289" spans="9:12" x14ac:dyDescent="0.15">
      <c r="I289" s="7"/>
      <c r="J289" s="7"/>
      <c r="K289" s="7"/>
      <c r="L289" s="7"/>
    </row>
    <row r="290" spans="9:12" x14ac:dyDescent="0.15">
      <c r="I290" s="7"/>
      <c r="J290" s="7"/>
      <c r="K290" s="7"/>
      <c r="L290" s="7"/>
    </row>
    <row r="291" spans="9:12" x14ac:dyDescent="0.15">
      <c r="I291" s="7"/>
      <c r="J291" s="7"/>
      <c r="K291" s="7"/>
      <c r="L291" s="7"/>
    </row>
    <row r="292" spans="9:12" x14ac:dyDescent="0.15">
      <c r="I292" s="7"/>
      <c r="J292" s="7"/>
      <c r="K292" s="7"/>
      <c r="L292" s="7"/>
    </row>
    <row r="293" spans="9:12" x14ac:dyDescent="0.15">
      <c r="I293" s="7"/>
      <c r="J293" s="7"/>
      <c r="K293" s="7"/>
      <c r="L293" s="7"/>
    </row>
    <row r="294" spans="9:12" x14ac:dyDescent="0.15">
      <c r="I294" s="7"/>
      <c r="J294" s="7"/>
      <c r="K294" s="7"/>
      <c r="L294" s="7"/>
    </row>
    <row r="295" spans="9:12" x14ac:dyDescent="0.15">
      <c r="I295" s="7"/>
      <c r="J295" s="7"/>
      <c r="K295" s="7"/>
      <c r="L295" s="7"/>
    </row>
    <row r="296" spans="9:12" x14ac:dyDescent="0.15">
      <c r="I296" s="7"/>
      <c r="J296" s="7"/>
      <c r="K296" s="7"/>
      <c r="L296" s="7"/>
    </row>
    <row r="297" spans="9:12" x14ac:dyDescent="0.15">
      <c r="I297" s="7"/>
      <c r="J297" s="7"/>
      <c r="K297" s="7"/>
      <c r="L297" s="7"/>
    </row>
    <row r="298" spans="9:12" x14ac:dyDescent="0.15">
      <c r="I298" s="7"/>
      <c r="J298" s="7"/>
      <c r="K298" s="7"/>
      <c r="L298" s="7"/>
    </row>
    <row r="299" spans="9:12" x14ac:dyDescent="0.15">
      <c r="I299" s="7"/>
      <c r="J299" s="7"/>
      <c r="K299" s="7"/>
      <c r="L299" s="7"/>
    </row>
    <row r="300" spans="9:12" x14ac:dyDescent="0.15">
      <c r="I300" s="7"/>
      <c r="J300" s="7"/>
      <c r="K300" s="7"/>
      <c r="L300" s="7"/>
    </row>
    <row r="301" spans="9:12" x14ac:dyDescent="0.15">
      <c r="I301" s="7"/>
      <c r="J301" s="7"/>
      <c r="K301" s="7"/>
      <c r="L301" s="7"/>
    </row>
    <row r="302" spans="9:12" x14ac:dyDescent="0.15">
      <c r="I302" s="7"/>
      <c r="J302" s="7"/>
      <c r="K302" s="7"/>
      <c r="L302" s="7"/>
    </row>
    <row r="303" spans="9:12" x14ac:dyDescent="0.15">
      <c r="I303" s="7"/>
      <c r="J303" s="7"/>
      <c r="K303" s="7"/>
      <c r="L303" s="7"/>
    </row>
    <row r="304" spans="9:12" x14ac:dyDescent="0.15">
      <c r="I304" s="7"/>
      <c r="J304" s="7"/>
      <c r="K304" s="7"/>
      <c r="L304" s="7"/>
    </row>
    <row r="305" spans="9:12" x14ac:dyDescent="0.15">
      <c r="I305" s="7"/>
      <c r="J305" s="7"/>
      <c r="K305" s="7"/>
      <c r="L305" s="7"/>
    </row>
    <row r="306" spans="9:12" x14ac:dyDescent="0.15">
      <c r="I306" s="7"/>
      <c r="J306" s="7"/>
      <c r="K306" s="7"/>
      <c r="L306" s="7"/>
    </row>
    <row r="307" spans="9:12" x14ac:dyDescent="0.15">
      <c r="I307" s="7"/>
      <c r="J307" s="7"/>
      <c r="K307" s="7"/>
      <c r="L307" s="7"/>
    </row>
    <row r="308" spans="9:12" x14ac:dyDescent="0.15">
      <c r="I308" s="7"/>
      <c r="J308" s="7"/>
      <c r="K308" s="7"/>
      <c r="L308" s="7"/>
    </row>
    <row r="309" spans="9:12" x14ac:dyDescent="0.15">
      <c r="I309" s="7"/>
      <c r="J309" s="7"/>
      <c r="K309" s="7"/>
      <c r="L309" s="7"/>
    </row>
    <row r="310" spans="9:12" x14ac:dyDescent="0.15">
      <c r="I310" s="7"/>
      <c r="J310" s="7"/>
      <c r="K310" s="7"/>
      <c r="L310" s="7"/>
    </row>
    <row r="311" spans="9:12" x14ac:dyDescent="0.15">
      <c r="I311" s="7"/>
      <c r="J311" s="7"/>
      <c r="K311" s="7"/>
      <c r="L311" s="7"/>
    </row>
    <row r="312" spans="9:12" x14ac:dyDescent="0.15">
      <c r="I312" s="7"/>
      <c r="J312" s="7"/>
      <c r="K312" s="7"/>
      <c r="L312" s="7"/>
    </row>
    <row r="313" spans="9:12" x14ac:dyDescent="0.15">
      <c r="I313" s="7"/>
      <c r="J313" s="7"/>
      <c r="K313" s="7"/>
      <c r="L313" s="7"/>
    </row>
    <row r="314" spans="9:12" x14ac:dyDescent="0.15">
      <c r="I314" s="7"/>
      <c r="J314" s="7"/>
      <c r="K314" s="7"/>
      <c r="L314" s="7"/>
    </row>
    <row r="315" spans="9:12" x14ac:dyDescent="0.15">
      <c r="I315" s="7"/>
      <c r="J315" s="7"/>
      <c r="K315" s="7"/>
      <c r="L315" s="7"/>
    </row>
    <row r="316" spans="9:12" x14ac:dyDescent="0.15">
      <c r="I316" s="7"/>
      <c r="J316" s="7"/>
      <c r="K316" s="7"/>
      <c r="L316" s="7"/>
    </row>
    <row r="317" spans="9:12" x14ac:dyDescent="0.15">
      <c r="I317" s="7"/>
      <c r="J317" s="7"/>
      <c r="K317" s="7"/>
      <c r="L317" s="7"/>
    </row>
    <row r="318" spans="9:12" x14ac:dyDescent="0.15">
      <c r="I318" s="7"/>
      <c r="J318" s="7"/>
      <c r="K318" s="7"/>
      <c r="L318" s="7"/>
    </row>
    <row r="319" spans="9:12" x14ac:dyDescent="0.15">
      <c r="I319" s="7"/>
      <c r="J319" s="7"/>
      <c r="K319" s="7"/>
      <c r="L319" s="7"/>
    </row>
    <row r="320" spans="9:12" x14ac:dyDescent="0.15">
      <c r="I320" s="7"/>
      <c r="J320" s="7"/>
      <c r="K320" s="7"/>
      <c r="L320" s="7"/>
    </row>
    <row r="321" spans="9:12" x14ac:dyDescent="0.15">
      <c r="I321" s="7"/>
      <c r="J321" s="7"/>
      <c r="K321" s="7"/>
      <c r="L321" s="7"/>
    </row>
    <row r="322" spans="9:12" x14ac:dyDescent="0.15">
      <c r="I322" s="7"/>
      <c r="J322" s="7"/>
      <c r="K322" s="7"/>
      <c r="L322" s="7"/>
    </row>
    <row r="323" spans="9:12" x14ac:dyDescent="0.15">
      <c r="I323" s="7"/>
      <c r="J323" s="7"/>
      <c r="K323" s="7"/>
      <c r="L323" s="7"/>
    </row>
    <row r="324" spans="9:12" x14ac:dyDescent="0.15">
      <c r="I324" s="7"/>
      <c r="J324" s="7"/>
      <c r="K324" s="7"/>
      <c r="L324" s="7"/>
    </row>
    <row r="325" spans="9:12" x14ac:dyDescent="0.15">
      <c r="I325" s="7"/>
      <c r="J325" s="7"/>
      <c r="K325" s="7"/>
      <c r="L325" s="7"/>
    </row>
    <row r="326" spans="9:12" x14ac:dyDescent="0.15">
      <c r="I326" s="7"/>
      <c r="J326" s="7"/>
      <c r="K326" s="7"/>
      <c r="L326" s="7"/>
    </row>
    <row r="327" spans="9:12" x14ac:dyDescent="0.15">
      <c r="I327" s="7"/>
      <c r="J327" s="7"/>
      <c r="K327" s="7"/>
      <c r="L327" s="7"/>
    </row>
    <row r="328" spans="9:12" x14ac:dyDescent="0.15">
      <c r="I328" s="7"/>
      <c r="J328" s="7"/>
      <c r="K328" s="7"/>
      <c r="L328" s="7"/>
    </row>
    <row r="329" spans="9:12" x14ac:dyDescent="0.15">
      <c r="I329" s="7"/>
      <c r="J329" s="7"/>
      <c r="K329" s="7"/>
      <c r="L329" s="7"/>
    </row>
    <row r="330" spans="9:12" x14ac:dyDescent="0.15">
      <c r="I330" s="7"/>
      <c r="J330" s="7"/>
      <c r="K330" s="7"/>
      <c r="L330" s="7"/>
    </row>
    <row r="331" spans="9:12" x14ac:dyDescent="0.15">
      <c r="I331" s="7"/>
      <c r="J331" s="7"/>
      <c r="K331" s="7"/>
      <c r="L331" s="7"/>
    </row>
    <row r="332" spans="9:12" x14ac:dyDescent="0.15">
      <c r="I332" s="7"/>
      <c r="J332" s="7"/>
      <c r="K332" s="7"/>
      <c r="L332" s="7"/>
    </row>
    <row r="333" spans="9:12" x14ac:dyDescent="0.15">
      <c r="I333" s="7"/>
      <c r="J333" s="7"/>
      <c r="K333" s="7"/>
      <c r="L333" s="7"/>
    </row>
    <row r="334" spans="9:12" x14ac:dyDescent="0.15">
      <c r="I334" s="7"/>
      <c r="J334" s="7"/>
      <c r="K334" s="7"/>
      <c r="L334" s="7"/>
    </row>
    <row r="335" spans="9:12" x14ac:dyDescent="0.15">
      <c r="I335" s="7"/>
      <c r="J335" s="7"/>
      <c r="K335" s="7"/>
      <c r="L335" s="7"/>
    </row>
    <row r="336" spans="9:12" x14ac:dyDescent="0.15">
      <c r="I336" s="7"/>
      <c r="J336" s="7"/>
      <c r="K336" s="7"/>
      <c r="L336" s="7"/>
    </row>
    <row r="337" spans="9:12" x14ac:dyDescent="0.15">
      <c r="I337" s="7"/>
      <c r="J337" s="7"/>
      <c r="K337" s="7"/>
      <c r="L337" s="7"/>
    </row>
    <row r="338" spans="9:12" x14ac:dyDescent="0.15">
      <c r="I338" s="7"/>
      <c r="J338" s="7"/>
      <c r="K338" s="7"/>
      <c r="L338" s="7"/>
    </row>
    <row r="339" spans="9:12" x14ac:dyDescent="0.15">
      <c r="I339" s="7"/>
      <c r="J339" s="7"/>
      <c r="K339" s="7"/>
      <c r="L339" s="7"/>
    </row>
    <row r="340" spans="9:12" x14ac:dyDescent="0.15">
      <c r="I340" s="7"/>
      <c r="J340" s="7"/>
      <c r="K340" s="7"/>
      <c r="L340" s="7"/>
    </row>
    <row r="341" spans="9:12" x14ac:dyDescent="0.15">
      <c r="I341" s="7"/>
      <c r="J341" s="7"/>
      <c r="K341" s="7"/>
      <c r="L341" s="7"/>
    </row>
    <row r="342" spans="9:12" x14ac:dyDescent="0.15">
      <c r="I342" s="7"/>
      <c r="J342" s="7"/>
      <c r="K342" s="7"/>
      <c r="L342" s="7"/>
    </row>
    <row r="343" spans="9:12" x14ac:dyDescent="0.15">
      <c r="I343" s="7"/>
      <c r="J343" s="7"/>
      <c r="K343" s="7"/>
      <c r="L343" s="7"/>
    </row>
    <row r="344" spans="9:12" x14ac:dyDescent="0.15">
      <c r="I344" s="7"/>
      <c r="J344" s="7"/>
      <c r="K344" s="7"/>
      <c r="L344" s="7"/>
    </row>
    <row r="345" spans="9:12" x14ac:dyDescent="0.15">
      <c r="I345" s="7"/>
      <c r="J345" s="7"/>
      <c r="K345" s="7"/>
      <c r="L345" s="7"/>
    </row>
    <row r="346" spans="9:12" x14ac:dyDescent="0.15">
      <c r="I346" s="7"/>
      <c r="J346" s="7"/>
      <c r="K346" s="7"/>
      <c r="L346" s="7"/>
    </row>
    <row r="347" spans="9:12" x14ac:dyDescent="0.15">
      <c r="I347" s="7"/>
      <c r="J347" s="7"/>
      <c r="K347" s="7"/>
      <c r="L347" s="7"/>
    </row>
    <row r="348" spans="9:12" x14ac:dyDescent="0.15">
      <c r="I348" s="7"/>
      <c r="J348" s="7"/>
      <c r="K348" s="7"/>
      <c r="L348" s="7"/>
    </row>
    <row r="349" spans="9:12" x14ac:dyDescent="0.15">
      <c r="I349" s="7"/>
      <c r="J349" s="7"/>
      <c r="K349" s="7"/>
      <c r="L349" s="7"/>
    </row>
    <row r="350" spans="9:12" x14ac:dyDescent="0.15">
      <c r="I350" s="7"/>
      <c r="J350" s="7"/>
      <c r="K350" s="7"/>
      <c r="L350" s="7"/>
    </row>
    <row r="351" spans="9:12" x14ac:dyDescent="0.15">
      <c r="I351" s="7"/>
      <c r="J351" s="7"/>
      <c r="K351" s="7"/>
      <c r="L351" s="7"/>
    </row>
    <row r="352" spans="9:12" x14ac:dyDescent="0.15">
      <c r="I352" s="7"/>
      <c r="J352" s="7"/>
      <c r="K352" s="7"/>
      <c r="L352" s="7"/>
    </row>
    <row r="353" spans="9:12" x14ac:dyDescent="0.15">
      <c r="I353" s="7"/>
      <c r="J353" s="7"/>
      <c r="K353" s="7"/>
      <c r="L353" s="7"/>
    </row>
    <row r="354" spans="9:12" x14ac:dyDescent="0.15">
      <c r="I354" s="7"/>
      <c r="J354" s="7"/>
      <c r="K354" s="7"/>
      <c r="L354" s="7"/>
    </row>
    <row r="355" spans="9:12" x14ac:dyDescent="0.15">
      <c r="I355" s="7"/>
      <c r="J355" s="7"/>
      <c r="K355" s="7"/>
      <c r="L355" s="7"/>
    </row>
    <row r="356" spans="9:12" x14ac:dyDescent="0.15">
      <c r="I356" s="7"/>
      <c r="J356" s="7"/>
      <c r="K356" s="7"/>
      <c r="L356" s="7"/>
    </row>
    <row r="357" spans="9:12" x14ac:dyDescent="0.15">
      <c r="I357" s="7"/>
      <c r="J357" s="7"/>
      <c r="K357" s="7"/>
      <c r="L357" s="7"/>
    </row>
    <row r="358" spans="9:12" x14ac:dyDescent="0.15">
      <c r="I358" s="7"/>
      <c r="J358" s="7"/>
      <c r="K358" s="7"/>
      <c r="L358" s="7"/>
    </row>
    <row r="359" spans="9:12" x14ac:dyDescent="0.15">
      <c r="I359" s="7"/>
      <c r="J359" s="7"/>
      <c r="K359" s="7"/>
      <c r="L359" s="7"/>
    </row>
    <row r="360" spans="9:12" x14ac:dyDescent="0.15">
      <c r="I360" s="7"/>
      <c r="J360" s="7"/>
      <c r="K360" s="7"/>
      <c r="L360" s="7"/>
    </row>
    <row r="361" spans="9:12" x14ac:dyDescent="0.15">
      <c r="I361" s="7"/>
      <c r="J361" s="7"/>
      <c r="K361" s="7"/>
      <c r="L361" s="7"/>
    </row>
    <row r="362" spans="9:12" x14ac:dyDescent="0.15">
      <c r="I362" s="7"/>
      <c r="J362" s="7"/>
      <c r="K362" s="7"/>
      <c r="L362" s="7"/>
    </row>
    <row r="363" spans="9:12" x14ac:dyDescent="0.15">
      <c r="I363" s="7"/>
      <c r="J363" s="7"/>
      <c r="K363" s="7"/>
      <c r="L363" s="7"/>
    </row>
    <row r="364" spans="9:12" x14ac:dyDescent="0.15">
      <c r="I364" s="7"/>
      <c r="J364" s="7"/>
      <c r="K364" s="7"/>
      <c r="L364" s="7"/>
    </row>
    <row r="365" spans="9:12" x14ac:dyDescent="0.15">
      <c r="I365" s="7"/>
      <c r="J365" s="7"/>
      <c r="K365" s="7"/>
      <c r="L365" s="7"/>
    </row>
    <row r="366" spans="9:12" x14ac:dyDescent="0.15">
      <c r="I366" s="7"/>
      <c r="J366" s="7"/>
      <c r="K366" s="7"/>
      <c r="L366" s="7"/>
    </row>
    <row r="367" spans="9:12" x14ac:dyDescent="0.15">
      <c r="I367" s="7"/>
      <c r="J367" s="7"/>
      <c r="K367" s="7"/>
      <c r="L367" s="7"/>
    </row>
    <row r="368" spans="9:12" x14ac:dyDescent="0.15">
      <c r="I368" s="7"/>
      <c r="J368" s="7"/>
      <c r="K368" s="7"/>
      <c r="L368" s="7"/>
    </row>
    <row r="369" spans="9:12" x14ac:dyDescent="0.15">
      <c r="I369" s="7"/>
      <c r="J369" s="7"/>
      <c r="K369" s="7"/>
      <c r="L369" s="7"/>
    </row>
    <row r="370" spans="9:12" x14ac:dyDescent="0.15">
      <c r="I370" s="7"/>
      <c r="J370" s="7"/>
      <c r="K370" s="7"/>
      <c r="L370" s="7"/>
    </row>
    <row r="371" spans="9:12" x14ac:dyDescent="0.15">
      <c r="I371" s="7"/>
      <c r="J371" s="7"/>
      <c r="K371" s="7"/>
      <c r="L371" s="7"/>
    </row>
    <row r="372" spans="9:12" x14ac:dyDescent="0.15">
      <c r="I372" s="7"/>
      <c r="J372" s="7"/>
      <c r="K372" s="7"/>
      <c r="L372" s="7"/>
    </row>
    <row r="373" spans="9:12" x14ac:dyDescent="0.15">
      <c r="I373" s="7"/>
      <c r="J373" s="7"/>
      <c r="K373" s="7"/>
      <c r="L373" s="7"/>
    </row>
    <row r="374" spans="9:12" x14ac:dyDescent="0.15">
      <c r="I374" s="7"/>
      <c r="J374" s="7"/>
      <c r="K374" s="7"/>
      <c r="L374" s="7"/>
    </row>
    <row r="375" spans="9:12" x14ac:dyDescent="0.15">
      <c r="I375" s="7"/>
      <c r="J375" s="7"/>
      <c r="K375" s="7"/>
      <c r="L375" s="7"/>
    </row>
    <row r="376" spans="9:12" x14ac:dyDescent="0.15">
      <c r="I376" s="7"/>
      <c r="J376" s="7"/>
      <c r="K376" s="7"/>
      <c r="L376" s="7"/>
    </row>
    <row r="377" spans="9:12" x14ac:dyDescent="0.15">
      <c r="I377" s="7"/>
      <c r="J377" s="7"/>
      <c r="K377" s="7"/>
      <c r="L377" s="7"/>
    </row>
    <row r="378" spans="9:12" x14ac:dyDescent="0.15">
      <c r="I378" s="7"/>
      <c r="J378" s="7"/>
      <c r="K378" s="7"/>
      <c r="L378" s="7"/>
    </row>
    <row r="379" spans="9:12" x14ac:dyDescent="0.15">
      <c r="I379" s="7"/>
      <c r="J379" s="7"/>
      <c r="K379" s="7"/>
      <c r="L379" s="7"/>
    </row>
    <row r="380" spans="9:12" x14ac:dyDescent="0.15">
      <c r="I380" s="7"/>
      <c r="J380" s="7"/>
      <c r="K380" s="7"/>
      <c r="L380" s="7"/>
    </row>
    <row r="381" spans="9:12" x14ac:dyDescent="0.15">
      <c r="I381" s="7"/>
      <c r="J381" s="7"/>
      <c r="K381" s="7"/>
      <c r="L381" s="7"/>
    </row>
    <row r="382" spans="9:12" x14ac:dyDescent="0.15">
      <c r="I382" s="7"/>
      <c r="J382" s="7"/>
      <c r="K382" s="7"/>
      <c r="L382" s="7"/>
    </row>
    <row r="383" spans="9:12" x14ac:dyDescent="0.15">
      <c r="I383" s="7"/>
      <c r="J383" s="7"/>
      <c r="K383" s="7"/>
      <c r="L383" s="7"/>
    </row>
    <row r="384" spans="9:12" x14ac:dyDescent="0.15">
      <c r="I384" s="7"/>
      <c r="J384" s="7"/>
      <c r="K384" s="7"/>
      <c r="L384" s="7"/>
    </row>
    <row r="385" spans="9:12" x14ac:dyDescent="0.15">
      <c r="I385" s="7"/>
      <c r="J385" s="7"/>
      <c r="K385" s="7"/>
      <c r="L385" s="7"/>
    </row>
    <row r="386" spans="9:12" x14ac:dyDescent="0.15">
      <c r="I386" s="7"/>
      <c r="J386" s="7"/>
      <c r="K386" s="7"/>
      <c r="L386" s="7"/>
    </row>
    <row r="387" spans="9:12" x14ac:dyDescent="0.15">
      <c r="I387" s="7"/>
      <c r="J387" s="7"/>
      <c r="K387" s="7"/>
      <c r="L387" s="7"/>
    </row>
    <row r="388" spans="9:12" x14ac:dyDescent="0.15">
      <c r="I388" s="7"/>
      <c r="J388" s="7"/>
      <c r="K388" s="7"/>
      <c r="L388" s="7"/>
    </row>
    <row r="389" spans="9:12" x14ac:dyDescent="0.15">
      <c r="I389" s="7"/>
      <c r="J389" s="7"/>
      <c r="K389" s="7"/>
      <c r="L389" s="7"/>
    </row>
    <row r="390" spans="9:12" x14ac:dyDescent="0.15">
      <c r="I390" s="7"/>
      <c r="J390" s="7"/>
      <c r="K390" s="7"/>
      <c r="L390" s="7"/>
    </row>
    <row r="391" spans="9:12" x14ac:dyDescent="0.15">
      <c r="I391" s="7"/>
      <c r="J391" s="7"/>
      <c r="K391" s="7"/>
      <c r="L391" s="7"/>
    </row>
    <row r="392" spans="9:12" x14ac:dyDescent="0.15">
      <c r="I392" s="7"/>
      <c r="J392" s="7"/>
      <c r="K392" s="7"/>
      <c r="L392" s="7"/>
    </row>
    <row r="393" spans="9:12" x14ac:dyDescent="0.15">
      <c r="I393" s="7"/>
      <c r="J393" s="7"/>
      <c r="K393" s="7"/>
      <c r="L393" s="7"/>
    </row>
    <row r="394" spans="9:12" x14ac:dyDescent="0.15">
      <c r="I394" s="7"/>
      <c r="J394" s="7"/>
      <c r="K394" s="7"/>
      <c r="L394" s="7"/>
    </row>
    <row r="395" spans="9:12" x14ac:dyDescent="0.15">
      <c r="I395" s="7"/>
      <c r="J395" s="7"/>
      <c r="K395" s="7"/>
      <c r="L395" s="7"/>
    </row>
    <row r="396" spans="9:12" x14ac:dyDescent="0.15">
      <c r="I396" s="7"/>
      <c r="J396" s="7"/>
      <c r="K396" s="7"/>
      <c r="L396" s="7"/>
    </row>
    <row r="397" spans="9:12" x14ac:dyDescent="0.15">
      <c r="I397" s="7"/>
      <c r="J397" s="7"/>
      <c r="K397" s="7"/>
      <c r="L397" s="7"/>
    </row>
    <row r="398" spans="9:12" x14ac:dyDescent="0.15">
      <c r="I398" s="7"/>
      <c r="J398" s="7"/>
      <c r="K398" s="7"/>
      <c r="L398" s="7"/>
    </row>
    <row r="399" spans="9:12" x14ac:dyDescent="0.15">
      <c r="I399" s="7"/>
      <c r="J399" s="7"/>
      <c r="K399" s="7"/>
      <c r="L399" s="7"/>
    </row>
    <row r="400" spans="9:12" x14ac:dyDescent="0.15">
      <c r="I400" s="7"/>
      <c r="J400" s="7"/>
      <c r="K400" s="7"/>
      <c r="L400" s="7"/>
    </row>
    <row r="401" spans="9:12" x14ac:dyDescent="0.15">
      <c r="I401" s="7"/>
      <c r="J401" s="7"/>
      <c r="K401" s="7"/>
      <c r="L401" s="7"/>
    </row>
    <row r="402" spans="9:12" x14ac:dyDescent="0.15">
      <c r="I402" s="7"/>
      <c r="J402" s="7"/>
      <c r="K402" s="7"/>
      <c r="L402" s="7"/>
    </row>
    <row r="403" spans="9:12" x14ac:dyDescent="0.15">
      <c r="I403" s="7"/>
      <c r="J403" s="7"/>
      <c r="K403" s="7"/>
      <c r="L403" s="7"/>
    </row>
    <row r="404" spans="9:12" x14ac:dyDescent="0.15">
      <c r="I404" s="7"/>
      <c r="J404" s="7"/>
      <c r="K404" s="7"/>
      <c r="L404" s="7"/>
    </row>
    <row r="405" spans="9:12" x14ac:dyDescent="0.15">
      <c r="I405" s="7"/>
      <c r="J405" s="7"/>
      <c r="K405" s="7"/>
      <c r="L405" s="7"/>
    </row>
    <row r="406" spans="9:12" x14ac:dyDescent="0.15">
      <c r="I406" s="7"/>
      <c r="J406" s="7"/>
      <c r="K406" s="7"/>
      <c r="L406" s="7"/>
    </row>
    <row r="407" spans="9:12" x14ac:dyDescent="0.15">
      <c r="I407" s="7"/>
      <c r="J407" s="7"/>
      <c r="K407" s="7"/>
      <c r="L407" s="7"/>
    </row>
    <row r="408" spans="9:12" x14ac:dyDescent="0.15">
      <c r="I408" s="7"/>
      <c r="J408" s="7"/>
      <c r="K408" s="7"/>
      <c r="L408" s="7"/>
    </row>
    <row r="409" spans="9:12" x14ac:dyDescent="0.15">
      <c r="I409" s="7"/>
      <c r="J409" s="7"/>
      <c r="K409" s="7"/>
      <c r="L409" s="7"/>
    </row>
    <row r="410" spans="9:12" x14ac:dyDescent="0.15">
      <c r="I410" s="7"/>
      <c r="J410" s="7"/>
      <c r="K410" s="7"/>
      <c r="L410" s="7"/>
    </row>
    <row r="411" spans="9:12" x14ac:dyDescent="0.15">
      <c r="I411" s="7"/>
      <c r="J411" s="7"/>
      <c r="K411" s="7"/>
      <c r="L411" s="7"/>
    </row>
    <row r="412" spans="9:12" x14ac:dyDescent="0.15">
      <c r="I412" s="7"/>
      <c r="J412" s="7"/>
      <c r="K412" s="7"/>
      <c r="L412" s="7"/>
    </row>
    <row r="413" spans="9:12" x14ac:dyDescent="0.15">
      <c r="I413" s="7"/>
      <c r="J413" s="7"/>
      <c r="K413" s="7"/>
      <c r="L413" s="7"/>
    </row>
    <row r="414" spans="9:12" x14ac:dyDescent="0.15">
      <c r="I414" s="7"/>
      <c r="J414" s="7"/>
      <c r="K414" s="7"/>
      <c r="L414" s="7"/>
    </row>
    <row r="415" spans="9:12" x14ac:dyDescent="0.15">
      <c r="I415" s="7"/>
      <c r="J415" s="7"/>
      <c r="K415" s="7"/>
      <c r="L415" s="7"/>
    </row>
    <row r="416" spans="9:12" x14ac:dyDescent="0.15">
      <c r="I416" s="7"/>
      <c r="J416" s="7"/>
      <c r="K416" s="7"/>
      <c r="L416" s="7"/>
    </row>
    <row r="417" spans="9:12" x14ac:dyDescent="0.15">
      <c r="I417" s="7"/>
      <c r="J417" s="7"/>
      <c r="K417" s="7"/>
      <c r="L417" s="7"/>
    </row>
    <row r="418" spans="9:12" x14ac:dyDescent="0.15">
      <c r="I418" s="7"/>
      <c r="J418" s="7"/>
      <c r="K418" s="7"/>
      <c r="L418" s="7"/>
    </row>
    <row r="419" spans="9:12" x14ac:dyDescent="0.15">
      <c r="I419" s="7"/>
      <c r="J419" s="7"/>
      <c r="K419" s="7"/>
      <c r="L419" s="7"/>
    </row>
    <row r="420" spans="9:12" x14ac:dyDescent="0.15">
      <c r="I420" s="7"/>
      <c r="J420" s="7"/>
      <c r="K420" s="7"/>
      <c r="L420" s="7"/>
    </row>
    <row r="421" spans="9:12" x14ac:dyDescent="0.15">
      <c r="I421" s="7"/>
      <c r="J421" s="7"/>
      <c r="K421" s="7"/>
      <c r="L421" s="7"/>
    </row>
    <row r="422" spans="9:12" x14ac:dyDescent="0.15">
      <c r="I422" s="7"/>
      <c r="J422" s="7"/>
      <c r="K422" s="7"/>
      <c r="L422" s="7"/>
    </row>
    <row r="423" spans="9:12" x14ac:dyDescent="0.15">
      <c r="I423" s="7"/>
      <c r="J423" s="7"/>
      <c r="K423" s="7"/>
      <c r="L423" s="7"/>
    </row>
    <row r="424" spans="9:12" x14ac:dyDescent="0.15">
      <c r="I424" s="7"/>
      <c r="J424" s="7"/>
      <c r="K424" s="7"/>
      <c r="L424" s="7"/>
    </row>
    <row r="425" spans="9:12" x14ac:dyDescent="0.15">
      <c r="I425" s="7"/>
      <c r="J425" s="7"/>
      <c r="K425" s="7"/>
      <c r="L425" s="7"/>
    </row>
    <row r="426" spans="9:12" x14ac:dyDescent="0.15">
      <c r="I426" s="7"/>
      <c r="J426" s="7"/>
      <c r="K426" s="7"/>
      <c r="L426" s="7"/>
    </row>
    <row r="427" spans="9:12" x14ac:dyDescent="0.15">
      <c r="I427" s="7"/>
      <c r="J427" s="7"/>
      <c r="K427" s="7"/>
      <c r="L427" s="7"/>
    </row>
    <row r="428" spans="9:12" x14ac:dyDescent="0.15">
      <c r="I428" s="7"/>
      <c r="J428" s="7"/>
      <c r="K428" s="7"/>
      <c r="L428" s="7"/>
    </row>
    <row r="429" spans="9:12" x14ac:dyDescent="0.15">
      <c r="I429" s="7"/>
      <c r="J429" s="7"/>
      <c r="K429" s="7"/>
      <c r="L429" s="7"/>
    </row>
    <row r="430" spans="9:12" x14ac:dyDescent="0.15">
      <c r="I430" s="7"/>
      <c r="J430" s="7"/>
      <c r="K430" s="7"/>
      <c r="L430" s="7"/>
    </row>
    <row r="431" spans="9:12" x14ac:dyDescent="0.15">
      <c r="I431" s="7"/>
      <c r="J431" s="7"/>
      <c r="K431" s="7"/>
      <c r="L431" s="7"/>
    </row>
    <row r="432" spans="9:12" x14ac:dyDescent="0.15">
      <c r="I432" s="7"/>
      <c r="J432" s="7"/>
      <c r="K432" s="7"/>
      <c r="L432" s="7"/>
    </row>
    <row r="433" spans="9:12" x14ac:dyDescent="0.15">
      <c r="I433" s="7"/>
      <c r="J433" s="7"/>
      <c r="K433" s="7"/>
      <c r="L433" s="7"/>
    </row>
    <row r="434" spans="9:12" x14ac:dyDescent="0.15">
      <c r="I434" s="7"/>
      <c r="J434" s="7"/>
      <c r="K434" s="7"/>
      <c r="L434" s="7"/>
    </row>
    <row r="435" spans="9:12" x14ac:dyDescent="0.15">
      <c r="I435" s="7"/>
      <c r="J435" s="7"/>
      <c r="K435" s="7"/>
      <c r="L435" s="7"/>
    </row>
    <row r="436" spans="9:12" x14ac:dyDescent="0.15">
      <c r="I436" s="7"/>
      <c r="J436" s="7"/>
      <c r="K436" s="7"/>
      <c r="L436" s="7"/>
    </row>
    <row r="437" spans="9:12" x14ac:dyDescent="0.15">
      <c r="I437" s="7"/>
      <c r="J437" s="7"/>
      <c r="K437" s="7"/>
      <c r="L437" s="7"/>
    </row>
    <row r="438" spans="9:12" x14ac:dyDescent="0.15">
      <c r="I438" s="7"/>
      <c r="J438" s="7"/>
      <c r="K438" s="7"/>
      <c r="L438" s="7"/>
    </row>
    <row r="439" spans="9:12" x14ac:dyDescent="0.15">
      <c r="I439" s="7"/>
      <c r="J439" s="7"/>
      <c r="K439" s="7"/>
      <c r="L439" s="7"/>
    </row>
    <row r="440" spans="9:12" x14ac:dyDescent="0.15">
      <c r="I440" s="7"/>
      <c r="J440" s="7"/>
      <c r="K440" s="7"/>
      <c r="L440" s="7"/>
    </row>
    <row r="441" spans="9:12" x14ac:dyDescent="0.15">
      <c r="I441" s="7"/>
      <c r="J441" s="7"/>
      <c r="K441" s="7"/>
      <c r="L441" s="7"/>
    </row>
    <row r="442" spans="9:12" x14ac:dyDescent="0.15">
      <c r="I442" s="7"/>
      <c r="J442" s="7"/>
      <c r="K442" s="7"/>
      <c r="L442" s="7"/>
    </row>
    <row r="443" spans="9:12" x14ac:dyDescent="0.15">
      <c r="I443" s="7"/>
      <c r="J443" s="7"/>
      <c r="K443" s="7"/>
      <c r="L443" s="7"/>
    </row>
    <row r="444" spans="9:12" x14ac:dyDescent="0.15">
      <c r="I444" s="7"/>
      <c r="J444" s="7"/>
      <c r="K444" s="7"/>
      <c r="L444" s="7"/>
    </row>
    <row r="445" spans="9:12" x14ac:dyDescent="0.15">
      <c r="I445" s="7"/>
      <c r="J445" s="7"/>
      <c r="K445" s="7"/>
      <c r="L445" s="7"/>
    </row>
    <row r="446" spans="9:12" x14ac:dyDescent="0.15">
      <c r="I446" s="7"/>
      <c r="J446" s="7"/>
      <c r="K446" s="7"/>
      <c r="L446" s="7"/>
    </row>
    <row r="447" spans="9:12" x14ac:dyDescent="0.15">
      <c r="I447" s="7"/>
      <c r="J447" s="7"/>
      <c r="K447" s="7"/>
      <c r="L447" s="7"/>
    </row>
    <row r="448" spans="9:12" x14ac:dyDescent="0.15">
      <c r="I448" s="7"/>
      <c r="J448" s="7"/>
      <c r="K448" s="7"/>
      <c r="L448" s="7"/>
    </row>
    <row r="449" spans="9:12" x14ac:dyDescent="0.15">
      <c r="I449" s="7"/>
      <c r="J449" s="7"/>
      <c r="K449" s="7"/>
      <c r="L449" s="7"/>
    </row>
    <row r="450" spans="9:12" x14ac:dyDescent="0.15">
      <c r="I450" s="7"/>
      <c r="J450" s="7"/>
      <c r="K450" s="7"/>
      <c r="L450" s="7"/>
    </row>
    <row r="451" spans="9:12" x14ac:dyDescent="0.15">
      <c r="I451" s="7"/>
      <c r="J451" s="7"/>
      <c r="K451" s="7"/>
      <c r="L451" s="7"/>
    </row>
    <row r="452" spans="9:12" x14ac:dyDescent="0.15">
      <c r="I452" s="7"/>
      <c r="J452" s="7"/>
      <c r="K452" s="7"/>
      <c r="L452" s="7"/>
    </row>
    <row r="453" spans="9:12" x14ac:dyDescent="0.15">
      <c r="I453" s="7"/>
      <c r="J453" s="7"/>
      <c r="K453" s="7"/>
      <c r="L453" s="7"/>
    </row>
    <row r="454" spans="9:12" x14ac:dyDescent="0.15">
      <c r="I454" s="7"/>
      <c r="J454" s="7"/>
      <c r="K454" s="7"/>
      <c r="L454" s="7"/>
    </row>
    <row r="455" spans="9:12" x14ac:dyDescent="0.15">
      <c r="I455" s="7"/>
      <c r="J455" s="7"/>
      <c r="K455" s="7"/>
      <c r="L455" s="7"/>
    </row>
    <row r="456" spans="9:12" x14ac:dyDescent="0.15">
      <c r="I456" s="7"/>
      <c r="J456" s="7"/>
      <c r="K456" s="7"/>
      <c r="L456" s="7"/>
    </row>
    <row r="457" spans="9:12" x14ac:dyDescent="0.15">
      <c r="I457" s="7"/>
      <c r="J457" s="7"/>
      <c r="K457" s="7"/>
      <c r="L457" s="7"/>
    </row>
    <row r="458" spans="9:12" x14ac:dyDescent="0.15">
      <c r="I458" s="7"/>
      <c r="J458" s="7"/>
      <c r="K458" s="7"/>
      <c r="L458" s="7"/>
    </row>
    <row r="459" spans="9:12" x14ac:dyDescent="0.15">
      <c r="I459" s="7"/>
      <c r="J459" s="7"/>
      <c r="K459" s="7"/>
      <c r="L459" s="7"/>
    </row>
    <row r="460" spans="9:12" x14ac:dyDescent="0.15">
      <c r="I460" s="7"/>
      <c r="J460" s="7"/>
      <c r="K460" s="7"/>
      <c r="L460" s="7"/>
    </row>
    <row r="461" spans="9:12" x14ac:dyDescent="0.15">
      <c r="I461" s="7"/>
      <c r="J461" s="7"/>
      <c r="K461" s="7"/>
      <c r="L461" s="7"/>
    </row>
    <row r="462" spans="9:12" x14ac:dyDescent="0.15">
      <c r="I462" s="7"/>
      <c r="J462" s="7"/>
      <c r="K462" s="7"/>
      <c r="L462" s="7"/>
    </row>
    <row r="463" spans="9:12" x14ac:dyDescent="0.15">
      <c r="I463" s="7"/>
      <c r="J463" s="7"/>
      <c r="K463" s="7"/>
      <c r="L463" s="7"/>
    </row>
    <row r="464" spans="9:12" x14ac:dyDescent="0.15">
      <c r="I464" s="7"/>
      <c r="J464" s="7"/>
      <c r="K464" s="7"/>
      <c r="L464" s="7"/>
    </row>
    <row r="465" spans="9:12" x14ac:dyDescent="0.15">
      <c r="I465" s="7"/>
      <c r="J465" s="7"/>
      <c r="K465" s="7"/>
      <c r="L465" s="7"/>
    </row>
    <row r="466" spans="9:12" x14ac:dyDescent="0.15">
      <c r="I466" s="7"/>
      <c r="J466" s="7"/>
      <c r="K466" s="7"/>
      <c r="L466" s="7"/>
    </row>
    <row r="467" spans="9:12" x14ac:dyDescent="0.15">
      <c r="I467" s="7"/>
      <c r="J467" s="7"/>
      <c r="K467" s="7"/>
      <c r="L467" s="7"/>
    </row>
    <row r="468" spans="9:12" x14ac:dyDescent="0.15">
      <c r="I468" s="7"/>
      <c r="J468" s="7"/>
      <c r="K468" s="7"/>
      <c r="L468" s="7"/>
    </row>
    <row r="469" spans="9:12" x14ac:dyDescent="0.15">
      <c r="I469" s="7"/>
      <c r="J469" s="7"/>
      <c r="K469" s="7"/>
      <c r="L469" s="7"/>
    </row>
    <row r="470" spans="9:12" x14ac:dyDescent="0.15">
      <c r="I470" s="7"/>
      <c r="J470" s="7"/>
      <c r="K470" s="7"/>
      <c r="L470" s="7"/>
    </row>
    <row r="471" spans="9:12" x14ac:dyDescent="0.15">
      <c r="I471" s="7"/>
      <c r="J471" s="7"/>
      <c r="K471" s="7"/>
      <c r="L471" s="7"/>
    </row>
    <row r="472" spans="9:12" x14ac:dyDescent="0.15">
      <c r="I472" s="7"/>
      <c r="J472" s="7"/>
      <c r="K472" s="7"/>
      <c r="L472" s="7"/>
    </row>
    <row r="473" spans="9:12" x14ac:dyDescent="0.15">
      <c r="I473" s="7"/>
      <c r="J473" s="7"/>
      <c r="K473" s="7"/>
      <c r="L473" s="7"/>
    </row>
    <row r="474" spans="9:12" x14ac:dyDescent="0.15">
      <c r="I474" s="7"/>
      <c r="J474" s="7"/>
      <c r="K474" s="7"/>
      <c r="L474" s="7"/>
    </row>
    <row r="475" spans="9:12" x14ac:dyDescent="0.15">
      <c r="I475" s="7"/>
      <c r="J475" s="7"/>
      <c r="K475" s="7"/>
      <c r="L475" s="7"/>
    </row>
    <row r="476" spans="9:12" x14ac:dyDescent="0.15">
      <c r="I476" s="7"/>
      <c r="J476" s="7"/>
      <c r="K476" s="7"/>
      <c r="L476" s="7"/>
    </row>
    <row r="477" spans="9:12" x14ac:dyDescent="0.15">
      <c r="I477" s="7"/>
      <c r="J477" s="7"/>
      <c r="K477" s="7"/>
      <c r="L477" s="7"/>
    </row>
    <row r="478" spans="9:12" x14ac:dyDescent="0.15">
      <c r="I478" s="7"/>
      <c r="J478" s="7"/>
      <c r="K478" s="7"/>
      <c r="L478" s="7"/>
    </row>
    <row r="479" spans="9:12" x14ac:dyDescent="0.15">
      <c r="I479" s="7"/>
      <c r="J479" s="7"/>
      <c r="K479" s="7"/>
      <c r="L479" s="7"/>
    </row>
    <row r="480" spans="9:12" x14ac:dyDescent="0.15">
      <c r="I480" s="7"/>
      <c r="J480" s="7"/>
      <c r="K480" s="7"/>
      <c r="L480" s="7"/>
    </row>
    <row r="481" spans="9:12" x14ac:dyDescent="0.15">
      <c r="I481" s="7"/>
      <c r="J481" s="7"/>
      <c r="K481" s="7"/>
      <c r="L481" s="7"/>
    </row>
    <row r="482" spans="9:12" x14ac:dyDescent="0.15">
      <c r="I482" s="7"/>
      <c r="J482" s="7"/>
      <c r="K482" s="7"/>
      <c r="L482" s="7"/>
    </row>
    <row r="483" spans="9:12" x14ac:dyDescent="0.15">
      <c r="I483" s="7"/>
      <c r="J483" s="7"/>
      <c r="K483" s="7"/>
      <c r="L483" s="7"/>
    </row>
    <row r="484" spans="9:12" x14ac:dyDescent="0.15">
      <c r="I484" s="7"/>
      <c r="J484" s="7"/>
      <c r="K484" s="7"/>
      <c r="L484" s="7"/>
    </row>
    <row r="485" spans="9:12" x14ac:dyDescent="0.15">
      <c r="I485" s="7"/>
      <c r="J485" s="7"/>
      <c r="K485" s="7"/>
      <c r="L485" s="7"/>
    </row>
    <row r="486" spans="9:12" x14ac:dyDescent="0.15">
      <c r="I486" s="7"/>
      <c r="J486" s="7"/>
      <c r="K486" s="7"/>
      <c r="L486" s="7"/>
    </row>
    <row r="487" spans="9:12" x14ac:dyDescent="0.15">
      <c r="I487" s="7"/>
      <c r="J487" s="7"/>
      <c r="K487" s="7"/>
      <c r="L487" s="7"/>
    </row>
    <row r="488" spans="9:12" x14ac:dyDescent="0.15">
      <c r="I488" s="7"/>
      <c r="J488" s="7"/>
      <c r="K488" s="7"/>
      <c r="L488" s="7"/>
    </row>
    <row r="489" spans="9:12" x14ac:dyDescent="0.15">
      <c r="I489" s="7"/>
      <c r="J489" s="7"/>
      <c r="K489" s="7"/>
      <c r="L489" s="7"/>
    </row>
    <row r="490" spans="9:12" x14ac:dyDescent="0.15">
      <c r="I490" s="7"/>
      <c r="J490" s="7"/>
      <c r="K490" s="7"/>
      <c r="L490" s="7"/>
    </row>
    <row r="491" spans="9:12" x14ac:dyDescent="0.15">
      <c r="I491" s="7"/>
      <c r="J491" s="7"/>
      <c r="K491" s="7"/>
      <c r="L491" s="7"/>
    </row>
    <row r="492" spans="9:12" x14ac:dyDescent="0.15">
      <c r="I492" s="7"/>
      <c r="J492" s="7"/>
      <c r="K492" s="7"/>
      <c r="L492" s="7"/>
    </row>
    <row r="493" spans="9:12" x14ac:dyDescent="0.15">
      <c r="I493" s="7"/>
      <c r="J493" s="7"/>
      <c r="K493" s="7"/>
      <c r="L493" s="7"/>
    </row>
    <row r="494" spans="9:12" x14ac:dyDescent="0.15">
      <c r="I494" s="7"/>
      <c r="J494" s="7"/>
      <c r="K494" s="7"/>
      <c r="L494" s="7"/>
    </row>
    <row r="495" spans="9:12" x14ac:dyDescent="0.15">
      <c r="I495" s="7"/>
      <c r="J495" s="7"/>
      <c r="K495" s="7"/>
      <c r="L495" s="7"/>
    </row>
    <row r="496" spans="9:12" x14ac:dyDescent="0.15">
      <c r="I496" s="7"/>
      <c r="J496" s="7"/>
      <c r="K496" s="7"/>
      <c r="L496" s="7"/>
    </row>
    <row r="497" spans="9:12" x14ac:dyDescent="0.15">
      <c r="I497" s="7"/>
      <c r="J497" s="7"/>
      <c r="K497" s="7"/>
      <c r="L497" s="7"/>
    </row>
    <row r="498" spans="9:12" x14ac:dyDescent="0.15">
      <c r="I498" s="7"/>
      <c r="J498" s="7"/>
      <c r="K498" s="7"/>
      <c r="L498" s="7"/>
    </row>
    <row r="499" spans="9:12" x14ac:dyDescent="0.15">
      <c r="I499" s="7"/>
      <c r="J499" s="7"/>
      <c r="K499" s="7"/>
      <c r="L499" s="7"/>
    </row>
    <row r="500" spans="9:12" x14ac:dyDescent="0.15">
      <c r="I500" s="7"/>
      <c r="J500" s="7"/>
      <c r="K500" s="7"/>
      <c r="L500" s="7"/>
    </row>
    <row r="501" spans="9:12" x14ac:dyDescent="0.15">
      <c r="I501" s="7"/>
      <c r="J501" s="7"/>
      <c r="K501" s="7"/>
      <c r="L501" s="7"/>
    </row>
    <row r="502" spans="9:12" x14ac:dyDescent="0.15">
      <c r="I502" s="7"/>
      <c r="J502" s="7"/>
      <c r="K502" s="7"/>
      <c r="L502" s="7"/>
    </row>
    <row r="503" spans="9:12" x14ac:dyDescent="0.15">
      <c r="I503" s="7"/>
      <c r="J503" s="7"/>
      <c r="K503" s="7"/>
      <c r="L503" s="7"/>
    </row>
    <row r="504" spans="9:12" x14ac:dyDescent="0.15">
      <c r="I504" s="7"/>
      <c r="J504" s="7"/>
      <c r="K504" s="7"/>
      <c r="L504" s="7"/>
    </row>
    <row r="505" spans="9:12" x14ac:dyDescent="0.15">
      <c r="I505" s="7"/>
      <c r="J505" s="7"/>
      <c r="K505" s="7"/>
      <c r="L505" s="7"/>
    </row>
    <row r="506" spans="9:12" x14ac:dyDescent="0.15">
      <c r="I506" s="7"/>
      <c r="J506" s="7"/>
      <c r="K506" s="7"/>
      <c r="L506" s="7"/>
    </row>
    <row r="507" spans="9:12" x14ac:dyDescent="0.15">
      <c r="I507" s="7"/>
      <c r="J507" s="7"/>
      <c r="K507" s="7"/>
      <c r="L507" s="7"/>
    </row>
    <row r="508" spans="9:12" x14ac:dyDescent="0.15">
      <c r="I508" s="7"/>
      <c r="J508" s="7"/>
      <c r="K508" s="7"/>
      <c r="L508" s="7"/>
    </row>
    <row r="509" spans="9:12" x14ac:dyDescent="0.15">
      <c r="I509" s="7"/>
      <c r="J509" s="7"/>
      <c r="K509" s="7"/>
      <c r="L509" s="7"/>
    </row>
    <row r="510" spans="9:12" x14ac:dyDescent="0.15">
      <c r="I510" s="7"/>
      <c r="J510" s="7"/>
      <c r="K510" s="7"/>
      <c r="L510" s="7"/>
    </row>
    <row r="511" spans="9:12" x14ac:dyDescent="0.15">
      <c r="I511" s="7"/>
      <c r="J511" s="7"/>
      <c r="K511" s="7"/>
      <c r="L511" s="7"/>
    </row>
    <row r="512" spans="9:12" x14ac:dyDescent="0.15">
      <c r="I512" s="7"/>
      <c r="J512" s="7"/>
      <c r="K512" s="7"/>
      <c r="L512" s="7"/>
    </row>
    <row r="513" spans="9:12" x14ac:dyDescent="0.15">
      <c r="I513" s="7"/>
      <c r="J513" s="7"/>
      <c r="K513" s="7"/>
      <c r="L513" s="7"/>
    </row>
    <row r="514" spans="9:12" x14ac:dyDescent="0.15">
      <c r="I514" s="7"/>
      <c r="J514" s="7"/>
      <c r="K514" s="7"/>
      <c r="L514" s="7"/>
    </row>
    <row r="515" spans="9:12" x14ac:dyDescent="0.15">
      <c r="I515" s="7"/>
      <c r="J515" s="7"/>
      <c r="K515" s="7"/>
      <c r="L515" s="7"/>
    </row>
    <row r="516" spans="9:12" x14ac:dyDescent="0.15">
      <c r="I516" s="7"/>
      <c r="J516" s="7"/>
      <c r="K516" s="7"/>
      <c r="L516" s="7"/>
    </row>
    <row r="517" spans="9:12" x14ac:dyDescent="0.15">
      <c r="I517" s="7"/>
      <c r="J517" s="7"/>
      <c r="K517" s="7"/>
      <c r="L517" s="7"/>
    </row>
    <row r="518" spans="9:12" x14ac:dyDescent="0.15">
      <c r="I518" s="7"/>
      <c r="J518" s="7"/>
      <c r="K518" s="7"/>
      <c r="L518" s="7"/>
    </row>
    <row r="519" spans="9:12" x14ac:dyDescent="0.15">
      <c r="I519" s="7"/>
      <c r="J519" s="7"/>
      <c r="K519" s="7"/>
      <c r="L519" s="7"/>
    </row>
    <row r="520" spans="9:12" x14ac:dyDescent="0.15">
      <c r="I520" s="7"/>
      <c r="J520" s="7"/>
      <c r="K520" s="7"/>
      <c r="L520" s="7"/>
    </row>
    <row r="521" spans="9:12" x14ac:dyDescent="0.15">
      <c r="I521" s="7"/>
      <c r="J521" s="7"/>
      <c r="K521" s="7"/>
      <c r="L521" s="7"/>
    </row>
    <row r="522" spans="9:12" x14ac:dyDescent="0.15">
      <c r="I522" s="7"/>
      <c r="J522" s="7"/>
      <c r="K522" s="7"/>
      <c r="L522" s="7"/>
    </row>
    <row r="523" spans="9:12" x14ac:dyDescent="0.15">
      <c r="I523" s="7"/>
      <c r="J523" s="7"/>
      <c r="K523" s="7"/>
      <c r="L523" s="7"/>
    </row>
    <row r="524" spans="9:12" x14ac:dyDescent="0.15">
      <c r="I524" s="7"/>
      <c r="J524" s="7"/>
      <c r="K524" s="7"/>
      <c r="L524" s="7"/>
    </row>
    <row r="525" spans="9:12" x14ac:dyDescent="0.15">
      <c r="I525" s="7"/>
      <c r="J525" s="7"/>
      <c r="K525" s="7"/>
      <c r="L525" s="7"/>
    </row>
    <row r="526" spans="9:12" x14ac:dyDescent="0.15">
      <c r="I526" s="7"/>
      <c r="J526" s="7"/>
      <c r="K526" s="7"/>
      <c r="L526" s="7"/>
    </row>
    <row r="527" spans="9:12" x14ac:dyDescent="0.15">
      <c r="I527" s="7"/>
      <c r="J527" s="7"/>
      <c r="K527" s="7"/>
      <c r="L527" s="7"/>
    </row>
    <row r="528" spans="9:12" x14ac:dyDescent="0.15">
      <c r="I528" s="7"/>
      <c r="J528" s="7"/>
      <c r="K528" s="7"/>
      <c r="L528" s="7"/>
    </row>
    <row r="529" spans="9:12" x14ac:dyDescent="0.15">
      <c r="I529" s="7"/>
      <c r="J529" s="7"/>
      <c r="K529" s="7"/>
      <c r="L529" s="7"/>
    </row>
    <row r="530" spans="9:12" x14ac:dyDescent="0.15">
      <c r="I530" s="7"/>
      <c r="J530" s="7"/>
      <c r="K530" s="7"/>
      <c r="L530" s="7"/>
    </row>
    <row r="531" spans="9:12" x14ac:dyDescent="0.15">
      <c r="I531" s="7"/>
      <c r="J531" s="7"/>
      <c r="K531" s="7"/>
      <c r="L531" s="7"/>
    </row>
    <row r="532" spans="9:12" x14ac:dyDescent="0.15">
      <c r="I532" s="7"/>
      <c r="J532" s="7"/>
      <c r="K532" s="7"/>
      <c r="L532" s="7"/>
    </row>
    <row r="533" spans="9:12" x14ac:dyDescent="0.15">
      <c r="I533" s="7"/>
      <c r="J533" s="7"/>
      <c r="K533" s="7"/>
      <c r="L533" s="7"/>
    </row>
    <row r="534" spans="9:12" x14ac:dyDescent="0.15">
      <c r="I534" s="7"/>
      <c r="J534" s="7"/>
      <c r="K534" s="7"/>
      <c r="L534" s="7"/>
    </row>
    <row r="535" spans="9:12" x14ac:dyDescent="0.15">
      <c r="I535" s="7"/>
      <c r="J535" s="7"/>
      <c r="K535" s="7"/>
      <c r="L535" s="7"/>
    </row>
    <row r="536" spans="9:12" x14ac:dyDescent="0.15">
      <c r="I536" s="7"/>
      <c r="J536" s="7"/>
      <c r="K536" s="7"/>
      <c r="L536" s="7"/>
    </row>
    <row r="537" spans="9:12" x14ac:dyDescent="0.15">
      <c r="I537" s="7"/>
      <c r="J537" s="7"/>
      <c r="K537" s="7"/>
      <c r="L537" s="7"/>
    </row>
    <row r="538" spans="9:12" x14ac:dyDescent="0.15">
      <c r="I538" s="7"/>
      <c r="J538" s="7"/>
      <c r="K538" s="7"/>
      <c r="L538" s="7"/>
    </row>
    <row r="539" spans="9:12" x14ac:dyDescent="0.15">
      <c r="I539" s="7"/>
      <c r="J539" s="7"/>
      <c r="K539" s="7"/>
      <c r="L539" s="7"/>
    </row>
    <row r="540" spans="9:12" x14ac:dyDescent="0.15">
      <c r="I540" s="7"/>
      <c r="J540" s="7"/>
      <c r="K540" s="7"/>
      <c r="L540" s="7"/>
    </row>
    <row r="541" spans="9:12" x14ac:dyDescent="0.15">
      <c r="I541" s="7"/>
      <c r="J541" s="7"/>
      <c r="K541" s="7"/>
      <c r="L541" s="7"/>
    </row>
    <row r="542" spans="9:12" x14ac:dyDescent="0.15">
      <c r="I542" s="7"/>
      <c r="J542" s="7"/>
      <c r="K542" s="7"/>
      <c r="L542" s="7"/>
    </row>
    <row r="543" spans="9:12" x14ac:dyDescent="0.15">
      <c r="I543" s="7"/>
      <c r="J543" s="7"/>
      <c r="K543" s="7"/>
      <c r="L543" s="7"/>
    </row>
    <row r="544" spans="9:12" x14ac:dyDescent="0.15">
      <c r="I544" s="7"/>
      <c r="J544" s="7"/>
      <c r="K544" s="7"/>
      <c r="L544" s="7"/>
    </row>
    <row r="545" spans="9:12" x14ac:dyDescent="0.15">
      <c r="I545" s="7"/>
      <c r="J545" s="7"/>
      <c r="K545" s="7"/>
      <c r="L545" s="7"/>
    </row>
    <row r="546" spans="9:12" x14ac:dyDescent="0.15">
      <c r="I546" s="7"/>
      <c r="J546" s="7"/>
      <c r="K546" s="7"/>
      <c r="L546" s="7"/>
    </row>
    <row r="547" spans="9:12" x14ac:dyDescent="0.15">
      <c r="I547" s="7"/>
      <c r="J547" s="7"/>
      <c r="K547" s="7"/>
      <c r="L547" s="7"/>
    </row>
    <row r="548" spans="9:12" x14ac:dyDescent="0.15">
      <c r="I548" s="7"/>
      <c r="J548" s="7"/>
      <c r="K548" s="7"/>
      <c r="L548" s="7"/>
    </row>
    <row r="549" spans="9:12" x14ac:dyDescent="0.15">
      <c r="I549" s="7"/>
      <c r="J549" s="7"/>
      <c r="K549" s="7"/>
      <c r="L549" s="7"/>
    </row>
    <row r="550" spans="9:12" x14ac:dyDescent="0.15">
      <c r="I550" s="7"/>
      <c r="J550" s="7"/>
      <c r="K550" s="7"/>
      <c r="L550" s="7"/>
    </row>
    <row r="551" spans="9:12" x14ac:dyDescent="0.15">
      <c r="I551" s="7"/>
      <c r="J551" s="7"/>
      <c r="K551" s="7"/>
      <c r="L551" s="7"/>
    </row>
    <row r="552" spans="9:12" x14ac:dyDescent="0.15">
      <c r="I552" s="7"/>
      <c r="J552" s="7"/>
      <c r="K552" s="7"/>
      <c r="L552" s="7"/>
    </row>
    <row r="553" spans="9:12" x14ac:dyDescent="0.15">
      <c r="I553" s="7"/>
      <c r="J553" s="7"/>
      <c r="K553" s="7"/>
      <c r="L553" s="7"/>
    </row>
    <row r="554" spans="9:12" x14ac:dyDescent="0.15">
      <c r="I554" s="7"/>
      <c r="J554" s="7"/>
      <c r="K554" s="7"/>
      <c r="L554" s="7"/>
    </row>
    <row r="555" spans="9:12" x14ac:dyDescent="0.15">
      <c r="I555" s="7"/>
      <c r="J555" s="7"/>
      <c r="K555" s="7"/>
      <c r="L555" s="7"/>
    </row>
    <row r="556" spans="9:12" x14ac:dyDescent="0.15">
      <c r="I556" s="7"/>
      <c r="J556" s="7"/>
      <c r="K556" s="7"/>
      <c r="L556" s="7"/>
    </row>
    <row r="557" spans="9:12" x14ac:dyDescent="0.15">
      <c r="I557" s="7"/>
      <c r="J557" s="7"/>
      <c r="K557" s="7"/>
      <c r="L557" s="7"/>
    </row>
    <row r="558" spans="9:12" x14ac:dyDescent="0.15">
      <c r="I558" s="7"/>
      <c r="J558" s="7"/>
      <c r="K558" s="7"/>
      <c r="L558" s="7"/>
    </row>
    <row r="559" spans="9:12" x14ac:dyDescent="0.15">
      <c r="I559" s="7"/>
      <c r="J559" s="7"/>
      <c r="K559" s="7"/>
      <c r="L559" s="7"/>
    </row>
    <row r="560" spans="9:12" x14ac:dyDescent="0.15">
      <c r="I560" s="7"/>
      <c r="J560" s="7"/>
      <c r="K560" s="7"/>
      <c r="L560" s="7"/>
    </row>
    <row r="561" spans="9:12" x14ac:dyDescent="0.15">
      <c r="I561" s="7"/>
      <c r="J561" s="7"/>
      <c r="K561" s="7"/>
      <c r="L561" s="7"/>
    </row>
    <row r="562" spans="9:12" x14ac:dyDescent="0.15">
      <c r="I562" s="7"/>
      <c r="J562" s="7"/>
      <c r="K562" s="7"/>
      <c r="L562" s="7"/>
    </row>
    <row r="563" spans="9:12" x14ac:dyDescent="0.15">
      <c r="I563" s="7"/>
      <c r="J563" s="7"/>
      <c r="K563" s="7"/>
      <c r="L563" s="7"/>
    </row>
    <row r="564" spans="9:12" x14ac:dyDescent="0.15">
      <c r="I564" s="7"/>
      <c r="J564" s="7"/>
      <c r="K564" s="7"/>
      <c r="L564" s="7"/>
    </row>
    <row r="565" spans="9:12" x14ac:dyDescent="0.15">
      <c r="I565" s="7"/>
      <c r="J565" s="7"/>
      <c r="K565" s="7"/>
      <c r="L565" s="7"/>
    </row>
    <row r="566" spans="9:12" x14ac:dyDescent="0.15">
      <c r="I566" s="7"/>
      <c r="J566" s="7"/>
      <c r="K566" s="7"/>
      <c r="L566" s="7"/>
    </row>
    <row r="567" spans="9:12" x14ac:dyDescent="0.15">
      <c r="I567" s="7"/>
      <c r="J567" s="7"/>
      <c r="K567" s="7"/>
      <c r="L567" s="7"/>
    </row>
    <row r="568" spans="9:12" x14ac:dyDescent="0.15">
      <c r="I568" s="7"/>
      <c r="J568" s="7"/>
      <c r="K568" s="7"/>
      <c r="L568" s="7"/>
    </row>
    <row r="569" spans="9:12" x14ac:dyDescent="0.15">
      <c r="I569" s="7"/>
      <c r="J569" s="7"/>
      <c r="K569" s="7"/>
      <c r="L569" s="7"/>
    </row>
    <row r="570" spans="9:12" x14ac:dyDescent="0.15">
      <c r="I570" s="7"/>
      <c r="J570" s="7"/>
      <c r="K570" s="7"/>
      <c r="L570" s="7"/>
    </row>
    <row r="571" spans="9:12" x14ac:dyDescent="0.15">
      <c r="I571" s="7"/>
      <c r="J571" s="7"/>
      <c r="K571" s="7"/>
      <c r="L571" s="7"/>
    </row>
    <row r="572" spans="9:12" x14ac:dyDescent="0.15">
      <c r="I572" s="7"/>
      <c r="J572" s="7"/>
      <c r="K572" s="7"/>
      <c r="L572" s="7"/>
    </row>
    <row r="573" spans="9:12" x14ac:dyDescent="0.15">
      <c r="I573" s="7"/>
      <c r="J573" s="7"/>
      <c r="K573" s="7"/>
      <c r="L573" s="7"/>
    </row>
    <row r="574" spans="9:12" x14ac:dyDescent="0.15">
      <c r="I574" s="7"/>
      <c r="J574" s="7"/>
      <c r="K574" s="7"/>
      <c r="L574" s="7"/>
    </row>
    <row r="575" spans="9:12" x14ac:dyDescent="0.15">
      <c r="I575" s="7"/>
      <c r="J575" s="7"/>
      <c r="K575" s="7"/>
      <c r="L575" s="7"/>
    </row>
    <row r="576" spans="9:12" x14ac:dyDescent="0.15">
      <c r="I576" s="7"/>
      <c r="J576" s="7"/>
      <c r="K576" s="7"/>
      <c r="L576" s="7"/>
    </row>
    <row r="577" spans="9:12" x14ac:dyDescent="0.15">
      <c r="I577" s="7"/>
      <c r="J577" s="7"/>
      <c r="K577" s="7"/>
      <c r="L577" s="7"/>
    </row>
    <row r="578" spans="9:12" x14ac:dyDescent="0.15">
      <c r="I578" s="7"/>
      <c r="J578" s="7"/>
      <c r="K578" s="7"/>
      <c r="L578" s="7"/>
    </row>
    <row r="579" spans="9:12" x14ac:dyDescent="0.15">
      <c r="I579" s="7"/>
      <c r="J579" s="7"/>
      <c r="K579" s="7"/>
      <c r="L579" s="7"/>
    </row>
    <row r="580" spans="9:12" x14ac:dyDescent="0.15">
      <c r="I580" s="7"/>
      <c r="J580" s="7"/>
      <c r="K580" s="7"/>
      <c r="L580" s="7"/>
    </row>
    <row r="581" spans="9:12" x14ac:dyDescent="0.15">
      <c r="I581" s="7"/>
      <c r="J581" s="7"/>
      <c r="K581" s="7"/>
      <c r="L581" s="7"/>
    </row>
    <row r="582" spans="9:12" x14ac:dyDescent="0.15">
      <c r="I582" s="7"/>
      <c r="J582" s="7"/>
      <c r="K582" s="7"/>
      <c r="L582" s="7"/>
    </row>
    <row r="583" spans="9:12" x14ac:dyDescent="0.15">
      <c r="I583" s="7"/>
      <c r="J583" s="7"/>
      <c r="K583" s="7"/>
      <c r="L583" s="7"/>
    </row>
    <row r="584" spans="9:12" x14ac:dyDescent="0.15">
      <c r="I584" s="7"/>
      <c r="J584" s="7"/>
      <c r="K584" s="7"/>
      <c r="L584" s="7"/>
    </row>
    <row r="585" spans="9:12" x14ac:dyDescent="0.15">
      <c r="I585" s="7"/>
      <c r="J585" s="7"/>
      <c r="K585" s="7"/>
      <c r="L585" s="7"/>
    </row>
    <row r="586" spans="9:12" x14ac:dyDescent="0.15">
      <c r="I586" s="7"/>
      <c r="J586" s="7"/>
      <c r="K586" s="7"/>
      <c r="L586" s="7"/>
    </row>
    <row r="587" spans="9:12" x14ac:dyDescent="0.15">
      <c r="I587" s="7"/>
      <c r="J587" s="7"/>
      <c r="K587" s="7"/>
      <c r="L587" s="7"/>
    </row>
    <row r="588" spans="9:12" x14ac:dyDescent="0.15">
      <c r="I588" s="7"/>
      <c r="J588" s="7"/>
      <c r="K588" s="7"/>
      <c r="L588" s="7"/>
    </row>
    <row r="589" spans="9:12" x14ac:dyDescent="0.15">
      <c r="I589" s="7"/>
      <c r="J589" s="7"/>
      <c r="K589" s="7"/>
      <c r="L589" s="7"/>
    </row>
    <row r="590" spans="9:12" x14ac:dyDescent="0.15">
      <c r="I590" s="7"/>
      <c r="J590" s="7"/>
      <c r="K590" s="7"/>
      <c r="L590" s="7"/>
    </row>
    <row r="591" spans="9:12" x14ac:dyDescent="0.15">
      <c r="I591" s="7"/>
      <c r="J591" s="7"/>
      <c r="K591" s="7"/>
      <c r="L591" s="7"/>
    </row>
    <row r="592" spans="9:12" x14ac:dyDescent="0.15">
      <c r="I592" s="7"/>
      <c r="J592" s="7"/>
      <c r="K592" s="7"/>
      <c r="L592" s="7"/>
    </row>
    <row r="593" spans="9:12" x14ac:dyDescent="0.15">
      <c r="I593" s="7"/>
      <c r="J593" s="7"/>
      <c r="K593" s="7"/>
      <c r="L593" s="7"/>
    </row>
    <row r="594" spans="9:12" x14ac:dyDescent="0.15">
      <c r="I594" s="7"/>
      <c r="J594" s="7"/>
      <c r="K594" s="7"/>
      <c r="L594" s="7"/>
    </row>
    <row r="595" spans="9:12" x14ac:dyDescent="0.15">
      <c r="I595" s="7"/>
      <c r="J595" s="7"/>
      <c r="K595" s="7"/>
      <c r="L595" s="7"/>
    </row>
    <row r="596" spans="9:12" x14ac:dyDescent="0.15">
      <c r="I596" s="7"/>
      <c r="J596" s="7"/>
      <c r="K596" s="7"/>
      <c r="L596" s="7"/>
    </row>
    <row r="597" spans="9:12" x14ac:dyDescent="0.15">
      <c r="I597" s="7"/>
      <c r="J597" s="7"/>
      <c r="K597" s="7"/>
      <c r="L597" s="7"/>
    </row>
    <row r="598" spans="9:12" x14ac:dyDescent="0.15">
      <c r="I598" s="7"/>
      <c r="J598" s="7"/>
      <c r="K598" s="7"/>
      <c r="L598" s="7"/>
    </row>
    <row r="599" spans="9:12" x14ac:dyDescent="0.15">
      <c r="I599" s="7"/>
      <c r="J599" s="7"/>
      <c r="K599" s="7"/>
      <c r="L599" s="7"/>
    </row>
    <row r="600" spans="9:12" x14ac:dyDescent="0.15">
      <c r="I600" s="7"/>
      <c r="J600" s="7"/>
      <c r="K600" s="7"/>
      <c r="L600" s="7"/>
    </row>
    <row r="601" spans="9:12" x14ac:dyDescent="0.15">
      <c r="I601" s="7"/>
      <c r="J601" s="7"/>
      <c r="K601" s="7"/>
      <c r="L601" s="7"/>
    </row>
    <row r="602" spans="9:12" x14ac:dyDescent="0.15">
      <c r="I602" s="7"/>
      <c r="J602" s="7"/>
      <c r="K602" s="7"/>
      <c r="L602" s="7"/>
    </row>
    <row r="603" spans="9:12" x14ac:dyDescent="0.15">
      <c r="I603" s="7"/>
      <c r="J603" s="7"/>
      <c r="K603" s="7"/>
      <c r="L603" s="7"/>
    </row>
    <row r="604" spans="9:12" x14ac:dyDescent="0.15">
      <c r="I604" s="7"/>
      <c r="J604" s="7"/>
      <c r="K604" s="7"/>
      <c r="L604" s="7"/>
    </row>
    <row r="605" spans="9:12" x14ac:dyDescent="0.15">
      <c r="I605" s="7"/>
      <c r="J605" s="7"/>
      <c r="K605" s="7"/>
      <c r="L605" s="7"/>
    </row>
    <row r="606" spans="9:12" x14ac:dyDescent="0.15">
      <c r="I606" s="7"/>
      <c r="J606" s="7"/>
      <c r="K606" s="7"/>
      <c r="L606" s="7"/>
    </row>
    <row r="607" spans="9:12" x14ac:dyDescent="0.15">
      <c r="I607" s="7"/>
      <c r="J607" s="7"/>
      <c r="K607" s="7"/>
      <c r="L607" s="7"/>
    </row>
    <row r="608" spans="9:12" x14ac:dyDescent="0.15">
      <c r="I608" s="7"/>
      <c r="J608" s="7"/>
      <c r="K608" s="7"/>
      <c r="L608" s="7"/>
    </row>
    <row r="609" spans="9:12" x14ac:dyDescent="0.15">
      <c r="I609" s="7"/>
      <c r="J609" s="7"/>
      <c r="K609" s="7"/>
      <c r="L609" s="7"/>
    </row>
    <row r="610" spans="9:12" x14ac:dyDescent="0.15">
      <c r="I610" s="7"/>
      <c r="J610" s="7"/>
      <c r="K610" s="7"/>
      <c r="L610" s="7"/>
    </row>
    <row r="611" spans="9:12" x14ac:dyDescent="0.15">
      <c r="I611" s="7"/>
      <c r="J611" s="7"/>
      <c r="K611" s="7"/>
      <c r="L611" s="7"/>
    </row>
    <row r="612" spans="9:12" x14ac:dyDescent="0.15">
      <c r="I612" s="7"/>
      <c r="J612" s="7"/>
      <c r="K612" s="7"/>
      <c r="L612" s="7"/>
    </row>
    <row r="613" spans="9:12" x14ac:dyDescent="0.15">
      <c r="I613" s="7"/>
      <c r="J613" s="7"/>
      <c r="K613" s="7"/>
      <c r="L613" s="7"/>
    </row>
    <row r="614" spans="9:12" x14ac:dyDescent="0.15">
      <c r="I614" s="7"/>
      <c r="J614" s="7"/>
      <c r="K614" s="7"/>
      <c r="L614" s="7"/>
    </row>
    <row r="615" spans="9:12" x14ac:dyDescent="0.15">
      <c r="I615" s="7"/>
      <c r="J615" s="7"/>
      <c r="K615" s="7"/>
      <c r="L615" s="7"/>
    </row>
    <row r="616" spans="9:12" x14ac:dyDescent="0.15">
      <c r="I616" s="7"/>
      <c r="J616" s="7"/>
      <c r="K616" s="7"/>
      <c r="L616" s="7"/>
    </row>
    <row r="617" spans="9:12" x14ac:dyDescent="0.15">
      <c r="I617" s="7"/>
      <c r="J617" s="7"/>
      <c r="K617" s="7"/>
      <c r="L617" s="7"/>
    </row>
    <row r="618" spans="9:12" x14ac:dyDescent="0.15">
      <c r="I618" s="7"/>
      <c r="J618" s="7"/>
      <c r="K618" s="7"/>
      <c r="L618" s="7"/>
    </row>
    <row r="619" spans="9:12" x14ac:dyDescent="0.15">
      <c r="I619" s="7"/>
      <c r="J619" s="7"/>
      <c r="K619" s="7"/>
      <c r="L619" s="7"/>
    </row>
    <row r="620" spans="9:12" x14ac:dyDescent="0.15">
      <c r="I620" s="7"/>
      <c r="J620" s="7"/>
      <c r="K620" s="7"/>
      <c r="L620" s="7"/>
    </row>
    <row r="621" spans="9:12" x14ac:dyDescent="0.15">
      <c r="I621" s="7"/>
      <c r="J621" s="7"/>
      <c r="K621" s="7"/>
      <c r="L621" s="7"/>
    </row>
    <row r="622" spans="9:12" x14ac:dyDescent="0.15">
      <c r="I622" s="7"/>
      <c r="J622" s="7"/>
      <c r="K622" s="7"/>
      <c r="L622" s="7"/>
    </row>
    <row r="623" spans="9:12" x14ac:dyDescent="0.15">
      <c r="I623" s="7"/>
      <c r="J623" s="7"/>
      <c r="K623" s="7"/>
      <c r="L623" s="7"/>
    </row>
    <row r="624" spans="9:12" x14ac:dyDescent="0.15">
      <c r="I624" s="7"/>
      <c r="J624" s="7"/>
      <c r="K624" s="7"/>
      <c r="L624" s="7"/>
    </row>
    <row r="625" spans="9:12" x14ac:dyDescent="0.15">
      <c r="I625" s="7"/>
      <c r="J625" s="7"/>
      <c r="K625" s="7"/>
      <c r="L625" s="7"/>
    </row>
    <row r="626" spans="9:12" x14ac:dyDescent="0.15">
      <c r="I626" s="7"/>
      <c r="J626" s="7"/>
      <c r="K626" s="7"/>
      <c r="L626" s="7"/>
    </row>
    <row r="627" spans="9:12" x14ac:dyDescent="0.15">
      <c r="I627" s="7"/>
      <c r="J627" s="7"/>
      <c r="K627" s="7"/>
      <c r="L627" s="7"/>
    </row>
    <row r="628" spans="9:12" x14ac:dyDescent="0.15">
      <c r="I628" s="7"/>
      <c r="J628" s="7"/>
      <c r="K628" s="7"/>
      <c r="L628" s="7"/>
    </row>
    <row r="629" spans="9:12" x14ac:dyDescent="0.15">
      <c r="I629" s="7"/>
      <c r="J629" s="7"/>
      <c r="K629" s="7"/>
      <c r="L629" s="7"/>
    </row>
    <row r="630" spans="9:12" x14ac:dyDescent="0.15">
      <c r="I630" s="7"/>
      <c r="J630" s="7"/>
      <c r="K630" s="7"/>
      <c r="L630" s="7"/>
    </row>
    <row r="631" spans="9:12" x14ac:dyDescent="0.15">
      <c r="I631" s="7"/>
      <c r="J631" s="7"/>
      <c r="K631" s="7"/>
      <c r="L631" s="7"/>
    </row>
    <row r="632" spans="9:12" x14ac:dyDescent="0.15">
      <c r="I632" s="7"/>
      <c r="J632" s="7"/>
      <c r="K632" s="7"/>
      <c r="L632" s="7"/>
    </row>
    <row r="633" spans="9:12" x14ac:dyDescent="0.15">
      <c r="I633" s="7"/>
      <c r="J633" s="7"/>
      <c r="K633" s="7"/>
      <c r="L633" s="7"/>
    </row>
    <row r="634" spans="9:12" x14ac:dyDescent="0.15">
      <c r="I634" s="7"/>
      <c r="J634" s="7"/>
      <c r="K634" s="7"/>
      <c r="L634" s="7"/>
    </row>
    <row r="635" spans="9:12" x14ac:dyDescent="0.15">
      <c r="I635" s="7"/>
      <c r="J635" s="7"/>
      <c r="K635" s="7"/>
      <c r="L635" s="7"/>
    </row>
    <row r="636" spans="9:12" x14ac:dyDescent="0.15">
      <c r="I636" s="7"/>
      <c r="J636" s="7"/>
      <c r="K636" s="7"/>
      <c r="L636" s="7"/>
    </row>
    <row r="637" spans="9:12" x14ac:dyDescent="0.15">
      <c r="I637" s="7"/>
      <c r="J637" s="7"/>
      <c r="K637" s="7"/>
      <c r="L637" s="7"/>
    </row>
    <row r="638" spans="9:12" x14ac:dyDescent="0.15">
      <c r="I638" s="7"/>
      <c r="J638" s="7"/>
      <c r="K638" s="7"/>
      <c r="L638" s="7"/>
    </row>
    <row r="639" spans="9:12" x14ac:dyDescent="0.15">
      <c r="I639" s="7"/>
      <c r="J639" s="7"/>
      <c r="K639" s="7"/>
      <c r="L639" s="7"/>
    </row>
    <row r="640" spans="9:12" x14ac:dyDescent="0.15">
      <c r="I640" s="7"/>
      <c r="J640" s="7"/>
      <c r="K640" s="7"/>
      <c r="L640" s="7"/>
    </row>
    <row r="641" spans="9:12" x14ac:dyDescent="0.15">
      <c r="I641" s="7"/>
      <c r="J641" s="7"/>
      <c r="K641" s="7"/>
      <c r="L641" s="7"/>
    </row>
    <row r="642" spans="9:12" x14ac:dyDescent="0.15">
      <c r="I642" s="7"/>
      <c r="J642" s="7"/>
      <c r="K642" s="7"/>
      <c r="L642" s="7"/>
    </row>
    <row r="643" spans="9:12" x14ac:dyDescent="0.15">
      <c r="I643" s="7"/>
      <c r="J643" s="7"/>
      <c r="K643" s="7"/>
      <c r="L643" s="7"/>
    </row>
    <row r="644" spans="9:12" x14ac:dyDescent="0.15">
      <c r="I644" s="7"/>
      <c r="J644" s="7"/>
      <c r="K644" s="7"/>
      <c r="L644" s="7"/>
    </row>
    <row r="645" spans="9:12" x14ac:dyDescent="0.15">
      <c r="I645" s="7"/>
      <c r="J645" s="7"/>
      <c r="K645" s="7"/>
      <c r="L645" s="7"/>
    </row>
    <row r="646" spans="9:12" x14ac:dyDescent="0.15">
      <c r="I646" s="7"/>
      <c r="J646" s="7"/>
      <c r="K646" s="7"/>
      <c r="L646" s="7"/>
    </row>
    <row r="647" spans="9:12" x14ac:dyDescent="0.15">
      <c r="I647" s="7"/>
      <c r="J647" s="7"/>
      <c r="K647" s="7"/>
      <c r="L647" s="7"/>
    </row>
    <row r="648" spans="9:12" x14ac:dyDescent="0.15">
      <c r="I648" s="7"/>
      <c r="J648" s="7"/>
      <c r="K648" s="7"/>
      <c r="L648" s="7"/>
    </row>
    <row r="649" spans="9:12" x14ac:dyDescent="0.15">
      <c r="I649" s="7"/>
      <c r="J649" s="7"/>
      <c r="K649" s="7"/>
      <c r="L649" s="7"/>
    </row>
    <row r="650" spans="9:12" x14ac:dyDescent="0.15">
      <c r="I650" s="7"/>
      <c r="J650" s="7"/>
      <c r="K650" s="7"/>
      <c r="L650" s="7"/>
    </row>
    <row r="651" spans="9:12" x14ac:dyDescent="0.15">
      <c r="I651" s="7"/>
      <c r="J651" s="7"/>
      <c r="K651" s="7"/>
      <c r="L651" s="7"/>
    </row>
    <row r="652" spans="9:12" x14ac:dyDescent="0.15">
      <c r="I652" s="7"/>
      <c r="J652" s="7"/>
      <c r="K652" s="7"/>
      <c r="L652" s="7"/>
    </row>
    <row r="653" spans="9:12" x14ac:dyDescent="0.15">
      <c r="I653" s="7"/>
      <c r="J653" s="7"/>
      <c r="K653" s="7"/>
      <c r="L653" s="7"/>
    </row>
    <row r="654" spans="9:12" x14ac:dyDescent="0.15">
      <c r="I654" s="7"/>
      <c r="J654" s="7"/>
      <c r="K654" s="7"/>
      <c r="L654" s="7"/>
    </row>
    <row r="655" spans="9:12" x14ac:dyDescent="0.15">
      <c r="I655" s="7"/>
      <c r="J655" s="7"/>
      <c r="K655" s="7"/>
      <c r="L655" s="7"/>
    </row>
    <row r="656" spans="9:12" x14ac:dyDescent="0.15">
      <c r="I656" s="7"/>
      <c r="J656" s="7"/>
      <c r="K656" s="7"/>
      <c r="L656" s="7"/>
    </row>
    <row r="657" spans="9:12" x14ac:dyDescent="0.15">
      <c r="I657" s="7"/>
      <c r="J657" s="7"/>
      <c r="K657" s="7"/>
      <c r="L657" s="7"/>
    </row>
    <row r="658" spans="9:12" x14ac:dyDescent="0.15">
      <c r="I658" s="7"/>
      <c r="J658" s="7"/>
      <c r="K658" s="7"/>
      <c r="L658" s="7"/>
    </row>
    <row r="659" spans="9:12" x14ac:dyDescent="0.15">
      <c r="I659" s="7"/>
      <c r="J659" s="7"/>
      <c r="K659" s="7"/>
      <c r="L659" s="7"/>
    </row>
    <row r="660" spans="9:12" x14ac:dyDescent="0.15">
      <c r="I660" s="7"/>
      <c r="J660" s="7"/>
      <c r="K660" s="7"/>
      <c r="L660" s="7"/>
    </row>
    <row r="661" spans="9:12" x14ac:dyDescent="0.15">
      <c r="I661" s="7"/>
      <c r="J661" s="7"/>
      <c r="K661" s="7"/>
      <c r="L661" s="7"/>
    </row>
    <row r="662" spans="9:12" x14ac:dyDescent="0.15">
      <c r="I662" s="7"/>
      <c r="J662" s="7"/>
      <c r="K662" s="7"/>
      <c r="L662" s="7"/>
    </row>
    <row r="663" spans="9:12" x14ac:dyDescent="0.15">
      <c r="I663" s="7"/>
      <c r="J663" s="7"/>
      <c r="K663" s="7"/>
      <c r="L663" s="7"/>
    </row>
    <row r="664" spans="9:12" x14ac:dyDescent="0.15">
      <c r="I664" s="7"/>
      <c r="J664" s="7"/>
      <c r="K664" s="7"/>
      <c r="L664" s="7"/>
    </row>
    <row r="665" spans="9:12" x14ac:dyDescent="0.15">
      <c r="I665" s="7"/>
      <c r="J665" s="7"/>
      <c r="K665" s="7"/>
      <c r="L665" s="7"/>
    </row>
    <row r="666" spans="9:12" x14ac:dyDescent="0.15">
      <c r="I666" s="7"/>
      <c r="J666" s="7"/>
      <c r="K666" s="7"/>
      <c r="L666" s="7"/>
    </row>
    <row r="667" spans="9:12" x14ac:dyDescent="0.15">
      <c r="I667" s="7"/>
      <c r="J667" s="7"/>
      <c r="K667" s="7"/>
      <c r="L667" s="7"/>
    </row>
    <row r="668" spans="9:12" x14ac:dyDescent="0.15">
      <c r="I668" s="7"/>
      <c r="J668" s="7"/>
      <c r="K668" s="7"/>
      <c r="L668" s="7"/>
    </row>
    <row r="669" spans="9:12" x14ac:dyDescent="0.15">
      <c r="I669" s="7"/>
      <c r="J669" s="7"/>
      <c r="K669" s="7"/>
      <c r="L669" s="7"/>
    </row>
    <row r="670" spans="9:12" x14ac:dyDescent="0.15">
      <c r="I670" s="7"/>
      <c r="J670" s="7"/>
      <c r="K670" s="7"/>
      <c r="L670" s="7"/>
    </row>
    <row r="671" spans="9:12" x14ac:dyDescent="0.15">
      <c r="I671" s="7"/>
      <c r="J671" s="7"/>
      <c r="K671" s="7"/>
      <c r="L671" s="7"/>
    </row>
    <row r="672" spans="9:12" x14ac:dyDescent="0.15">
      <c r="I672" s="7"/>
      <c r="J672" s="7"/>
      <c r="K672" s="7"/>
      <c r="L672" s="7"/>
    </row>
    <row r="673" spans="9:12" x14ac:dyDescent="0.15">
      <c r="I673" s="7"/>
      <c r="J673" s="7"/>
      <c r="K673" s="7"/>
      <c r="L673" s="7"/>
    </row>
    <row r="674" spans="9:12" x14ac:dyDescent="0.15">
      <c r="I674" s="7"/>
      <c r="J674" s="7"/>
      <c r="K674" s="7"/>
      <c r="L674" s="7"/>
    </row>
    <row r="675" spans="9:12" x14ac:dyDescent="0.15">
      <c r="I675" s="7"/>
      <c r="J675" s="7"/>
      <c r="K675" s="7"/>
      <c r="L675" s="7"/>
    </row>
    <row r="676" spans="9:12" x14ac:dyDescent="0.15">
      <c r="I676" s="7"/>
      <c r="J676" s="7"/>
      <c r="K676" s="7"/>
      <c r="L676" s="7"/>
    </row>
    <row r="677" spans="9:12" x14ac:dyDescent="0.15">
      <c r="I677" s="7"/>
      <c r="J677" s="7"/>
      <c r="K677" s="7"/>
      <c r="L677" s="7"/>
    </row>
    <row r="678" spans="9:12" x14ac:dyDescent="0.15">
      <c r="I678" s="7"/>
      <c r="J678" s="7"/>
      <c r="K678" s="7"/>
      <c r="L678" s="7"/>
    </row>
    <row r="679" spans="9:12" x14ac:dyDescent="0.15">
      <c r="I679" s="7"/>
      <c r="J679" s="7"/>
      <c r="K679" s="7"/>
      <c r="L679" s="7"/>
    </row>
    <row r="680" spans="9:12" x14ac:dyDescent="0.15">
      <c r="I680" s="7"/>
      <c r="J680" s="7"/>
      <c r="K680" s="7"/>
      <c r="L680" s="7"/>
    </row>
    <row r="681" spans="9:12" x14ac:dyDescent="0.15">
      <c r="I681" s="7"/>
      <c r="J681" s="7"/>
      <c r="K681" s="7"/>
      <c r="L681" s="7"/>
    </row>
    <row r="682" spans="9:12" x14ac:dyDescent="0.15">
      <c r="I682" s="7"/>
      <c r="J682" s="7"/>
      <c r="K682" s="7"/>
      <c r="L682" s="7"/>
    </row>
    <row r="683" spans="9:12" x14ac:dyDescent="0.15">
      <c r="I683" s="7"/>
      <c r="J683" s="7"/>
      <c r="K683" s="7"/>
      <c r="L683" s="7"/>
    </row>
    <row r="684" spans="9:12" x14ac:dyDescent="0.15">
      <c r="I684" s="7"/>
      <c r="J684" s="7"/>
      <c r="K684" s="7"/>
      <c r="L684" s="7"/>
    </row>
    <row r="685" spans="9:12" x14ac:dyDescent="0.15">
      <c r="I685" s="7"/>
      <c r="J685" s="7"/>
      <c r="K685" s="7"/>
      <c r="L685" s="7"/>
    </row>
    <row r="686" spans="9:12" x14ac:dyDescent="0.15">
      <c r="I686" s="7"/>
      <c r="J686" s="7"/>
      <c r="K686" s="7"/>
      <c r="L686" s="7"/>
    </row>
    <row r="687" spans="9:12" x14ac:dyDescent="0.15">
      <c r="I687" s="7"/>
      <c r="J687" s="7"/>
      <c r="K687" s="7"/>
      <c r="L687" s="7"/>
    </row>
    <row r="688" spans="9:12" x14ac:dyDescent="0.15">
      <c r="I688" s="7"/>
      <c r="J688" s="7"/>
      <c r="K688" s="7"/>
      <c r="L688" s="7"/>
    </row>
    <row r="689" spans="9:12" x14ac:dyDescent="0.15">
      <c r="I689" s="7"/>
      <c r="J689" s="7"/>
      <c r="K689" s="7"/>
      <c r="L689" s="7"/>
    </row>
    <row r="690" spans="9:12" x14ac:dyDescent="0.15">
      <c r="I690" s="7"/>
      <c r="J690" s="7"/>
      <c r="K690" s="7"/>
      <c r="L690" s="7"/>
    </row>
    <row r="691" spans="9:12" x14ac:dyDescent="0.15">
      <c r="I691" s="7"/>
      <c r="J691" s="7"/>
      <c r="K691" s="7"/>
      <c r="L691" s="7"/>
    </row>
    <row r="692" spans="9:12" x14ac:dyDescent="0.15">
      <c r="I692" s="7"/>
      <c r="J692" s="7"/>
      <c r="K692" s="7"/>
      <c r="L692" s="7"/>
    </row>
    <row r="693" spans="9:12" x14ac:dyDescent="0.15">
      <c r="I693" s="7"/>
      <c r="J693" s="7"/>
      <c r="K693" s="7"/>
      <c r="L693" s="7"/>
    </row>
    <row r="694" spans="9:12" x14ac:dyDescent="0.15">
      <c r="I694" s="7"/>
      <c r="J694" s="7"/>
      <c r="K694" s="7"/>
      <c r="L694" s="7"/>
    </row>
    <row r="695" spans="9:12" x14ac:dyDescent="0.15">
      <c r="I695" s="7"/>
      <c r="J695" s="7"/>
      <c r="K695" s="7"/>
      <c r="L695" s="7"/>
    </row>
    <row r="696" spans="9:12" x14ac:dyDescent="0.15">
      <c r="I696" s="7"/>
      <c r="J696" s="7"/>
      <c r="K696" s="7"/>
      <c r="L696" s="7"/>
    </row>
    <row r="697" spans="9:12" x14ac:dyDescent="0.15">
      <c r="I697" s="7"/>
      <c r="J697" s="7"/>
      <c r="K697" s="7"/>
      <c r="L697" s="7"/>
    </row>
    <row r="698" spans="9:12" x14ac:dyDescent="0.15">
      <c r="I698" s="7"/>
      <c r="J698" s="7"/>
      <c r="K698" s="7"/>
      <c r="L698" s="7"/>
    </row>
    <row r="699" spans="9:12" x14ac:dyDescent="0.15">
      <c r="I699" s="7"/>
      <c r="J699" s="7"/>
      <c r="K699" s="7"/>
      <c r="L699" s="7"/>
    </row>
    <row r="700" spans="9:12" x14ac:dyDescent="0.15">
      <c r="I700" s="7"/>
      <c r="J700" s="7"/>
      <c r="K700" s="7"/>
      <c r="L700" s="7"/>
    </row>
    <row r="701" spans="9:12" x14ac:dyDescent="0.15">
      <c r="I701" s="7"/>
      <c r="J701" s="7"/>
      <c r="K701" s="7"/>
      <c r="L701" s="7"/>
    </row>
    <row r="702" spans="9:12" x14ac:dyDescent="0.15">
      <c r="I702" s="7"/>
      <c r="J702" s="7"/>
      <c r="K702" s="7"/>
      <c r="L702" s="7"/>
    </row>
    <row r="703" spans="9:12" x14ac:dyDescent="0.15">
      <c r="I703" s="7"/>
      <c r="J703" s="7"/>
      <c r="K703" s="7"/>
      <c r="L703" s="7"/>
    </row>
    <row r="704" spans="9:12" x14ac:dyDescent="0.15">
      <c r="I704" s="7"/>
      <c r="J704" s="7"/>
      <c r="K704" s="7"/>
      <c r="L704" s="7"/>
    </row>
    <row r="705" spans="9:12" x14ac:dyDescent="0.15">
      <c r="I705" s="7"/>
      <c r="J705" s="7"/>
      <c r="K705" s="7"/>
      <c r="L705" s="7"/>
    </row>
    <row r="706" spans="9:12" x14ac:dyDescent="0.15">
      <c r="I706" s="7"/>
      <c r="J706" s="7"/>
      <c r="K706" s="7"/>
      <c r="L706" s="7"/>
    </row>
    <row r="707" spans="9:12" x14ac:dyDescent="0.15">
      <c r="I707" s="7"/>
      <c r="J707" s="7"/>
      <c r="K707" s="7"/>
      <c r="L707" s="7"/>
    </row>
    <row r="708" spans="9:12" x14ac:dyDescent="0.15">
      <c r="I708" s="7"/>
      <c r="J708" s="7"/>
      <c r="K708" s="7"/>
      <c r="L708" s="7"/>
    </row>
    <row r="709" spans="9:12" x14ac:dyDescent="0.15">
      <c r="I709" s="7"/>
      <c r="J709" s="7"/>
      <c r="K709" s="7"/>
      <c r="L709" s="7"/>
    </row>
    <row r="710" spans="9:12" x14ac:dyDescent="0.15">
      <c r="I710" s="7"/>
      <c r="J710" s="7"/>
      <c r="K710" s="7"/>
      <c r="L710" s="7"/>
    </row>
    <row r="711" spans="9:12" x14ac:dyDescent="0.15">
      <c r="I711" s="7"/>
      <c r="J711" s="7"/>
      <c r="K711" s="7"/>
      <c r="L711" s="7"/>
    </row>
    <row r="712" spans="9:12" x14ac:dyDescent="0.15">
      <c r="I712" s="7"/>
      <c r="J712" s="7"/>
      <c r="K712" s="7"/>
      <c r="L712" s="7"/>
    </row>
    <row r="713" spans="9:12" x14ac:dyDescent="0.15">
      <c r="I713" s="7"/>
      <c r="J713" s="7"/>
      <c r="K713" s="7"/>
      <c r="L713" s="7"/>
    </row>
    <row r="714" spans="9:12" x14ac:dyDescent="0.15">
      <c r="I714" s="7"/>
      <c r="J714" s="7"/>
      <c r="K714" s="7"/>
      <c r="L714" s="7"/>
    </row>
    <row r="715" spans="9:12" x14ac:dyDescent="0.15">
      <c r="I715" s="7"/>
      <c r="J715" s="7"/>
      <c r="K715" s="7"/>
      <c r="L715" s="7"/>
    </row>
    <row r="716" spans="9:12" x14ac:dyDescent="0.15">
      <c r="I716" s="7"/>
      <c r="J716" s="7"/>
      <c r="K716" s="7"/>
      <c r="L716" s="7"/>
    </row>
    <row r="717" spans="9:12" x14ac:dyDescent="0.15">
      <c r="I717" s="7"/>
      <c r="J717" s="7"/>
      <c r="K717" s="7"/>
      <c r="L717" s="7"/>
    </row>
    <row r="718" spans="9:12" x14ac:dyDescent="0.15">
      <c r="I718" s="7"/>
      <c r="J718" s="7"/>
      <c r="K718" s="7"/>
      <c r="L718" s="7"/>
    </row>
    <row r="719" spans="9:12" x14ac:dyDescent="0.15">
      <c r="I719" s="7"/>
      <c r="J719" s="7"/>
      <c r="K719" s="7"/>
      <c r="L719" s="7"/>
    </row>
    <row r="720" spans="9:12" x14ac:dyDescent="0.15">
      <c r="I720" s="7"/>
      <c r="J720" s="7"/>
      <c r="K720" s="7"/>
      <c r="L720" s="7"/>
    </row>
    <row r="721" spans="9:12" x14ac:dyDescent="0.15">
      <c r="I721" s="7"/>
      <c r="J721" s="7"/>
      <c r="K721" s="7"/>
      <c r="L721" s="7"/>
    </row>
    <row r="722" spans="9:12" x14ac:dyDescent="0.15">
      <c r="I722" s="7"/>
      <c r="J722" s="7"/>
      <c r="K722" s="7"/>
      <c r="L722" s="7"/>
    </row>
    <row r="723" spans="9:12" x14ac:dyDescent="0.15">
      <c r="I723" s="7"/>
      <c r="J723" s="7"/>
      <c r="K723" s="7"/>
      <c r="L723" s="7"/>
    </row>
    <row r="724" spans="9:12" x14ac:dyDescent="0.15">
      <c r="I724" s="7"/>
      <c r="J724" s="7"/>
      <c r="K724" s="7"/>
      <c r="L724" s="7"/>
    </row>
    <row r="725" spans="9:12" x14ac:dyDescent="0.15">
      <c r="I725" s="7"/>
      <c r="J725" s="7"/>
      <c r="K725" s="7"/>
      <c r="L725" s="7"/>
    </row>
    <row r="726" spans="9:12" x14ac:dyDescent="0.15">
      <c r="I726" s="7"/>
      <c r="J726" s="7"/>
      <c r="K726" s="7"/>
      <c r="L726" s="7"/>
    </row>
    <row r="727" spans="9:12" x14ac:dyDescent="0.15">
      <c r="I727" s="7"/>
      <c r="J727" s="7"/>
      <c r="K727" s="7"/>
      <c r="L727" s="7"/>
    </row>
    <row r="728" spans="9:12" x14ac:dyDescent="0.15">
      <c r="I728" s="7"/>
      <c r="J728" s="7"/>
      <c r="K728" s="7"/>
      <c r="L728" s="7"/>
    </row>
    <row r="729" spans="9:12" x14ac:dyDescent="0.15">
      <c r="I729" s="7"/>
      <c r="J729" s="7"/>
      <c r="K729" s="7"/>
      <c r="L729" s="7"/>
    </row>
    <row r="730" spans="9:12" x14ac:dyDescent="0.15">
      <c r="I730" s="7"/>
      <c r="J730" s="7"/>
      <c r="K730" s="7"/>
      <c r="L730" s="7"/>
    </row>
    <row r="731" spans="9:12" x14ac:dyDescent="0.15">
      <c r="I731" s="7"/>
      <c r="J731" s="7"/>
      <c r="K731" s="7"/>
      <c r="L731" s="7"/>
    </row>
    <row r="732" spans="9:12" x14ac:dyDescent="0.15">
      <c r="I732" s="7"/>
      <c r="J732" s="7"/>
      <c r="K732" s="7"/>
      <c r="L732" s="7"/>
    </row>
    <row r="733" spans="9:12" x14ac:dyDescent="0.15">
      <c r="I733" s="7"/>
      <c r="J733" s="7"/>
      <c r="K733" s="7"/>
      <c r="L733" s="7"/>
    </row>
    <row r="734" spans="9:12" x14ac:dyDescent="0.15">
      <c r="I734" s="7"/>
      <c r="J734" s="7"/>
      <c r="K734" s="7"/>
      <c r="L734" s="7"/>
    </row>
    <row r="735" spans="9:12" x14ac:dyDescent="0.15">
      <c r="I735" s="7"/>
      <c r="J735" s="7"/>
      <c r="K735" s="7"/>
      <c r="L735" s="7"/>
    </row>
    <row r="736" spans="9:12" x14ac:dyDescent="0.15">
      <c r="I736" s="7"/>
      <c r="J736" s="7"/>
      <c r="K736" s="7"/>
      <c r="L736" s="7"/>
    </row>
    <row r="737" spans="9:12" x14ac:dyDescent="0.15">
      <c r="I737" s="7"/>
      <c r="J737" s="7"/>
      <c r="K737" s="7"/>
      <c r="L737" s="7"/>
    </row>
    <row r="738" spans="9:12" x14ac:dyDescent="0.15">
      <c r="I738" s="7"/>
      <c r="J738" s="7"/>
      <c r="K738" s="7"/>
      <c r="L738" s="7"/>
    </row>
    <row r="739" spans="9:12" x14ac:dyDescent="0.15">
      <c r="I739" s="7"/>
      <c r="J739" s="7"/>
      <c r="K739" s="7"/>
      <c r="L739" s="7"/>
    </row>
    <row r="740" spans="9:12" x14ac:dyDescent="0.15">
      <c r="I740" s="7"/>
      <c r="J740" s="7"/>
      <c r="K740" s="7"/>
      <c r="L740" s="7"/>
    </row>
    <row r="741" spans="9:12" x14ac:dyDescent="0.15">
      <c r="I741" s="7"/>
      <c r="J741" s="7"/>
      <c r="K741" s="7"/>
      <c r="L741" s="7"/>
    </row>
    <row r="742" spans="9:12" x14ac:dyDescent="0.15">
      <c r="I742" s="7"/>
      <c r="J742" s="7"/>
      <c r="K742" s="7"/>
      <c r="L742" s="7"/>
    </row>
    <row r="743" spans="9:12" x14ac:dyDescent="0.15">
      <c r="I743" s="7"/>
      <c r="J743" s="7"/>
      <c r="K743" s="7"/>
      <c r="L743" s="7"/>
    </row>
    <row r="744" spans="9:12" x14ac:dyDescent="0.15">
      <c r="I744" s="7"/>
      <c r="J744" s="7"/>
      <c r="K744" s="7"/>
      <c r="L744" s="7"/>
    </row>
    <row r="745" spans="9:12" x14ac:dyDescent="0.15">
      <c r="I745" s="7"/>
      <c r="J745" s="7"/>
      <c r="K745" s="7"/>
      <c r="L745" s="7"/>
    </row>
    <row r="746" spans="9:12" x14ac:dyDescent="0.15">
      <c r="I746" s="7"/>
      <c r="J746" s="7"/>
      <c r="K746" s="7"/>
      <c r="L746" s="7"/>
    </row>
    <row r="747" spans="9:12" x14ac:dyDescent="0.15">
      <c r="I747" s="7"/>
      <c r="J747" s="7"/>
      <c r="K747" s="7"/>
      <c r="L747" s="7"/>
    </row>
    <row r="748" spans="9:12" x14ac:dyDescent="0.15">
      <c r="I748" s="7"/>
      <c r="J748" s="7"/>
      <c r="K748" s="7"/>
      <c r="L748" s="7"/>
    </row>
    <row r="749" spans="9:12" x14ac:dyDescent="0.15">
      <c r="I749" s="7"/>
      <c r="J749" s="7"/>
      <c r="K749" s="7"/>
      <c r="L749" s="7"/>
    </row>
    <row r="750" spans="9:12" x14ac:dyDescent="0.15">
      <c r="I750" s="7"/>
      <c r="J750" s="7"/>
      <c r="K750" s="7"/>
      <c r="L750" s="7"/>
    </row>
    <row r="751" spans="9:12" x14ac:dyDescent="0.15">
      <c r="I751" s="7"/>
      <c r="J751" s="7"/>
      <c r="K751" s="7"/>
      <c r="L751" s="7"/>
    </row>
    <row r="752" spans="9:12" x14ac:dyDescent="0.15">
      <c r="I752" s="7"/>
      <c r="J752" s="7"/>
      <c r="K752" s="7"/>
      <c r="L752" s="7"/>
    </row>
    <row r="753" spans="9:12" x14ac:dyDescent="0.15">
      <c r="I753" s="7"/>
      <c r="J753" s="7"/>
      <c r="K753" s="7"/>
      <c r="L753" s="7"/>
    </row>
    <row r="754" spans="9:12" x14ac:dyDescent="0.15">
      <c r="I754" s="7"/>
      <c r="J754" s="7"/>
      <c r="K754" s="7"/>
      <c r="L754" s="7"/>
    </row>
    <row r="755" spans="9:12" x14ac:dyDescent="0.15">
      <c r="I755" s="7"/>
      <c r="J755" s="7"/>
      <c r="K755" s="7"/>
      <c r="L755" s="7"/>
    </row>
    <row r="756" spans="9:12" x14ac:dyDescent="0.15">
      <c r="I756" s="7"/>
      <c r="J756" s="7"/>
      <c r="K756" s="7"/>
      <c r="L756" s="7"/>
    </row>
    <row r="757" spans="9:12" x14ac:dyDescent="0.15">
      <c r="I757" s="7"/>
      <c r="J757" s="7"/>
      <c r="K757" s="7"/>
      <c r="L757" s="7"/>
    </row>
    <row r="758" spans="9:12" x14ac:dyDescent="0.15">
      <c r="I758" s="7"/>
      <c r="J758" s="7"/>
      <c r="K758" s="7"/>
      <c r="L758" s="7"/>
    </row>
    <row r="759" spans="9:12" x14ac:dyDescent="0.15">
      <c r="I759" s="7"/>
      <c r="J759" s="7"/>
      <c r="K759" s="7"/>
      <c r="L759" s="7"/>
    </row>
    <row r="760" spans="9:12" x14ac:dyDescent="0.15">
      <c r="I760" s="7"/>
      <c r="J760" s="7"/>
      <c r="K760" s="7"/>
      <c r="L760" s="7"/>
    </row>
    <row r="761" spans="9:12" x14ac:dyDescent="0.15">
      <c r="I761" s="7"/>
      <c r="J761" s="7"/>
      <c r="K761" s="7"/>
      <c r="L761" s="7"/>
    </row>
    <row r="762" spans="9:12" x14ac:dyDescent="0.15">
      <c r="I762" s="7"/>
      <c r="J762" s="7"/>
      <c r="K762" s="7"/>
      <c r="L762" s="7"/>
    </row>
    <row r="763" spans="9:12" x14ac:dyDescent="0.15">
      <c r="I763" s="7"/>
      <c r="J763" s="7"/>
      <c r="K763" s="7"/>
      <c r="L763" s="7"/>
    </row>
    <row r="764" spans="9:12" x14ac:dyDescent="0.15">
      <c r="I764" s="7"/>
      <c r="J764" s="7"/>
      <c r="K764" s="7"/>
      <c r="L764" s="7"/>
    </row>
    <row r="765" spans="9:12" x14ac:dyDescent="0.15">
      <c r="I765" s="7"/>
      <c r="J765" s="7"/>
      <c r="K765" s="7"/>
      <c r="L765" s="7"/>
    </row>
    <row r="766" spans="9:12" x14ac:dyDescent="0.15">
      <c r="I766" s="7"/>
      <c r="J766" s="7"/>
      <c r="K766" s="7"/>
      <c r="L766" s="7"/>
    </row>
    <row r="767" spans="9:12" x14ac:dyDescent="0.15">
      <c r="I767" s="7"/>
      <c r="J767" s="7"/>
      <c r="K767" s="7"/>
      <c r="L767" s="7"/>
    </row>
    <row r="768" spans="9:12" x14ac:dyDescent="0.15">
      <c r="I768" s="7"/>
      <c r="J768" s="7"/>
      <c r="K768" s="7"/>
      <c r="L768" s="7"/>
    </row>
    <row r="769" spans="9:12" x14ac:dyDescent="0.15">
      <c r="I769" s="7"/>
      <c r="J769" s="7"/>
      <c r="K769" s="7"/>
      <c r="L769" s="7"/>
    </row>
    <row r="770" spans="9:12" x14ac:dyDescent="0.15">
      <c r="I770" s="7"/>
      <c r="J770" s="7"/>
      <c r="K770" s="7"/>
      <c r="L770" s="7"/>
    </row>
    <row r="771" spans="9:12" x14ac:dyDescent="0.15">
      <c r="I771" s="7"/>
      <c r="J771" s="7"/>
      <c r="K771" s="7"/>
      <c r="L771" s="7"/>
    </row>
    <row r="772" spans="9:12" x14ac:dyDescent="0.15">
      <c r="I772" s="7"/>
      <c r="J772" s="7"/>
      <c r="K772" s="7"/>
      <c r="L772" s="7"/>
    </row>
    <row r="773" spans="9:12" x14ac:dyDescent="0.15">
      <c r="I773" s="7"/>
      <c r="J773" s="7"/>
      <c r="K773" s="7"/>
      <c r="L773" s="7"/>
    </row>
    <row r="774" spans="9:12" x14ac:dyDescent="0.15">
      <c r="I774" s="7"/>
      <c r="J774" s="7"/>
      <c r="K774" s="7"/>
      <c r="L774" s="7"/>
    </row>
    <row r="775" spans="9:12" x14ac:dyDescent="0.15">
      <c r="I775" s="7"/>
      <c r="J775" s="7"/>
      <c r="K775" s="7"/>
      <c r="L775" s="7"/>
    </row>
    <row r="776" spans="9:12" x14ac:dyDescent="0.15">
      <c r="I776" s="7"/>
      <c r="J776" s="7"/>
      <c r="K776" s="7"/>
      <c r="L776" s="7"/>
    </row>
    <row r="777" spans="9:12" x14ac:dyDescent="0.15">
      <c r="I777" s="7"/>
      <c r="J777" s="7"/>
      <c r="K777" s="7"/>
      <c r="L777" s="7"/>
    </row>
    <row r="778" spans="9:12" x14ac:dyDescent="0.15">
      <c r="I778" s="7"/>
      <c r="J778" s="7"/>
      <c r="K778" s="7"/>
      <c r="L778" s="7"/>
    </row>
    <row r="779" spans="9:12" x14ac:dyDescent="0.15">
      <c r="I779" s="7"/>
      <c r="J779" s="7"/>
      <c r="K779" s="7"/>
      <c r="L779" s="7"/>
    </row>
    <row r="780" spans="9:12" x14ac:dyDescent="0.15">
      <c r="I780" s="7"/>
      <c r="J780" s="7"/>
      <c r="K780" s="7"/>
      <c r="L780" s="7"/>
    </row>
    <row r="781" spans="9:12" x14ac:dyDescent="0.15">
      <c r="I781" s="7"/>
      <c r="J781" s="7"/>
      <c r="K781" s="7"/>
      <c r="L781" s="7"/>
    </row>
    <row r="782" spans="9:12" x14ac:dyDescent="0.15">
      <c r="I782" s="7"/>
      <c r="J782" s="7"/>
      <c r="K782" s="7"/>
      <c r="L782" s="7"/>
    </row>
    <row r="783" spans="9:12" x14ac:dyDescent="0.15">
      <c r="I783" s="7"/>
      <c r="J783" s="7"/>
      <c r="K783" s="7"/>
      <c r="L783" s="7"/>
    </row>
    <row r="784" spans="9:12" x14ac:dyDescent="0.15">
      <c r="I784" s="7"/>
      <c r="J784" s="7"/>
      <c r="K784" s="7"/>
      <c r="L784" s="7"/>
    </row>
    <row r="785" spans="9:12" x14ac:dyDescent="0.15">
      <c r="I785" s="7"/>
      <c r="J785" s="7"/>
      <c r="K785" s="7"/>
      <c r="L785" s="7"/>
    </row>
    <row r="786" spans="9:12" x14ac:dyDescent="0.15">
      <c r="I786" s="7"/>
      <c r="J786" s="7"/>
      <c r="K786" s="7"/>
      <c r="L786" s="7"/>
    </row>
    <row r="787" spans="9:12" x14ac:dyDescent="0.15">
      <c r="I787" s="7"/>
      <c r="J787" s="7"/>
      <c r="K787" s="7"/>
      <c r="L787" s="7"/>
    </row>
    <row r="788" spans="9:12" x14ac:dyDescent="0.15">
      <c r="I788" s="7"/>
      <c r="J788" s="7"/>
      <c r="K788" s="7"/>
      <c r="L788" s="7"/>
    </row>
    <row r="789" spans="9:12" x14ac:dyDescent="0.15">
      <c r="I789" s="7"/>
      <c r="J789" s="7"/>
      <c r="K789" s="7"/>
      <c r="L789" s="7"/>
    </row>
    <row r="790" spans="9:12" x14ac:dyDescent="0.15">
      <c r="I790" s="7"/>
      <c r="J790" s="7"/>
      <c r="K790" s="7"/>
      <c r="L790" s="7"/>
    </row>
    <row r="791" spans="9:12" x14ac:dyDescent="0.15">
      <c r="I791" s="7"/>
      <c r="J791" s="7"/>
      <c r="K791" s="7"/>
      <c r="L791" s="7"/>
    </row>
    <row r="792" spans="9:12" x14ac:dyDescent="0.15">
      <c r="I792" s="7"/>
      <c r="J792" s="7"/>
      <c r="K792" s="7"/>
      <c r="L792" s="7"/>
    </row>
    <row r="793" spans="9:12" x14ac:dyDescent="0.15">
      <c r="I793" s="7"/>
      <c r="J793" s="7"/>
      <c r="K793" s="7"/>
      <c r="L793" s="7"/>
    </row>
    <row r="794" spans="9:12" x14ac:dyDescent="0.15">
      <c r="I794" s="7"/>
      <c r="J794" s="7"/>
      <c r="K794" s="7"/>
      <c r="L794" s="7"/>
    </row>
    <row r="795" spans="9:12" x14ac:dyDescent="0.15">
      <c r="I795" s="7"/>
      <c r="J795" s="7"/>
      <c r="K795" s="7"/>
      <c r="L795" s="7"/>
    </row>
    <row r="796" spans="9:12" x14ac:dyDescent="0.15">
      <c r="I796" s="7"/>
      <c r="J796" s="7"/>
      <c r="K796" s="7"/>
      <c r="L796" s="7"/>
    </row>
    <row r="797" spans="9:12" x14ac:dyDescent="0.15">
      <c r="I797" s="7"/>
      <c r="J797" s="7"/>
      <c r="K797" s="7"/>
      <c r="L797" s="7"/>
    </row>
    <row r="798" spans="9:12" x14ac:dyDescent="0.15">
      <c r="I798" s="7"/>
      <c r="J798" s="7"/>
      <c r="K798" s="7"/>
      <c r="L798" s="7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>
    <pageSetUpPr fitToPage="1"/>
  </sheetPr>
  <dimension ref="A1:V798"/>
  <sheetViews>
    <sheetView topLeftCell="A13" zoomScale="75" zoomScaleNormal="75" zoomScalePageLayoutView="75" workbookViewId="0">
      <selection activeCell="N44" sqref="N44"/>
    </sheetView>
  </sheetViews>
  <sheetFormatPr baseColWidth="10" defaultColWidth="11.5" defaultRowHeight="13" x14ac:dyDescent="0.15"/>
  <cols>
    <col min="1" max="2" width="11.5" style="6"/>
    <col min="3" max="3" width="14.5" style="6" customWidth="1"/>
    <col min="8" max="8" width="4.5" style="6" customWidth="1"/>
    <col min="9" max="10" width="8.5" style="6" customWidth="1"/>
    <col min="11" max="11" width="13.5" style="6" customWidth="1"/>
    <col min="12" max="12" width="17.5" style="6" customWidth="1"/>
    <col min="13" max="13" width="12.5" style="6" customWidth="1"/>
    <col min="14" max="14" width="11.5" style="6"/>
    <col min="15" max="15" width="6.5" style="6" customWidth="1"/>
    <col min="16" max="16" width="9.5" style="6" customWidth="1"/>
    <col min="17" max="16384" width="11.5" style="6"/>
  </cols>
  <sheetData>
    <row r="1" spans="1:16" s="4" customFormat="1" ht="55.5" customHeight="1" x14ac:dyDescent="0.2">
      <c r="A1" s="4" t="s">
        <v>11</v>
      </c>
      <c r="B1" s="4" t="s">
        <v>6</v>
      </c>
      <c r="C1" s="4" t="s">
        <v>4</v>
      </c>
      <c r="D1" t="s">
        <v>41</v>
      </c>
      <c r="E1" t="s">
        <v>19</v>
      </c>
      <c r="F1" t="s">
        <v>42</v>
      </c>
      <c r="G1" t="s">
        <v>20</v>
      </c>
      <c r="I1" s="4" t="s">
        <v>0</v>
      </c>
      <c r="J1" s="4" t="s">
        <v>1</v>
      </c>
      <c r="K1" s="4" t="s">
        <v>2</v>
      </c>
      <c r="L1" s="4" t="s">
        <v>3</v>
      </c>
      <c r="M1" s="5" t="s">
        <v>12</v>
      </c>
      <c r="N1" s="5" t="s">
        <v>15</v>
      </c>
      <c r="O1" s="4" t="s">
        <v>13</v>
      </c>
      <c r="P1" s="4" t="s">
        <v>14</v>
      </c>
    </row>
    <row r="2" spans="1:16" x14ac:dyDescent="0.15">
      <c r="A2" s="6">
        <v>0.5</v>
      </c>
      <c r="B2" s="6">
        <v>0</v>
      </c>
      <c r="C2" s="6" t="s">
        <v>9</v>
      </c>
      <c r="D2">
        <v>683.67626953125</v>
      </c>
      <c r="E2">
        <v>552.943603515625</v>
      </c>
      <c r="F2">
        <v>479.80480957031301</v>
      </c>
      <c r="G2">
        <v>474.76730346679699</v>
      </c>
      <c r="I2" s="7">
        <f t="shared" ref="I2:J65" si="0">D2-F2</f>
        <v>203.87145996093699</v>
      </c>
      <c r="J2" s="7">
        <f t="shared" si="0"/>
        <v>78.176300048828011</v>
      </c>
      <c r="K2" s="7">
        <f t="shared" ref="K2:K65" si="1">I2-0.7*J2</f>
        <v>149.14804992675738</v>
      </c>
      <c r="L2" s="8">
        <f t="shared" ref="L2:L65" si="2">K2/J2</f>
        <v>1.9078422723203994</v>
      </c>
      <c r="M2" s="8"/>
      <c r="N2" s="18">
        <f>LINEST(V64:V104,U64:U104)</f>
        <v>-8.8994879662797448E-3</v>
      </c>
      <c r="O2" s="9">
        <f>AVERAGE(M38:M45)</f>
        <v>1.9614476159644865</v>
      </c>
    </row>
    <row r="3" spans="1:16" x14ac:dyDescent="0.15">
      <c r="A3" s="6">
        <v>1</v>
      </c>
      <c r="B3" s="6">
        <v>1</v>
      </c>
      <c r="C3" s="6" t="s">
        <v>7</v>
      </c>
      <c r="D3">
        <v>687.29455566406295</v>
      </c>
      <c r="E3">
        <v>553.22125244140602</v>
      </c>
      <c r="F3">
        <v>479.10922241210898</v>
      </c>
      <c r="G3">
        <v>474.71884155273398</v>
      </c>
      <c r="I3" s="7">
        <f t="shared" si="0"/>
        <v>208.18533325195398</v>
      </c>
      <c r="J3" s="7">
        <f t="shared" si="0"/>
        <v>78.502410888672046</v>
      </c>
      <c r="K3" s="7">
        <f t="shared" si="1"/>
        <v>153.23364562988354</v>
      </c>
      <c r="L3" s="8">
        <f t="shared" si="2"/>
        <v>1.9519610148940696</v>
      </c>
      <c r="M3" s="8"/>
      <c r="N3" s="18"/>
    </row>
    <row r="4" spans="1:16" ht="15" x14ac:dyDescent="0.15">
      <c r="A4" s="6">
        <v>1.5</v>
      </c>
      <c r="B4" s="6">
        <v>2</v>
      </c>
      <c r="D4">
        <v>683.90710449218795</v>
      </c>
      <c r="E4">
        <v>551.65203857421898</v>
      </c>
      <c r="F4">
        <v>479.36389160156301</v>
      </c>
      <c r="G4">
        <v>474.39691162109398</v>
      </c>
      <c r="I4" s="7">
        <f t="shared" si="0"/>
        <v>204.54321289062494</v>
      </c>
      <c r="J4" s="7">
        <f t="shared" si="0"/>
        <v>77.255126953125</v>
      </c>
      <c r="K4" s="7">
        <f t="shared" si="1"/>
        <v>150.46462402343744</v>
      </c>
      <c r="L4" s="8">
        <f t="shared" si="2"/>
        <v>1.9476328621494949</v>
      </c>
      <c r="M4" s="8"/>
      <c r="N4" s="16" t="s">
        <v>16</v>
      </c>
    </row>
    <row r="5" spans="1:16" x14ac:dyDescent="0.15">
      <c r="A5" s="6">
        <v>2</v>
      </c>
      <c r="B5" s="6">
        <v>3</v>
      </c>
      <c r="D5">
        <v>679.396484375</v>
      </c>
      <c r="E5">
        <v>549.08148193359398</v>
      </c>
      <c r="F5">
        <v>479.34921264648398</v>
      </c>
      <c r="G5">
        <v>474.39324951171898</v>
      </c>
      <c r="I5" s="7">
        <f t="shared" si="0"/>
        <v>200.04727172851602</v>
      </c>
      <c r="J5" s="7">
        <f t="shared" si="0"/>
        <v>74.688232421875</v>
      </c>
      <c r="K5" s="7">
        <f t="shared" si="1"/>
        <v>147.76550903320353</v>
      </c>
      <c r="L5" s="8">
        <f t="shared" si="2"/>
        <v>1.9784309286977495</v>
      </c>
      <c r="M5" s="8"/>
      <c r="N5" s="18">
        <f>RSQ(V64:V104,U64:U104)</f>
        <v>0.87240069012324395</v>
      </c>
    </row>
    <row r="6" spans="1:16" x14ac:dyDescent="0.15">
      <c r="A6" s="6">
        <v>2.5</v>
      </c>
      <c r="B6" s="6">
        <v>4</v>
      </c>
      <c r="C6" s="6" t="s">
        <v>5</v>
      </c>
      <c r="D6">
        <v>676.56646728515602</v>
      </c>
      <c r="E6">
        <v>548.51910400390602</v>
      </c>
      <c r="F6">
        <v>479.48083496093801</v>
      </c>
      <c r="G6">
        <v>474.58761596679699</v>
      </c>
      <c r="I6" s="7">
        <f t="shared" si="0"/>
        <v>197.08563232421801</v>
      </c>
      <c r="J6" s="7">
        <f t="shared" si="0"/>
        <v>73.931488037109034</v>
      </c>
      <c r="K6" s="7">
        <f t="shared" si="1"/>
        <v>145.33359069824169</v>
      </c>
      <c r="L6" s="8">
        <f t="shared" si="2"/>
        <v>1.9657874412766212</v>
      </c>
      <c r="M6" s="8">
        <f t="shared" ref="M6:M22" si="3">L6+ABS($N$2)*A6</f>
        <v>1.9880361611923205</v>
      </c>
      <c r="P6" s="6">
        <f t="shared" ref="P6:P69" si="4">(M6-$O$2)/$O$2*100</f>
        <v>1.3555572431007741</v>
      </c>
    </row>
    <row r="7" spans="1:16" x14ac:dyDescent="0.15">
      <c r="A7" s="6">
        <v>3</v>
      </c>
      <c r="B7" s="6">
        <v>5</v>
      </c>
      <c r="C7" s="6" t="s">
        <v>8</v>
      </c>
      <c r="D7">
        <v>674.40789794921898</v>
      </c>
      <c r="E7">
        <v>547.01550292968795</v>
      </c>
      <c r="F7">
        <v>479.16787719726602</v>
      </c>
      <c r="G7">
        <v>474.14791870117199</v>
      </c>
      <c r="I7" s="7">
        <f t="shared" si="0"/>
        <v>195.24002075195295</v>
      </c>
      <c r="J7" s="7">
        <f t="shared" si="0"/>
        <v>72.867584228515966</v>
      </c>
      <c r="K7" s="7">
        <f t="shared" si="1"/>
        <v>144.23271179199179</v>
      </c>
      <c r="L7" s="8">
        <f t="shared" si="2"/>
        <v>1.9793810007433708</v>
      </c>
      <c r="M7" s="8">
        <f t="shared" si="3"/>
        <v>2.0060794646422102</v>
      </c>
      <c r="P7" s="6">
        <f t="shared" si="4"/>
        <v>2.275454532380019</v>
      </c>
    </row>
    <row r="8" spans="1:16" x14ac:dyDescent="0.15">
      <c r="A8" s="6">
        <v>3.5</v>
      </c>
      <c r="B8" s="6">
        <v>6</v>
      </c>
      <c r="D8">
        <v>671.746337890625</v>
      </c>
      <c r="E8">
        <v>546.28118896484398</v>
      </c>
      <c r="F8">
        <v>479.46902465820301</v>
      </c>
      <c r="G8">
        <v>475.01956176757801</v>
      </c>
      <c r="I8" s="7">
        <f t="shared" si="0"/>
        <v>192.27731323242199</v>
      </c>
      <c r="J8" s="7">
        <f t="shared" si="0"/>
        <v>71.261627197265966</v>
      </c>
      <c r="K8" s="7">
        <f t="shared" si="1"/>
        <v>142.39417419433582</v>
      </c>
      <c r="L8" s="8">
        <f t="shared" si="2"/>
        <v>1.99818864366037</v>
      </c>
      <c r="M8" s="8">
        <f t="shared" si="3"/>
        <v>2.0293368515423489</v>
      </c>
      <c r="P8" s="6">
        <f t="shared" si="4"/>
        <v>3.4611801521133057</v>
      </c>
    </row>
    <row r="9" spans="1:16" x14ac:dyDescent="0.15">
      <c r="A9" s="6">
        <v>4</v>
      </c>
      <c r="B9" s="6">
        <v>7</v>
      </c>
      <c r="D9">
        <v>669.15283203125</v>
      </c>
      <c r="E9">
        <v>544.767822265625</v>
      </c>
      <c r="F9">
        <v>479.713134765625</v>
      </c>
      <c r="G9">
        <v>474.89974975585898</v>
      </c>
      <c r="I9" s="7">
        <f t="shared" si="0"/>
        <v>189.439697265625</v>
      </c>
      <c r="J9" s="7">
        <f t="shared" si="0"/>
        <v>69.868072509766023</v>
      </c>
      <c r="K9" s="7">
        <f t="shared" si="1"/>
        <v>140.5320465087888</v>
      </c>
      <c r="L9" s="8">
        <f t="shared" si="2"/>
        <v>2.0113914905716843</v>
      </c>
      <c r="M9" s="8">
        <f t="shared" si="3"/>
        <v>2.0469894424368031</v>
      </c>
      <c r="P9" s="6">
        <f t="shared" si="4"/>
        <v>4.36115783955076</v>
      </c>
    </row>
    <row r="10" spans="1:16" x14ac:dyDescent="0.15">
      <c r="A10" s="6">
        <v>4.5</v>
      </c>
      <c r="B10" s="6">
        <v>8</v>
      </c>
      <c r="D10">
        <v>669.15692138671898</v>
      </c>
      <c r="E10">
        <v>544.57354736328102</v>
      </c>
      <c r="F10">
        <v>479.16464233398398</v>
      </c>
      <c r="G10">
        <v>474.08761596679699</v>
      </c>
      <c r="I10" s="7">
        <f t="shared" si="0"/>
        <v>189.992279052735</v>
      </c>
      <c r="J10" s="7">
        <f t="shared" si="0"/>
        <v>70.485931396484034</v>
      </c>
      <c r="K10" s="7">
        <f t="shared" si="1"/>
        <v>140.65212707519618</v>
      </c>
      <c r="L10" s="8">
        <f t="shared" si="2"/>
        <v>1.9954638363793</v>
      </c>
      <c r="M10" s="8">
        <f t="shared" si="3"/>
        <v>2.035511532227559</v>
      </c>
      <c r="P10" s="6">
        <f t="shared" si="4"/>
        <v>3.7759823744593697</v>
      </c>
    </row>
    <row r="11" spans="1:16" x14ac:dyDescent="0.15">
      <c r="A11" s="6">
        <v>5</v>
      </c>
      <c r="B11" s="6">
        <v>9</v>
      </c>
      <c r="D11">
        <v>667.10870361328102</v>
      </c>
      <c r="E11">
        <v>543.05773925781295</v>
      </c>
      <c r="F11">
        <v>479.30032348632801</v>
      </c>
      <c r="G11">
        <v>474.37857055664102</v>
      </c>
      <c r="I11" s="7">
        <f t="shared" si="0"/>
        <v>187.80838012695301</v>
      </c>
      <c r="J11" s="7">
        <f t="shared" si="0"/>
        <v>68.679168701171932</v>
      </c>
      <c r="K11" s="7">
        <f t="shared" si="1"/>
        <v>139.73296203613268</v>
      </c>
      <c r="L11" s="8">
        <f t="shared" si="2"/>
        <v>2.0345756170130858</v>
      </c>
      <c r="M11" s="8">
        <f t="shared" si="3"/>
        <v>2.0790730568444844</v>
      </c>
      <c r="P11" s="6">
        <f t="shared" si="4"/>
        <v>5.9968688392505927</v>
      </c>
    </row>
    <row r="12" spans="1:16" x14ac:dyDescent="0.15">
      <c r="A12" s="6">
        <v>5.5</v>
      </c>
      <c r="B12" s="6">
        <v>10</v>
      </c>
      <c r="D12">
        <v>666.88580322265602</v>
      </c>
      <c r="E12">
        <v>542.93212890625</v>
      </c>
      <c r="F12">
        <v>479.20455932617199</v>
      </c>
      <c r="G12">
        <v>474.20129394531301</v>
      </c>
      <c r="I12" s="7">
        <f t="shared" si="0"/>
        <v>187.68124389648403</v>
      </c>
      <c r="J12" s="7">
        <f t="shared" si="0"/>
        <v>68.730834960936988</v>
      </c>
      <c r="K12" s="7">
        <f t="shared" si="1"/>
        <v>139.56965942382814</v>
      </c>
      <c r="L12" s="8">
        <f t="shared" si="2"/>
        <v>2.0306702152411247</v>
      </c>
      <c r="M12" s="8">
        <f t="shared" si="3"/>
        <v>2.0796173990556635</v>
      </c>
      <c r="P12" s="6">
        <f t="shared" si="4"/>
        <v>6.0246209039373371</v>
      </c>
    </row>
    <row r="13" spans="1:16" x14ac:dyDescent="0.15">
      <c r="A13" s="6">
        <v>6</v>
      </c>
      <c r="B13" s="6">
        <v>11</v>
      </c>
      <c r="D13">
        <v>681.216064453125</v>
      </c>
      <c r="E13">
        <v>549.53106689453102</v>
      </c>
      <c r="F13">
        <v>479.27993774414102</v>
      </c>
      <c r="G13">
        <v>474.13406372070301</v>
      </c>
      <c r="I13" s="7">
        <f t="shared" si="0"/>
        <v>201.93612670898398</v>
      </c>
      <c r="J13" s="7">
        <f t="shared" si="0"/>
        <v>75.397003173828011</v>
      </c>
      <c r="K13" s="7">
        <f t="shared" si="1"/>
        <v>149.15822448730438</v>
      </c>
      <c r="L13" s="8">
        <f t="shared" si="2"/>
        <v>1.9783044180604852</v>
      </c>
      <c r="M13" s="8">
        <f t="shared" si="3"/>
        <v>2.0317013458581639</v>
      </c>
      <c r="P13" s="6">
        <f t="shared" si="4"/>
        <v>3.5817285825975071</v>
      </c>
    </row>
    <row r="14" spans="1:16" x14ac:dyDescent="0.15">
      <c r="A14" s="6">
        <v>6.5</v>
      </c>
      <c r="B14" s="6">
        <v>12</v>
      </c>
      <c r="D14">
        <v>683.76458740234398</v>
      </c>
      <c r="E14">
        <v>548.84686279296898</v>
      </c>
      <c r="F14">
        <v>478.89730834960898</v>
      </c>
      <c r="G14">
        <v>474.13772583007801</v>
      </c>
      <c r="I14" s="7">
        <f t="shared" si="0"/>
        <v>204.867279052735</v>
      </c>
      <c r="J14" s="7">
        <f t="shared" si="0"/>
        <v>74.709136962890966</v>
      </c>
      <c r="K14" s="7">
        <f t="shared" si="1"/>
        <v>152.57088317871131</v>
      </c>
      <c r="L14" s="8">
        <f t="shared" si="2"/>
        <v>2.0421984429360402</v>
      </c>
      <c r="M14" s="8">
        <f t="shared" si="3"/>
        <v>2.1000451147168584</v>
      </c>
      <c r="P14" s="6">
        <f t="shared" si="4"/>
        <v>7.0660820928536765</v>
      </c>
    </row>
    <row r="15" spans="1:16" x14ac:dyDescent="0.15">
      <c r="A15" s="6">
        <v>7</v>
      </c>
      <c r="B15" s="6">
        <v>13</v>
      </c>
      <c r="D15">
        <v>678.81335449218795</v>
      </c>
      <c r="E15">
        <v>546.80572509765602</v>
      </c>
      <c r="F15">
        <v>479.52444458007801</v>
      </c>
      <c r="G15">
        <v>474.94989013671898</v>
      </c>
      <c r="I15" s="7">
        <f t="shared" si="0"/>
        <v>199.28890991210994</v>
      </c>
      <c r="J15" s="7">
        <f t="shared" si="0"/>
        <v>71.855834960937045</v>
      </c>
      <c r="K15" s="7">
        <f t="shared" si="1"/>
        <v>148.98982543945402</v>
      </c>
      <c r="L15" s="8">
        <f t="shared" si="2"/>
        <v>2.0734547934826626</v>
      </c>
      <c r="M15" s="8">
        <f t="shared" si="3"/>
        <v>2.1357512092466209</v>
      </c>
      <c r="P15" s="6">
        <f t="shared" si="4"/>
        <v>8.8864771031076213</v>
      </c>
    </row>
    <row r="16" spans="1:16" x14ac:dyDescent="0.15">
      <c r="A16" s="6">
        <v>7.5</v>
      </c>
      <c r="B16" s="6">
        <v>14</v>
      </c>
      <c r="D16">
        <v>684.25451660156295</v>
      </c>
      <c r="E16">
        <v>547.7626953125</v>
      </c>
      <c r="F16">
        <v>479.76242065429699</v>
      </c>
      <c r="G16">
        <v>475.08190917968801</v>
      </c>
      <c r="I16" s="7">
        <f t="shared" si="0"/>
        <v>204.49209594726597</v>
      </c>
      <c r="J16" s="7">
        <f t="shared" si="0"/>
        <v>72.680786132811988</v>
      </c>
      <c r="K16" s="7">
        <f t="shared" si="1"/>
        <v>153.61554565429759</v>
      </c>
      <c r="L16" s="8">
        <f t="shared" si="2"/>
        <v>2.1135647236064683</v>
      </c>
      <c r="M16" s="8">
        <f t="shared" si="3"/>
        <v>2.1803108833535663</v>
      </c>
      <c r="P16" s="6">
        <f t="shared" si="4"/>
        <v>11.158251977148009</v>
      </c>
    </row>
    <row r="17" spans="1:16" x14ac:dyDescent="0.15">
      <c r="A17" s="6">
        <v>8</v>
      </c>
      <c r="B17" s="6">
        <v>15</v>
      </c>
      <c r="D17">
        <v>685.89727783203102</v>
      </c>
      <c r="E17">
        <v>549.62780761718795</v>
      </c>
      <c r="F17">
        <v>479.668701171875</v>
      </c>
      <c r="G17">
        <v>475.47106933593801</v>
      </c>
      <c r="I17" s="7">
        <f t="shared" si="0"/>
        <v>206.22857666015602</v>
      </c>
      <c r="J17" s="7">
        <f t="shared" si="0"/>
        <v>74.156738281249943</v>
      </c>
      <c r="K17" s="7">
        <f t="shared" si="1"/>
        <v>154.31885986328106</v>
      </c>
      <c r="L17" s="8">
        <f t="shared" si="2"/>
        <v>2.0809823010014936</v>
      </c>
      <c r="M17" s="8">
        <f t="shared" si="3"/>
        <v>2.1521782047317317</v>
      </c>
      <c r="P17" s="6">
        <f t="shared" si="4"/>
        <v>9.7239705620921661</v>
      </c>
    </row>
    <row r="18" spans="1:16" x14ac:dyDescent="0.15">
      <c r="A18" s="6">
        <v>8.5</v>
      </c>
      <c r="B18" s="6">
        <v>16</v>
      </c>
      <c r="D18">
        <v>684.58117675781295</v>
      </c>
      <c r="E18">
        <v>549.91253662109398</v>
      </c>
      <c r="F18">
        <v>480.32598876953102</v>
      </c>
      <c r="G18">
        <v>475.22860717773398</v>
      </c>
      <c r="I18" s="7">
        <f t="shared" si="0"/>
        <v>204.25518798828193</v>
      </c>
      <c r="J18" s="7">
        <f t="shared" si="0"/>
        <v>74.68392944336</v>
      </c>
      <c r="K18" s="7">
        <f t="shared" si="1"/>
        <v>151.97643737792993</v>
      </c>
      <c r="L18" s="8">
        <f t="shared" si="2"/>
        <v>2.0349282437420255</v>
      </c>
      <c r="M18" s="8">
        <f t="shared" si="3"/>
        <v>2.1105738914554033</v>
      </c>
      <c r="P18" s="6">
        <f t="shared" si="4"/>
        <v>7.6028681203187887</v>
      </c>
    </row>
    <row r="19" spans="1:16" x14ac:dyDescent="0.15">
      <c r="A19" s="6">
        <v>9</v>
      </c>
      <c r="B19" s="6">
        <v>17</v>
      </c>
      <c r="D19">
        <v>675.01251220703102</v>
      </c>
      <c r="E19">
        <v>547.450927734375</v>
      </c>
      <c r="F19">
        <v>480.38754272460898</v>
      </c>
      <c r="G19">
        <v>475.15771484375</v>
      </c>
      <c r="I19" s="7">
        <f t="shared" si="0"/>
        <v>194.62496948242205</v>
      </c>
      <c r="J19" s="7">
        <f t="shared" si="0"/>
        <v>72.293212890625</v>
      </c>
      <c r="K19" s="7">
        <f t="shared" si="1"/>
        <v>144.01972045898455</v>
      </c>
      <c r="L19" s="8">
        <f t="shared" si="2"/>
        <v>1.99216101623367</v>
      </c>
      <c r="M19" s="8">
        <f t="shared" si="3"/>
        <v>2.0722564079301877</v>
      </c>
      <c r="P19" s="6">
        <f t="shared" si="4"/>
        <v>5.6493373090269436</v>
      </c>
    </row>
    <row r="20" spans="1:16" x14ac:dyDescent="0.15">
      <c r="A20" s="6">
        <v>9.5</v>
      </c>
      <c r="B20" s="6">
        <v>18</v>
      </c>
      <c r="D20">
        <v>671.86322021484398</v>
      </c>
      <c r="E20">
        <v>546.41473388671898</v>
      </c>
      <c r="F20">
        <v>480.27587890625</v>
      </c>
      <c r="G20">
        <v>475.85696411132801</v>
      </c>
      <c r="I20" s="7">
        <f t="shared" si="0"/>
        <v>191.58734130859398</v>
      </c>
      <c r="J20" s="7">
        <f t="shared" si="0"/>
        <v>70.557769775390966</v>
      </c>
      <c r="K20" s="7">
        <f t="shared" si="1"/>
        <v>142.1969024658203</v>
      </c>
      <c r="L20" s="8">
        <f t="shared" si="2"/>
        <v>2.0153259225522677</v>
      </c>
      <c r="M20" s="8">
        <f t="shared" si="3"/>
        <v>2.0998710582319253</v>
      </c>
      <c r="P20" s="6">
        <f t="shared" si="4"/>
        <v>7.0572082140145778</v>
      </c>
    </row>
    <row r="21" spans="1:16" x14ac:dyDescent="0.15">
      <c r="A21" s="6">
        <v>10</v>
      </c>
      <c r="B21" s="6">
        <v>19</v>
      </c>
      <c r="D21">
        <v>672.53460693359398</v>
      </c>
      <c r="E21">
        <v>547.61877441406295</v>
      </c>
      <c r="F21">
        <v>479.90423583984398</v>
      </c>
      <c r="G21">
        <v>475.33700561523398</v>
      </c>
      <c r="I21" s="7">
        <f t="shared" si="0"/>
        <v>192.63037109375</v>
      </c>
      <c r="J21" s="7">
        <f t="shared" si="0"/>
        <v>72.281768798828978</v>
      </c>
      <c r="K21" s="7">
        <f t="shared" si="1"/>
        <v>142.03313293456972</v>
      </c>
      <c r="L21" s="8">
        <f t="shared" si="2"/>
        <v>1.9649924911199845</v>
      </c>
      <c r="M21" s="8">
        <f t="shared" si="3"/>
        <v>2.053987370782782</v>
      </c>
      <c r="P21" s="6">
        <f t="shared" si="4"/>
        <v>4.7179314943260291</v>
      </c>
    </row>
    <row r="22" spans="1:16" x14ac:dyDescent="0.15">
      <c r="A22" s="6">
        <v>10.5</v>
      </c>
      <c r="B22" s="6">
        <v>20</v>
      </c>
      <c r="D22">
        <v>670.65997314453102</v>
      </c>
      <c r="E22">
        <v>547.62042236328102</v>
      </c>
      <c r="F22">
        <v>480.01629638671898</v>
      </c>
      <c r="G22">
        <v>475.18826293945301</v>
      </c>
      <c r="I22" s="7">
        <f t="shared" si="0"/>
        <v>190.64367675781205</v>
      </c>
      <c r="J22" s="7">
        <f t="shared" si="0"/>
        <v>72.432159423828011</v>
      </c>
      <c r="K22" s="7">
        <f t="shared" si="1"/>
        <v>139.94116516113243</v>
      </c>
      <c r="L22" s="8">
        <f t="shared" si="2"/>
        <v>1.9320308309777656</v>
      </c>
      <c r="M22" s="8">
        <f t="shared" si="3"/>
        <v>2.0254754546237028</v>
      </c>
      <c r="P22" s="6">
        <f t="shared" si="4"/>
        <v>3.2643155054504205</v>
      </c>
    </row>
    <row r="23" spans="1:16" x14ac:dyDescent="0.15">
      <c r="A23" s="6">
        <v>11</v>
      </c>
      <c r="B23" s="6">
        <v>21</v>
      </c>
      <c r="D23">
        <v>673.7158203125</v>
      </c>
      <c r="E23">
        <v>549.73626708984398</v>
      </c>
      <c r="F23">
        <v>479.92828369140602</v>
      </c>
      <c r="G23">
        <v>475.01873779296898</v>
      </c>
      <c r="I23" s="7">
        <f t="shared" si="0"/>
        <v>193.78753662109398</v>
      </c>
      <c r="J23" s="7">
        <f t="shared" si="0"/>
        <v>74.717529296875</v>
      </c>
      <c r="K23" s="7">
        <f t="shared" si="1"/>
        <v>141.48526611328148</v>
      </c>
      <c r="L23" s="8">
        <f t="shared" si="2"/>
        <v>1.8936020428501907</v>
      </c>
      <c r="M23" s="8">
        <f>L23+ABS($N$2)*A23</f>
        <v>1.9914964104792678</v>
      </c>
      <c r="P23" s="6">
        <f t="shared" si="4"/>
        <v>1.5319702790026197</v>
      </c>
    </row>
    <row r="24" spans="1:16" x14ac:dyDescent="0.15">
      <c r="A24" s="6">
        <v>11.5</v>
      </c>
      <c r="B24" s="6">
        <v>22</v>
      </c>
      <c r="D24">
        <v>681.48284912109398</v>
      </c>
      <c r="E24">
        <v>552.662109375</v>
      </c>
      <c r="F24">
        <v>479.29299926757801</v>
      </c>
      <c r="G24">
        <v>474.29055786132801</v>
      </c>
      <c r="I24" s="7">
        <f t="shared" si="0"/>
        <v>202.18984985351597</v>
      </c>
      <c r="J24" s="7">
        <f t="shared" si="0"/>
        <v>78.371551513671989</v>
      </c>
      <c r="K24" s="7">
        <f t="shared" si="1"/>
        <v>147.32976379394557</v>
      </c>
      <c r="L24" s="8">
        <f t="shared" si="2"/>
        <v>1.8798883134046895</v>
      </c>
      <c r="M24" s="8">
        <f t="shared" ref="M24:M87" si="5">L24+ABS($N$2)*A24</f>
        <v>1.9822324250169066</v>
      </c>
      <c r="P24" s="6">
        <f t="shared" si="4"/>
        <v>1.0596667932015988</v>
      </c>
    </row>
    <row r="25" spans="1:16" x14ac:dyDescent="0.15">
      <c r="A25" s="6">
        <v>12</v>
      </c>
      <c r="B25" s="6">
        <v>23</v>
      </c>
      <c r="D25">
        <v>670.73077392578102</v>
      </c>
      <c r="E25">
        <v>548.30682373046898</v>
      </c>
      <c r="F25">
        <v>479.18420410156301</v>
      </c>
      <c r="G25">
        <v>474.53503417968801</v>
      </c>
      <c r="I25" s="7">
        <f t="shared" si="0"/>
        <v>191.54656982421801</v>
      </c>
      <c r="J25" s="7">
        <f t="shared" si="0"/>
        <v>73.771789550780966</v>
      </c>
      <c r="K25" s="7">
        <f t="shared" si="1"/>
        <v>139.90631713867134</v>
      </c>
      <c r="L25" s="8">
        <f t="shared" si="2"/>
        <v>1.8964744923581736</v>
      </c>
      <c r="M25" s="8">
        <f t="shared" si="5"/>
        <v>2.0032683479535307</v>
      </c>
      <c r="P25" s="6">
        <f t="shared" si="4"/>
        <v>2.1321360636225846</v>
      </c>
    </row>
    <row r="26" spans="1:16" x14ac:dyDescent="0.15">
      <c r="A26" s="6">
        <v>12.5</v>
      </c>
      <c r="B26" s="6">
        <v>24</v>
      </c>
      <c r="D26">
        <v>672.2861328125</v>
      </c>
      <c r="E26">
        <v>549.91253662109398</v>
      </c>
      <c r="F26">
        <v>479.51303100585898</v>
      </c>
      <c r="G26">
        <v>474.43399047851602</v>
      </c>
      <c r="I26" s="7">
        <f t="shared" si="0"/>
        <v>192.77310180664102</v>
      </c>
      <c r="J26" s="7">
        <f t="shared" si="0"/>
        <v>75.478546142577954</v>
      </c>
      <c r="K26" s="7">
        <f t="shared" si="1"/>
        <v>139.93811950683647</v>
      </c>
      <c r="L26" s="8">
        <f t="shared" si="2"/>
        <v>1.8540118571242119</v>
      </c>
      <c r="M26" s="8">
        <f t="shared" si="5"/>
        <v>1.9652554567027087</v>
      </c>
      <c r="P26" s="6">
        <f t="shared" si="4"/>
        <v>0.19413420512634336</v>
      </c>
    </row>
    <row r="27" spans="1:16" x14ac:dyDescent="0.15">
      <c r="A27" s="6">
        <v>13</v>
      </c>
      <c r="B27" s="6">
        <v>25</v>
      </c>
      <c r="D27">
        <v>675.44226074218795</v>
      </c>
      <c r="E27">
        <v>550.66351318359398</v>
      </c>
      <c r="F27">
        <v>479.73309326171898</v>
      </c>
      <c r="G27">
        <v>474.939697265625</v>
      </c>
      <c r="I27" s="7">
        <f t="shared" si="0"/>
        <v>195.70916748046898</v>
      </c>
      <c r="J27" s="7">
        <f t="shared" si="0"/>
        <v>75.723815917968977</v>
      </c>
      <c r="K27" s="7">
        <f t="shared" si="1"/>
        <v>142.70249633789069</v>
      </c>
      <c r="L27" s="8">
        <f t="shared" si="2"/>
        <v>1.8845127468546909</v>
      </c>
      <c r="M27" s="8">
        <f t="shared" si="5"/>
        <v>2.0002060904163277</v>
      </c>
      <c r="P27" s="6">
        <f t="shared" si="4"/>
        <v>1.9760137429305158</v>
      </c>
    </row>
    <row r="28" spans="1:16" x14ac:dyDescent="0.15">
      <c r="A28" s="6">
        <v>13.5</v>
      </c>
      <c r="B28" s="6">
        <v>26</v>
      </c>
      <c r="D28">
        <v>676.66949462890602</v>
      </c>
      <c r="E28">
        <v>551.122314453125</v>
      </c>
      <c r="F28">
        <v>479.34393310546898</v>
      </c>
      <c r="G28">
        <v>475.26202392578102</v>
      </c>
      <c r="I28" s="7">
        <f t="shared" si="0"/>
        <v>197.32556152343705</v>
      </c>
      <c r="J28" s="7">
        <f t="shared" si="0"/>
        <v>75.860290527343977</v>
      </c>
      <c r="K28" s="7">
        <f t="shared" si="1"/>
        <v>144.22335815429625</v>
      </c>
      <c r="L28" s="8">
        <f t="shared" si="2"/>
        <v>1.9011706539973068</v>
      </c>
      <c r="M28" s="8">
        <f t="shared" si="5"/>
        <v>2.0213137415420834</v>
      </c>
      <c r="P28" s="6">
        <f t="shared" si="4"/>
        <v>3.0521399139257404</v>
      </c>
    </row>
    <row r="29" spans="1:16" x14ac:dyDescent="0.15">
      <c r="A29" s="6">
        <v>14</v>
      </c>
      <c r="B29" s="6">
        <v>27</v>
      </c>
      <c r="D29">
        <v>677.54333496093795</v>
      </c>
      <c r="E29">
        <v>552.05041503906295</v>
      </c>
      <c r="F29">
        <v>479.62796020507801</v>
      </c>
      <c r="G29">
        <v>475.171142578125</v>
      </c>
      <c r="I29" s="7">
        <f t="shared" si="0"/>
        <v>197.91537475585994</v>
      </c>
      <c r="J29" s="7">
        <f t="shared" si="0"/>
        <v>76.879272460937955</v>
      </c>
      <c r="K29" s="7">
        <f t="shared" si="1"/>
        <v>144.09988403320338</v>
      </c>
      <c r="L29" s="8">
        <f t="shared" si="2"/>
        <v>1.8743658650830748</v>
      </c>
      <c r="M29" s="8">
        <f t="shared" si="5"/>
        <v>1.9989586966109911</v>
      </c>
      <c r="P29" s="6">
        <f t="shared" si="4"/>
        <v>1.9124181722314129</v>
      </c>
    </row>
    <row r="30" spans="1:16" x14ac:dyDescent="0.15">
      <c r="A30" s="6">
        <v>14.5</v>
      </c>
      <c r="B30" s="6">
        <v>28</v>
      </c>
      <c r="D30">
        <v>684.75256347656295</v>
      </c>
      <c r="E30">
        <v>555.24084472656295</v>
      </c>
      <c r="F30">
        <v>479.95068359375</v>
      </c>
      <c r="G30">
        <v>475.17236328125</v>
      </c>
      <c r="I30" s="7">
        <f t="shared" si="0"/>
        <v>204.80187988281295</v>
      </c>
      <c r="J30" s="7">
        <f t="shared" si="0"/>
        <v>80.068481445312955</v>
      </c>
      <c r="K30" s="7">
        <f t="shared" si="1"/>
        <v>148.7539428710939</v>
      </c>
      <c r="L30" s="8">
        <f t="shared" si="2"/>
        <v>1.8578339464661053</v>
      </c>
      <c r="M30" s="8">
        <f t="shared" si="5"/>
        <v>1.9868765219771616</v>
      </c>
      <c r="P30" s="6">
        <f t="shared" si="4"/>
        <v>1.296435643027416</v>
      </c>
    </row>
    <row r="31" spans="1:16" x14ac:dyDescent="0.15">
      <c r="A31" s="6">
        <v>15</v>
      </c>
      <c r="B31" s="6">
        <v>29</v>
      </c>
      <c r="D31">
        <v>673.65911865234398</v>
      </c>
      <c r="E31">
        <v>550.58392333984398</v>
      </c>
      <c r="F31">
        <v>480.39813232421898</v>
      </c>
      <c r="G31">
        <v>475.89691162109398</v>
      </c>
      <c r="I31" s="7">
        <f t="shared" si="0"/>
        <v>193.260986328125</v>
      </c>
      <c r="J31" s="7">
        <f t="shared" si="0"/>
        <v>74.68701171875</v>
      </c>
      <c r="K31" s="7">
        <f t="shared" si="1"/>
        <v>140.98007812500001</v>
      </c>
      <c r="L31" s="8">
        <f t="shared" si="2"/>
        <v>1.8876117129426842</v>
      </c>
      <c r="M31" s="8">
        <f t="shared" si="5"/>
        <v>2.0211040324368805</v>
      </c>
      <c r="P31" s="6">
        <f t="shared" si="4"/>
        <v>3.0414483663413923</v>
      </c>
    </row>
    <row r="32" spans="1:16" x14ac:dyDescent="0.15">
      <c r="A32" s="6">
        <v>15.5</v>
      </c>
      <c r="B32" s="6">
        <v>30</v>
      </c>
      <c r="D32">
        <v>670.65447998046898</v>
      </c>
      <c r="E32">
        <v>548.49212646484398</v>
      </c>
      <c r="F32">
        <v>480.53994750976602</v>
      </c>
      <c r="G32">
        <v>475.98287963867199</v>
      </c>
      <c r="I32" s="7">
        <f t="shared" si="0"/>
        <v>190.11453247070295</v>
      </c>
      <c r="J32" s="7">
        <f t="shared" si="0"/>
        <v>72.509246826171989</v>
      </c>
      <c r="K32" s="7">
        <f t="shared" si="1"/>
        <v>139.35805969238257</v>
      </c>
      <c r="L32" s="8">
        <f t="shared" si="2"/>
        <v>1.9219350054272211</v>
      </c>
      <c r="M32" s="8">
        <f t="shared" si="5"/>
        <v>2.0598770689045569</v>
      </c>
      <c r="P32" s="6">
        <f t="shared" si="4"/>
        <v>5.0182045209334092</v>
      </c>
    </row>
    <row r="33" spans="1:16" x14ac:dyDescent="0.15">
      <c r="A33" s="6">
        <v>16</v>
      </c>
      <c r="B33" s="6">
        <v>31</v>
      </c>
      <c r="D33">
        <v>670.56677246093795</v>
      </c>
      <c r="E33">
        <v>548.17059326171898</v>
      </c>
      <c r="F33">
        <v>479.84475708007801</v>
      </c>
      <c r="G33">
        <v>475.44580078125</v>
      </c>
      <c r="I33" s="7">
        <f t="shared" si="0"/>
        <v>190.72201538085994</v>
      </c>
      <c r="J33" s="7">
        <f t="shared" si="0"/>
        <v>72.724792480468977</v>
      </c>
      <c r="K33" s="7">
        <f t="shared" si="1"/>
        <v>139.81466064453167</v>
      </c>
      <c r="L33" s="8">
        <f t="shared" si="2"/>
        <v>1.922517148221226</v>
      </c>
      <c r="M33" s="8">
        <f t="shared" si="5"/>
        <v>2.0649089556817017</v>
      </c>
      <c r="P33" s="6">
        <f t="shared" si="4"/>
        <v>5.2747439633426607</v>
      </c>
    </row>
    <row r="34" spans="1:16" x14ac:dyDescent="0.15">
      <c r="A34" s="6">
        <v>16.5</v>
      </c>
      <c r="B34" s="6">
        <v>32</v>
      </c>
      <c r="D34">
        <v>669.25042724609398</v>
      </c>
      <c r="E34">
        <v>547.208984375</v>
      </c>
      <c r="F34">
        <v>479.87121582031301</v>
      </c>
      <c r="G34">
        <v>474.71514892578102</v>
      </c>
      <c r="I34" s="7">
        <f t="shared" si="0"/>
        <v>189.37921142578097</v>
      </c>
      <c r="J34" s="7">
        <f t="shared" si="0"/>
        <v>72.493835449218977</v>
      </c>
      <c r="K34" s="7">
        <f t="shared" si="1"/>
        <v>138.63352661132768</v>
      </c>
      <c r="L34" s="8">
        <f t="shared" si="2"/>
        <v>1.9123491777233765</v>
      </c>
      <c r="M34" s="8">
        <f t="shared" si="5"/>
        <v>2.0591907291669922</v>
      </c>
      <c r="P34" s="6">
        <f t="shared" si="4"/>
        <v>4.9832130313836247</v>
      </c>
    </row>
    <row r="35" spans="1:16" x14ac:dyDescent="0.15">
      <c r="A35" s="6">
        <v>17</v>
      </c>
      <c r="B35" s="6">
        <v>33</v>
      </c>
      <c r="D35">
        <v>668.31524658203102</v>
      </c>
      <c r="E35">
        <v>546.62615966796898</v>
      </c>
      <c r="F35">
        <v>478.80847167968801</v>
      </c>
      <c r="G35">
        <v>474.01916503906301</v>
      </c>
      <c r="I35" s="7">
        <f t="shared" si="0"/>
        <v>189.50677490234301</v>
      </c>
      <c r="J35" s="7">
        <f t="shared" si="0"/>
        <v>72.606994628905966</v>
      </c>
      <c r="K35" s="7">
        <f t="shared" si="1"/>
        <v>138.68187866210883</v>
      </c>
      <c r="L35" s="8">
        <f t="shared" si="2"/>
        <v>1.9100346925376999</v>
      </c>
      <c r="M35" s="8">
        <f t="shared" si="5"/>
        <v>2.0613259879644557</v>
      </c>
      <c r="P35" s="6">
        <f t="shared" si="4"/>
        <v>5.0920744039782484</v>
      </c>
    </row>
    <row r="36" spans="1:16" x14ac:dyDescent="0.15">
      <c r="A36" s="6">
        <v>17.5</v>
      </c>
      <c r="B36" s="6">
        <v>34</v>
      </c>
      <c r="D36">
        <v>665.11932373046898</v>
      </c>
      <c r="E36">
        <v>546.197021484375</v>
      </c>
      <c r="F36">
        <v>479.21759033203102</v>
      </c>
      <c r="G36">
        <v>474.08190917968801</v>
      </c>
      <c r="I36" s="7">
        <f t="shared" si="0"/>
        <v>185.90173339843795</v>
      </c>
      <c r="J36" s="7">
        <f t="shared" si="0"/>
        <v>72.115112304686988</v>
      </c>
      <c r="K36" s="7">
        <f t="shared" si="1"/>
        <v>135.42115478515706</v>
      </c>
      <c r="L36" s="8">
        <f t="shared" si="2"/>
        <v>1.8778471038497657</v>
      </c>
      <c r="M36" s="8">
        <f t="shared" si="5"/>
        <v>2.0335881432596614</v>
      </c>
      <c r="P36" s="6">
        <f t="shared" si="4"/>
        <v>3.6779227091263347</v>
      </c>
    </row>
    <row r="37" spans="1:16" x14ac:dyDescent="0.15">
      <c r="A37" s="6">
        <v>18</v>
      </c>
      <c r="B37" s="6">
        <v>35</v>
      </c>
      <c r="D37">
        <v>673.41717529296898</v>
      </c>
      <c r="E37">
        <v>550.76458740234398</v>
      </c>
      <c r="F37">
        <v>479.50936889648398</v>
      </c>
      <c r="G37">
        <v>474.65362548828102</v>
      </c>
      <c r="I37" s="7">
        <f t="shared" si="0"/>
        <v>193.907806396485</v>
      </c>
      <c r="J37" s="7">
        <f t="shared" si="0"/>
        <v>76.110961914062955</v>
      </c>
      <c r="K37" s="7">
        <f t="shared" si="1"/>
        <v>140.63013305664094</v>
      </c>
      <c r="L37" s="8">
        <f t="shared" si="2"/>
        <v>1.8476988008038411</v>
      </c>
      <c r="M37" s="8">
        <f t="shared" si="5"/>
        <v>2.0078895841968767</v>
      </c>
      <c r="P37" s="6">
        <f t="shared" si="4"/>
        <v>2.3677394111569834</v>
      </c>
    </row>
    <row r="38" spans="1:16" x14ac:dyDescent="0.15">
      <c r="A38" s="6">
        <v>18.5</v>
      </c>
      <c r="B38" s="6">
        <v>36</v>
      </c>
      <c r="D38">
        <v>670.10900878906295</v>
      </c>
      <c r="E38">
        <v>552.05505371093795</v>
      </c>
      <c r="F38">
        <v>479.49551391601602</v>
      </c>
      <c r="G38">
        <v>474.72900390625</v>
      </c>
      <c r="I38" s="7">
        <f t="shared" si="0"/>
        <v>190.61349487304693</v>
      </c>
      <c r="J38" s="7">
        <f t="shared" si="0"/>
        <v>77.326049804687955</v>
      </c>
      <c r="K38" s="7">
        <f t="shared" si="1"/>
        <v>136.48526000976537</v>
      </c>
      <c r="L38" s="8">
        <f t="shared" si="2"/>
        <v>1.765061843382705</v>
      </c>
      <c r="M38" s="8">
        <f t="shared" si="5"/>
        <v>1.9297023707588803</v>
      </c>
      <c r="P38" s="6">
        <f t="shared" si="4"/>
        <v>-1.6184600061315606</v>
      </c>
    </row>
    <row r="39" spans="1:16" x14ac:dyDescent="0.15">
      <c r="A39" s="6">
        <v>19</v>
      </c>
      <c r="B39" s="6">
        <v>37</v>
      </c>
      <c r="D39">
        <v>669.34002685546898</v>
      </c>
      <c r="E39">
        <v>550.50543212890602</v>
      </c>
      <c r="F39">
        <v>479.92950439453102</v>
      </c>
      <c r="G39">
        <v>474.47760009765602</v>
      </c>
      <c r="I39" s="7">
        <f t="shared" si="0"/>
        <v>189.41052246093795</v>
      </c>
      <c r="J39" s="7">
        <f t="shared" si="0"/>
        <v>76.02783203125</v>
      </c>
      <c r="K39" s="7">
        <f t="shared" si="1"/>
        <v>136.19104003906295</v>
      </c>
      <c r="L39" s="8">
        <f t="shared" si="2"/>
        <v>1.7913313637969297</v>
      </c>
      <c r="M39" s="8">
        <f t="shared" si="5"/>
        <v>1.9604216351562449</v>
      </c>
      <c r="P39" s="6">
        <f t="shared" si="4"/>
        <v>-5.2307326481266722E-2</v>
      </c>
    </row>
    <row r="40" spans="1:16" x14ac:dyDescent="0.15">
      <c r="A40" s="6">
        <v>19.5</v>
      </c>
      <c r="B40" s="6">
        <v>38</v>
      </c>
      <c r="D40">
        <v>667.17767333984398</v>
      </c>
      <c r="E40">
        <v>549.78039550781295</v>
      </c>
      <c r="F40">
        <v>479.62796020507801</v>
      </c>
      <c r="G40">
        <v>475.05459594726602</v>
      </c>
      <c r="I40" s="7">
        <f t="shared" si="0"/>
        <v>187.54971313476597</v>
      </c>
      <c r="J40" s="7">
        <f t="shared" si="0"/>
        <v>74.725799560546932</v>
      </c>
      <c r="K40" s="7">
        <f t="shared" si="1"/>
        <v>135.24165344238313</v>
      </c>
      <c r="L40" s="8">
        <f t="shared" si="2"/>
        <v>1.8098388272554105</v>
      </c>
      <c r="M40" s="8">
        <f t="shared" si="5"/>
        <v>1.9833788425978656</v>
      </c>
      <c r="P40" s="6">
        <f t="shared" si="4"/>
        <v>1.1181143179597501</v>
      </c>
    </row>
    <row r="41" spans="1:16" x14ac:dyDescent="0.15">
      <c r="A41" s="6">
        <v>20</v>
      </c>
      <c r="B41" s="6">
        <v>39</v>
      </c>
      <c r="D41">
        <v>665.37518310546898</v>
      </c>
      <c r="E41">
        <v>548.83843994140602</v>
      </c>
      <c r="F41">
        <v>480.284423828125</v>
      </c>
      <c r="G41">
        <v>475.39447021484398</v>
      </c>
      <c r="I41" s="7">
        <f t="shared" si="0"/>
        <v>185.09075927734398</v>
      </c>
      <c r="J41" s="7">
        <f t="shared" si="0"/>
        <v>73.443969726562045</v>
      </c>
      <c r="K41" s="7">
        <f t="shared" si="1"/>
        <v>133.67998046875056</v>
      </c>
      <c r="L41" s="8">
        <f t="shared" si="2"/>
        <v>1.82016278486106</v>
      </c>
      <c r="M41" s="8">
        <f t="shared" si="5"/>
        <v>1.998152544186655</v>
      </c>
      <c r="P41" s="6">
        <f t="shared" si="4"/>
        <v>1.8713183020245951</v>
      </c>
    </row>
    <row r="42" spans="1:16" x14ac:dyDescent="0.15">
      <c r="A42" s="6">
        <v>20.5</v>
      </c>
      <c r="B42" s="6">
        <v>40</v>
      </c>
      <c r="D42">
        <v>667.661865234375</v>
      </c>
      <c r="E42">
        <v>550.05914306640602</v>
      </c>
      <c r="F42">
        <v>479.89935302734398</v>
      </c>
      <c r="G42">
        <v>475.14059448242199</v>
      </c>
      <c r="I42" s="7">
        <f t="shared" si="0"/>
        <v>187.76251220703102</v>
      </c>
      <c r="J42" s="7">
        <f t="shared" si="0"/>
        <v>74.918548583984034</v>
      </c>
      <c r="K42" s="7">
        <f t="shared" si="1"/>
        <v>135.31952819824221</v>
      </c>
      <c r="L42" s="8">
        <f t="shared" si="2"/>
        <v>1.8062219671347264</v>
      </c>
      <c r="M42" s="8">
        <f t="shared" si="5"/>
        <v>1.9886614704434611</v>
      </c>
      <c r="P42" s="6">
        <f t="shared" si="4"/>
        <v>1.3874372304147911</v>
      </c>
    </row>
    <row r="43" spans="1:16" x14ac:dyDescent="0.15">
      <c r="A43" s="6">
        <v>21</v>
      </c>
      <c r="B43" s="6">
        <v>41</v>
      </c>
      <c r="D43">
        <v>665.79376220703102</v>
      </c>
      <c r="E43">
        <v>550.577392578125</v>
      </c>
      <c r="F43">
        <v>479.5048828125</v>
      </c>
      <c r="G43">
        <v>474.83700561523398</v>
      </c>
      <c r="I43" s="7">
        <f t="shared" si="0"/>
        <v>186.28887939453102</v>
      </c>
      <c r="J43" s="7">
        <f t="shared" si="0"/>
        <v>75.740386962891023</v>
      </c>
      <c r="K43" s="7">
        <f t="shared" si="1"/>
        <v>133.27060852050732</v>
      </c>
      <c r="L43" s="8">
        <f t="shared" si="2"/>
        <v>1.7595712652722941</v>
      </c>
      <c r="M43" s="8">
        <f t="shared" si="5"/>
        <v>1.9464605125641687</v>
      </c>
      <c r="P43" s="6">
        <f t="shared" si="4"/>
        <v>-0.76408379598494869</v>
      </c>
    </row>
    <row r="44" spans="1:16" x14ac:dyDescent="0.15">
      <c r="A44" s="6">
        <v>21.5</v>
      </c>
      <c r="B44" s="6">
        <v>42</v>
      </c>
      <c r="D44">
        <v>666.08447265625</v>
      </c>
      <c r="E44">
        <v>550.91174316406295</v>
      </c>
      <c r="F44">
        <v>479.81704711914102</v>
      </c>
      <c r="G44">
        <v>474.55380249023398</v>
      </c>
      <c r="I44" s="7">
        <f t="shared" si="0"/>
        <v>186.26742553710898</v>
      </c>
      <c r="J44" s="7">
        <f t="shared" si="0"/>
        <v>76.357940673828978</v>
      </c>
      <c r="K44" s="7">
        <f t="shared" si="1"/>
        <v>132.81686706542871</v>
      </c>
      <c r="L44" s="8">
        <f t="shared" si="2"/>
        <v>1.7393982327623267</v>
      </c>
      <c r="M44" s="8">
        <f t="shared" si="5"/>
        <v>1.9307372240373413</v>
      </c>
      <c r="P44" s="6">
        <f t="shared" si="4"/>
        <v>-1.5657003366895541</v>
      </c>
    </row>
    <row r="45" spans="1:16" x14ac:dyDescent="0.15">
      <c r="A45" s="6">
        <v>22</v>
      </c>
      <c r="B45" s="6">
        <v>43</v>
      </c>
      <c r="D45">
        <v>666.77490234375</v>
      </c>
      <c r="E45">
        <v>551.21441650390602</v>
      </c>
      <c r="F45">
        <v>480.25714111328102</v>
      </c>
      <c r="G45">
        <v>475.341064453125</v>
      </c>
      <c r="I45" s="7">
        <f t="shared" si="0"/>
        <v>186.51776123046898</v>
      </c>
      <c r="J45" s="7">
        <f t="shared" si="0"/>
        <v>75.873352050781023</v>
      </c>
      <c r="K45" s="7">
        <f t="shared" si="1"/>
        <v>133.40641479492226</v>
      </c>
      <c r="L45" s="8">
        <f t="shared" si="2"/>
        <v>1.7582775927131191</v>
      </c>
      <c r="M45" s="8">
        <f t="shared" si="5"/>
        <v>1.9540663279712736</v>
      </c>
      <c r="P45" s="6">
        <f t="shared" si="4"/>
        <v>-0.37631838511187438</v>
      </c>
    </row>
    <row r="46" spans="1:16" ht="15" x14ac:dyDescent="0.2">
      <c r="A46" s="6">
        <v>22.5</v>
      </c>
      <c r="B46" s="6">
        <v>44</v>
      </c>
      <c r="C46" s="24" t="s">
        <v>29</v>
      </c>
      <c r="D46">
        <v>677.0048828125</v>
      </c>
      <c r="E46">
        <v>556.88391113281295</v>
      </c>
      <c r="F46">
        <v>480.80154418945301</v>
      </c>
      <c r="G46">
        <v>476.13571166992199</v>
      </c>
      <c r="I46" s="7">
        <f t="shared" si="0"/>
        <v>196.20333862304699</v>
      </c>
      <c r="J46" s="7">
        <f t="shared" si="0"/>
        <v>80.748199462890966</v>
      </c>
      <c r="K46" s="7">
        <f t="shared" si="1"/>
        <v>139.67959899902331</v>
      </c>
      <c r="L46" s="8">
        <f t="shared" si="2"/>
        <v>1.7298168866689734</v>
      </c>
      <c r="M46" s="8">
        <f t="shared" si="5"/>
        <v>1.9300553659102677</v>
      </c>
      <c r="P46" s="6">
        <f t="shared" si="4"/>
        <v>-1.6004633413970883</v>
      </c>
    </row>
    <row r="47" spans="1:16" x14ac:dyDescent="0.15">
      <c r="A47" s="6">
        <v>23</v>
      </c>
      <c r="B47" s="6">
        <v>45</v>
      </c>
      <c r="D47">
        <v>675.53271484375</v>
      </c>
      <c r="E47">
        <v>556.11419677734398</v>
      </c>
      <c r="F47">
        <v>480.97595214843801</v>
      </c>
      <c r="G47">
        <v>476.11166381835898</v>
      </c>
      <c r="I47" s="7">
        <f t="shared" si="0"/>
        <v>194.55676269531199</v>
      </c>
      <c r="J47" s="7">
        <f t="shared" si="0"/>
        <v>80.002532958985</v>
      </c>
      <c r="K47" s="7">
        <f t="shared" si="1"/>
        <v>138.55498962402248</v>
      </c>
      <c r="L47" s="8">
        <f t="shared" si="2"/>
        <v>1.7318825354574165</v>
      </c>
      <c r="M47" s="8">
        <f t="shared" si="5"/>
        <v>1.9365707586818508</v>
      </c>
      <c r="P47" s="6">
        <f t="shared" si="4"/>
        <v>-1.2682906787904797</v>
      </c>
    </row>
    <row r="48" spans="1:16" x14ac:dyDescent="0.15">
      <c r="A48" s="6">
        <v>23.5</v>
      </c>
      <c r="B48" s="6">
        <v>46</v>
      </c>
      <c r="D48">
        <v>673.08117675781295</v>
      </c>
      <c r="E48">
        <v>554.58013916015602</v>
      </c>
      <c r="F48">
        <v>480.17236328125</v>
      </c>
      <c r="G48">
        <v>475.58108520507801</v>
      </c>
      <c r="I48" s="7">
        <f t="shared" si="0"/>
        <v>192.90881347656295</v>
      </c>
      <c r="J48" s="7">
        <f t="shared" si="0"/>
        <v>78.999053955078011</v>
      </c>
      <c r="K48" s="7">
        <f t="shared" si="1"/>
        <v>137.60947570800835</v>
      </c>
      <c r="L48" s="8">
        <f t="shared" si="2"/>
        <v>1.7419129574166614</v>
      </c>
      <c r="M48" s="8">
        <f t="shared" si="5"/>
        <v>1.9510509246242353</v>
      </c>
      <c r="P48" s="6">
        <f t="shared" si="4"/>
        <v>-0.53005195018368312</v>
      </c>
    </row>
    <row r="49" spans="1:22" x14ac:dyDescent="0.15">
      <c r="A49" s="6">
        <v>24</v>
      </c>
      <c r="B49" s="6">
        <v>47</v>
      </c>
      <c r="D49">
        <v>672.443603515625</v>
      </c>
      <c r="E49">
        <v>553.56402587890602</v>
      </c>
      <c r="F49">
        <v>479.66342163085898</v>
      </c>
      <c r="G49">
        <v>474.98574829101602</v>
      </c>
      <c r="I49" s="7">
        <f t="shared" si="0"/>
        <v>192.78018188476602</v>
      </c>
      <c r="J49" s="7">
        <f t="shared" si="0"/>
        <v>78.57827758789</v>
      </c>
      <c r="K49" s="7">
        <f t="shared" si="1"/>
        <v>137.77538757324302</v>
      </c>
      <c r="L49" s="8">
        <f t="shared" si="2"/>
        <v>1.753352094274921</v>
      </c>
      <c r="M49" s="8">
        <f t="shared" si="5"/>
        <v>1.9669398054656348</v>
      </c>
      <c r="P49" s="6">
        <f t="shared" si="4"/>
        <v>0.28000694265025033</v>
      </c>
    </row>
    <row r="50" spans="1:22" x14ac:dyDescent="0.15">
      <c r="A50" s="6">
        <v>24.5</v>
      </c>
      <c r="B50" s="6">
        <v>48</v>
      </c>
      <c r="D50">
        <v>673.24249267578102</v>
      </c>
      <c r="E50">
        <v>553.28692626953102</v>
      </c>
      <c r="F50">
        <v>479.54400634765602</v>
      </c>
      <c r="G50">
        <v>474.65200805664102</v>
      </c>
      <c r="I50" s="7">
        <f t="shared" si="0"/>
        <v>193.698486328125</v>
      </c>
      <c r="J50" s="7">
        <f t="shared" si="0"/>
        <v>78.63491821289</v>
      </c>
      <c r="K50" s="7">
        <f t="shared" si="1"/>
        <v>138.65404357910199</v>
      </c>
      <c r="L50" s="8">
        <f t="shared" si="2"/>
        <v>1.7632630227162052</v>
      </c>
      <c r="M50" s="8">
        <f t="shared" si="5"/>
        <v>1.9813004778900589</v>
      </c>
      <c r="P50" s="6">
        <f t="shared" si="4"/>
        <v>1.0121535627047766</v>
      </c>
    </row>
    <row r="51" spans="1:22" x14ac:dyDescent="0.15">
      <c r="A51" s="6">
        <v>25</v>
      </c>
      <c r="B51" s="6">
        <v>49</v>
      </c>
      <c r="D51">
        <v>672.53625488281295</v>
      </c>
      <c r="E51">
        <v>555.05993652343795</v>
      </c>
      <c r="F51">
        <v>480.00448608398398</v>
      </c>
      <c r="G51">
        <v>475.07537841796898</v>
      </c>
      <c r="I51" s="7">
        <f t="shared" si="0"/>
        <v>192.53176879882898</v>
      </c>
      <c r="J51" s="7">
        <f t="shared" si="0"/>
        <v>79.984558105468977</v>
      </c>
      <c r="K51" s="7">
        <f t="shared" si="1"/>
        <v>136.54257812500069</v>
      </c>
      <c r="L51" s="8">
        <f t="shared" si="2"/>
        <v>1.7071117395554447</v>
      </c>
      <c r="M51" s="8">
        <f t="shared" si="5"/>
        <v>1.9295989387124384</v>
      </c>
      <c r="P51" s="6">
        <f t="shared" si="4"/>
        <v>-1.6237332566430742</v>
      </c>
    </row>
    <row r="52" spans="1:22" x14ac:dyDescent="0.15">
      <c r="A52" s="6">
        <v>25.5</v>
      </c>
      <c r="B52" s="6">
        <v>50</v>
      </c>
      <c r="D52">
        <v>675.23431396484398</v>
      </c>
      <c r="E52">
        <v>557.997802734375</v>
      </c>
      <c r="F52">
        <v>480.78280639648398</v>
      </c>
      <c r="G52">
        <v>476.69680786132801</v>
      </c>
      <c r="I52" s="7">
        <f t="shared" si="0"/>
        <v>194.45150756836</v>
      </c>
      <c r="J52" s="7">
        <f t="shared" si="0"/>
        <v>81.300994873046989</v>
      </c>
      <c r="K52" s="7">
        <f t="shared" si="1"/>
        <v>137.5408111572271</v>
      </c>
      <c r="L52" s="8">
        <f t="shared" si="2"/>
        <v>1.6917481928972655</v>
      </c>
      <c r="M52" s="8">
        <f t="shared" si="5"/>
        <v>1.9186851360373991</v>
      </c>
      <c r="P52" s="6">
        <f t="shared" si="4"/>
        <v>-2.1801489664591491</v>
      </c>
      <c r="R52" s="29"/>
      <c r="S52" s="29"/>
      <c r="T52" s="29"/>
    </row>
    <row r="53" spans="1:22" x14ac:dyDescent="0.15">
      <c r="A53" s="6">
        <v>26</v>
      </c>
      <c r="B53" s="6">
        <v>51</v>
      </c>
      <c r="D53">
        <v>679.78857421875</v>
      </c>
      <c r="E53">
        <v>560.99102783203102</v>
      </c>
      <c r="F53">
        <v>481.09616088867199</v>
      </c>
      <c r="G53">
        <v>476.056640625</v>
      </c>
      <c r="I53" s="7">
        <f t="shared" si="0"/>
        <v>198.69241333007801</v>
      </c>
      <c r="J53" s="7">
        <f t="shared" si="0"/>
        <v>84.934387207031023</v>
      </c>
      <c r="K53" s="7">
        <f t="shared" si="1"/>
        <v>139.23834228515631</v>
      </c>
      <c r="L53" s="8">
        <f t="shared" si="2"/>
        <v>1.6393635942266491</v>
      </c>
      <c r="M53" s="8">
        <f t="shared" si="5"/>
        <v>1.8707502813499226</v>
      </c>
      <c r="P53" s="6">
        <f t="shared" si="4"/>
        <v>-4.6239998395249522</v>
      </c>
      <c r="R53" s="29"/>
      <c r="S53" s="34"/>
      <c r="T53" s="29"/>
    </row>
    <row r="54" spans="1:22" x14ac:dyDescent="0.15">
      <c r="A54" s="6">
        <v>26.5</v>
      </c>
      <c r="B54" s="6">
        <v>52</v>
      </c>
      <c r="D54">
        <v>676.59100341796898</v>
      </c>
      <c r="E54">
        <v>559.63623046875</v>
      </c>
      <c r="F54">
        <v>480.82965087890602</v>
      </c>
      <c r="G54">
        <v>475.97637939453102</v>
      </c>
      <c r="I54" s="7">
        <f t="shared" si="0"/>
        <v>195.76135253906295</v>
      </c>
      <c r="J54" s="7">
        <f t="shared" si="0"/>
        <v>83.659851074218977</v>
      </c>
      <c r="K54" s="7">
        <f t="shared" si="1"/>
        <v>137.19945678710968</v>
      </c>
      <c r="L54" s="8">
        <f t="shared" si="2"/>
        <v>1.6399677387112841</v>
      </c>
      <c r="M54" s="8">
        <f t="shared" si="5"/>
        <v>1.8758041698176973</v>
      </c>
      <c r="P54" s="6">
        <f t="shared" si="4"/>
        <v>-4.3663386903491919</v>
      </c>
      <c r="R54" s="29"/>
      <c r="S54" s="34"/>
      <c r="T54" s="29"/>
    </row>
    <row r="55" spans="1:22" x14ac:dyDescent="0.15">
      <c r="A55" s="6">
        <v>27</v>
      </c>
      <c r="B55" s="6">
        <v>53</v>
      </c>
      <c r="D55">
        <v>667.94226074218795</v>
      </c>
      <c r="E55">
        <v>554.94635009765602</v>
      </c>
      <c r="F55">
        <v>479.3818359375</v>
      </c>
      <c r="G55">
        <v>474.58395385742199</v>
      </c>
      <c r="I55" s="7">
        <f t="shared" si="0"/>
        <v>188.56042480468795</v>
      </c>
      <c r="J55" s="7">
        <f t="shared" si="0"/>
        <v>80.362396240234034</v>
      </c>
      <c r="K55" s="7">
        <f t="shared" si="1"/>
        <v>132.30674743652412</v>
      </c>
      <c r="L55" s="8">
        <f t="shared" si="2"/>
        <v>1.6463763355314653</v>
      </c>
      <c r="M55" s="8">
        <f t="shared" si="5"/>
        <v>1.8866625106210184</v>
      </c>
      <c r="P55" s="6">
        <f t="shared" si="4"/>
        <v>-3.8127505794588652</v>
      </c>
      <c r="R55" s="35"/>
      <c r="S55" s="34"/>
      <c r="T55" s="29"/>
    </row>
    <row r="56" spans="1:22" x14ac:dyDescent="0.15">
      <c r="A56" s="6">
        <v>27.5</v>
      </c>
      <c r="B56" s="6">
        <v>54</v>
      </c>
      <c r="D56">
        <v>665.63977050781295</v>
      </c>
      <c r="E56">
        <v>553.14385986328102</v>
      </c>
      <c r="F56">
        <v>480.06927490234398</v>
      </c>
      <c r="G56">
        <v>475.03097534179699</v>
      </c>
      <c r="I56" s="7">
        <f t="shared" si="0"/>
        <v>185.57049560546898</v>
      </c>
      <c r="J56" s="7">
        <f t="shared" si="0"/>
        <v>78.112884521484034</v>
      </c>
      <c r="K56" s="7">
        <f t="shared" si="1"/>
        <v>130.89147644043015</v>
      </c>
      <c r="L56" s="8">
        <f t="shared" si="2"/>
        <v>1.6756707583168304</v>
      </c>
      <c r="M56" s="8">
        <f t="shared" si="5"/>
        <v>1.9204066773895234</v>
      </c>
      <c r="P56" s="6">
        <f t="shared" si="4"/>
        <v>-2.0923800483339612</v>
      </c>
      <c r="R56" s="35"/>
      <c r="S56" s="34"/>
      <c r="T56" s="29"/>
    </row>
    <row r="57" spans="1:22" x14ac:dyDescent="0.15">
      <c r="A57" s="6">
        <v>28</v>
      </c>
      <c r="B57" s="6">
        <v>55</v>
      </c>
      <c r="D57">
        <v>666.73077392578102</v>
      </c>
      <c r="E57">
        <v>555.09997558593795</v>
      </c>
      <c r="F57">
        <v>480.98532104492199</v>
      </c>
      <c r="G57">
        <v>475.80563354492199</v>
      </c>
      <c r="I57" s="7">
        <f t="shared" si="0"/>
        <v>185.74545288085903</v>
      </c>
      <c r="J57" s="7">
        <f t="shared" si="0"/>
        <v>79.294342041015966</v>
      </c>
      <c r="K57" s="7">
        <f t="shared" si="1"/>
        <v>130.23941345214786</v>
      </c>
      <c r="L57" s="8">
        <f t="shared" si="2"/>
        <v>1.6424805364395347</v>
      </c>
      <c r="M57" s="8">
        <f t="shared" si="5"/>
        <v>1.8916661994953676</v>
      </c>
      <c r="P57" s="6">
        <f t="shared" si="4"/>
        <v>-3.5576487437726345</v>
      </c>
      <c r="R57" s="29"/>
      <c r="S57" s="34"/>
      <c r="T57" s="29"/>
    </row>
    <row r="58" spans="1:22" x14ac:dyDescent="0.15">
      <c r="A58" s="6">
        <v>28.5</v>
      </c>
      <c r="B58" s="6">
        <v>56</v>
      </c>
      <c r="D58">
        <v>662.77136230468795</v>
      </c>
      <c r="E58">
        <v>553.02508544921898</v>
      </c>
      <c r="F58">
        <v>480.54727172851602</v>
      </c>
      <c r="G58">
        <v>475.35736083984398</v>
      </c>
      <c r="I58" s="7">
        <f t="shared" si="0"/>
        <v>182.22409057617193</v>
      </c>
      <c r="J58" s="7">
        <f t="shared" si="0"/>
        <v>77.667724609375</v>
      </c>
      <c r="K58" s="7">
        <f t="shared" si="1"/>
        <v>127.85668334960943</v>
      </c>
      <c r="L58" s="8">
        <f t="shared" si="2"/>
        <v>1.6462009669094424</v>
      </c>
      <c r="M58" s="8">
        <f t="shared" si="5"/>
        <v>1.8998363739484152</v>
      </c>
      <c r="P58" s="6">
        <f t="shared" si="4"/>
        <v>-3.1411107548633499</v>
      </c>
      <c r="R58" s="29"/>
      <c r="S58" s="34"/>
      <c r="T58" s="29"/>
    </row>
    <row r="59" spans="1:22" x14ac:dyDescent="0.15">
      <c r="A59" s="6">
        <v>29</v>
      </c>
      <c r="B59" s="6">
        <v>57</v>
      </c>
      <c r="D59">
        <v>658.19891357421898</v>
      </c>
      <c r="E59">
        <v>550.95257568359398</v>
      </c>
      <c r="F59">
        <v>479.48898315429699</v>
      </c>
      <c r="G59">
        <v>474.56396484375</v>
      </c>
      <c r="I59" s="7">
        <f t="shared" si="0"/>
        <v>178.70993041992199</v>
      </c>
      <c r="J59" s="7">
        <f t="shared" si="0"/>
        <v>76.388610839843977</v>
      </c>
      <c r="K59" s="7">
        <f t="shared" si="1"/>
        <v>125.23790283203121</v>
      </c>
      <c r="L59" s="8">
        <f t="shared" si="2"/>
        <v>1.6394839682921376</v>
      </c>
      <c r="M59" s="8">
        <f t="shared" si="5"/>
        <v>1.8975691193142503</v>
      </c>
      <c r="P59" s="6">
        <f t="shared" si="4"/>
        <v>-3.2567016386428298</v>
      </c>
      <c r="R59" s="36"/>
      <c r="S59" s="34"/>
      <c r="T59" s="29"/>
    </row>
    <row r="60" spans="1:22" x14ac:dyDescent="0.15">
      <c r="A60" s="6">
        <v>29.5</v>
      </c>
      <c r="B60" s="6">
        <v>58</v>
      </c>
      <c r="D60">
        <v>660.34167480468795</v>
      </c>
      <c r="E60">
        <v>552.57849121093795</v>
      </c>
      <c r="F60">
        <v>479.51181030273398</v>
      </c>
      <c r="G60">
        <v>474.34515380859398</v>
      </c>
      <c r="I60" s="7">
        <f t="shared" si="0"/>
        <v>180.82986450195398</v>
      </c>
      <c r="J60" s="7">
        <f t="shared" si="0"/>
        <v>78.233337402343977</v>
      </c>
      <c r="K60" s="7">
        <f t="shared" si="1"/>
        <v>126.0665283203132</v>
      </c>
      <c r="L60" s="8">
        <f t="shared" si="2"/>
        <v>1.6114169803592717</v>
      </c>
      <c r="M60" s="8">
        <f t="shared" si="5"/>
        <v>1.8739518753645241</v>
      </c>
      <c r="P60" s="6">
        <f t="shared" si="4"/>
        <v>-4.4607737615739884</v>
      </c>
      <c r="R60" s="35"/>
      <c r="S60" s="34"/>
      <c r="T60" s="29"/>
    </row>
    <row r="61" spans="1:22" x14ac:dyDescent="0.15">
      <c r="A61" s="6">
        <v>30</v>
      </c>
      <c r="B61" s="6">
        <v>59</v>
      </c>
      <c r="D61">
        <v>669.35723876953102</v>
      </c>
      <c r="E61">
        <v>556.60217285156295</v>
      </c>
      <c r="F61">
        <v>479.772216796875</v>
      </c>
      <c r="G61">
        <v>475.19274902343801</v>
      </c>
      <c r="I61" s="7">
        <f t="shared" si="0"/>
        <v>189.58502197265602</v>
      </c>
      <c r="J61" s="7">
        <f t="shared" si="0"/>
        <v>81.409423828124943</v>
      </c>
      <c r="K61" s="7">
        <f t="shared" si="1"/>
        <v>132.59842529296856</v>
      </c>
      <c r="L61" s="8">
        <f t="shared" si="2"/>
        <v>1.6287847162868518</v>
      </c>
      <c r="M61" s="8">
        <f t="shared" si="5"/>
        <v>1.8957693552752442</v>
      </c>
      <c r="P61" s="6">
        <f t="shared" si="4"/>
        <v>-3.3484585647191443</v>
      </c>
      <c r="R61" s="35"/>
      <c r="S61" s="34"/>
      <c r="T61" s="29"/>
    </row>
    <row r="62" spans="1:22" x14ac:dyDescent="0.15">
      <c r="A62" s="6">
        <v>30.5</v>
      </c>
      <c r="B62" s="6">
        <v>60</v>
      </c>
      <c r="D62">
        <v>669.47003173828102</v>
      </c>
      <c r="E62">
        <v>558.10736083984398</v>
      </c>
      <c r="F62">
        <v>480.83047485351602</v>
      </c>
      <c r="G62">
        <v>475.86389160156301</v>
      </c>
      <c r="I62" s="7">
        <f t="shared" si="0"/>
        <v>188.639556884765</v>
      </c>
      <c r="J62" s="7">
        <f t="shared" si="0"/>
        <v>82.243469238280966</v>
      </c>
      <c r="K62" s="7">
        <f t="shared" si="1"/>
        <v>131.06912841796833</v>
      </c>
      <c r="L62" s="8">
        <f t="shared" si="2"/>
        <v>1.5936721739962911</v>
      </c>
      <c r="M62" s="8">
        <f t="shared" si="5"/>
        <v>1.8651065569678233</v>
      </c>
      <c r="P62" s="6">
        <f t="shared" si="4"/>
        <v>-4.9117324476335877</v>
      </c>
      <c r="R62" s="29"/>
      <c r="S62" s="29"/>
      <c r="T62" s="29"/>
      <c r="U62" s="4" t="s">
        <v>17</v>
      </c>
    </row>
    <row r="63" spans="1:22" x14ac:dyDescent="0.15">
      <c r="A63" s="6">
        <v>31</v>
      </c>
      <c r="B63" s="6">
        <v>61</v>
      </c>
      <c r="D63">
        <v>669.06622314453102</v>
      </c>
      <c r="E63">
        <v>558.42913818359398</v>
      </c>
      <c r="F63">
        <v>479.17196655273398</v>
      </c>
      <c r="G63">
        <v>474.20294189453102</v>
      </c>
      <c r="I63" s="7">
        <f t="shared" si="0"/>
        <v>189.89425659179705</v>
      </c>
      <c r="J63" s="7">
        <f t="shared" si="0"/>
        <v>84.226196289062955</v>
      </c>
      <c r="K63" s="7">
        <f t="shared" si="1"/>
        <v>130.93591918945299</v>
      </c>
      <c r="L63" s="8">
        <f t="shared" si="2"/>
        <v>1.5545747636529021</v>
      </c>
      <c r="M63" s="8">
        <f t="shared" si="5"/>
        <v>1.8304588906075743</v>
      </c>
      <c r="P63" s="6">
        <f t="shared" si="4"/>
        <v>-6.6781658755899116</v>
      </c>
      <c r="R63" s="29"/>
      <c r="S63" s="29"/>
      <c r="T63" s="29"/>
    </row>
    <row r="64" spans="1:22" x14ac:dyDescent="0.15">
      <c r="A64" s="6">
        <v>31.5</v>
      </c>
      <c r="B64" s="6">
        <v>62</v>
      </c>
      <c r="D64">
        <v>666.47930908203102</v>
      </c>
      <c r="E64">
        <v>556.77740478515602</v>
      </c>
      <c r="F64">
        <v>479.74655151367199</v>
      </c>
      <c r="G64">
        <v>475.046875</v>
      </c>
      <c r="I64" s="7">
        <f t="shared" si="0"/>
        <v>186.73275756835903</v>
      </c>
      <c r="J64" s="7">
        <f t="shared" si="0"/>
        <v>81.730529785156023</v>
      </c>
      <c r="K64" s="7">
        <f t="shared" si="1"/>
        <v>129.52138671874982</v>
      </c>
      <c r="L64" s="8">
        <f t="shared" si="2"/>
        <v>1.5847369038133119</v>
      </c>
      <c r="M64" s="8">
        <f t="shared" si="5"/>
        <v>1.8650707747511239</v>
      </c>
      <c r="P64" s="6">
        <f t="shared" si="4"/>
        <v>-4.9135567235616415</v>
      </c>
      <c r="R64" s="29"/>
      <c r="S64" s="29"/>
      <c r="T64" s="29"/>
      <c r="U64" s="18">
        <v>12.5</v>
      </c>
      <c r="V64" s="20">
        <f t="shared" ref="V64:V83" si="6">L26</f>
        <v>1.8540118571242119</v>
      </c>
    </row>
    <row r="65" spans="1:22" x14ac:dyDescent="0.15">
      <c r="A65" s="6">
        <v>32</v>
      </c>
      <c r="B65" s="6">
        <v>63</v>
      </c>
      <c r="D65">
        <v>661.90460205078102</v>
      </c>
      <c r="E65">
        <v>554.988525390625</v>
      </c>
      <c r="F65">
        <v>480.19396972656301</v>
      </c>
      <c r="G65">
        <v>475.46902465820301</v>
      </c>
      <c r="I65" s="7">
        <f t="shared" si="0"/>
        <v>181.71063232421801</v>
      </c>
      <c r="J65" s="7">
        <f t="shared" si="0"/>
        <v>79.519500732421989</v>
      </c>
      <c r="K65" s="7">
        <f t="shared" si="1"/>
        <v>126.04698181152261</v>
      </c>
      <c r="L65" s="8">
        <f t="shared" si="2"/>
        <v>1.5851078119273234</v>
      </c>
      <c r="M65" s="8">
        <f t="shared" si="5"/>
        <v>1.8698914268482754</v>
      </c>
      <c r="P65" s="6">
        <f t="shared" si="4"/>
        <v>-4.6677866067399894</v>
      </c>
      <c r="U65" s="18">
        <v>13</v>
      </c>
      <c r="V65" s="20">
        <f t="shared" si="6"/>
        <v>1.8845127468546909</v>
      </c>
    </row>
    <row r="66" spans="1:22" x14ac:dyDescent="0.15">
      <c r="A66" s="6">
        <v>32.5</v>
      </c>
      <c r="B66" s="6">
        <v>64</v>
      </c>
      <c r="D66">
        <v>664.44384765625</v>
      </c>
      <c r="E66">
        <v>556.50408935546898</v>
      </c>
      <c r="F66">
        <v>479.93521118164102</v>
      </c>
      <c r="G66">
        <v>475.29095458984398</v>
      </c>
      <c r="I66" s="7">
        <f t="shared" ref="I66:J129" si="7">D66-F66</f>
        <v>184.50863647460898</v>
      </c>
      <c r="J66" s="7">
        <f t="shared" si="7"/>
        <v>81.213134765625</v>
      </c>
      <c r="K66" s="7">
        <f t="shared" ref="K66:K129" si="8">I66-0.7*J66</f>
        <v>127.65944213867148</v>
      </c>
      <c r="L66" s="8">
        <f t="shared" ref="L66:L129" si="9">K66/J66</f>
        <v>1.571906348733946</v>
      </c>
      <c r="M66" s="8">
        <f t="shared" si="5"/>
        <v>1.8611397076380376</v>
      </c>
      <c r="P66" s="6">
        <f t="shared" si="4"/>
        <v>-5.113973348563035</v>
      </c>
      <c r="U66" s="18">
        <v>13.5</v>
      </c>
      <c r="V66" s="20">
        <f t="shared" si="6"/>
        <v>1.9011706539973068</v>
      </c>
    </row>
    <row r="67" spans="1:22" x14ac:dyDescent="0.15">
      <c r="A67" s="6">
        <v>33</v>
      </c>
      <c r="B67" s="6">
        <v>65</v>
      </c>
      <c r="D67">
        <v>659.73376464843795</v>
      </c>
      <c r="E67">
        <v>552.68609619140602</v>
      </c>
      <c r="F67">
        <v>479.81906127929699</v>
      </c>
      <c r="G67">
        <v>474.82476806640602</v>
      </c>
      <c r="I67" s="7">
        <f t="shared" si="7"/>
        <v>179.91470336914097</v>
      </c>
      <c r="J67" s="7">
        <f t="shared" si="7"/>
        <v>77.861328125</v>
      </c>
      <c r="K67" s="7">
        <f t="shared" si="8"/>
        <v>125.41177368164097</v>
      </c>
      <c r="L67" s="8">
        <f t="shared" si="9"/>
        <v>1.6107068387056358</v>
      </c>
      <c r="M67" s="8">
        <f t="shared" si="5"/>
        <v>1.9043899415928673</v>
      </c>
      <c r="P67" s="6">
        <f t="shared" si="4"/>
        <v>-2.9089573388154251</v>
      </c>
      <c r="U67" s="18">
        <v>14</v>
      </c>
      <c r="V67" s="20">
        <f t="shared" si="6"/>
        <v>1.8743658650830748</v>
      </c>
    </row>
    <row r="68" spans="1:22" x14ac:dyDescent="0.15">
      <c r="A68" s="6">
        <v>33.5</v>
      </c>
      <c r="B68" s="6">
        <v>66</v>
      </c>
      <c r="D68">
        <v>653.18798828125</v>
      </c>
      <c r="E68">
        <v>550.194580078125</v>
      </c>
      <c r="F68">
        <v>480.328857421875</v>
      </c>
      <c r="G68">
        <v>475.08068847656301</v>
      </c>
      <c r="I68" s="7">
        <f t="shared" si="7"/>
        <v>172.859130859375</v>
      </c>
      <c r="J68" s="7">
        <f t="shared" si="7"/>
        <v>75.113891601561988</v>
      </c>
      <c r="K68" s="7">
        <f t="shared" si="8"/>
        <v>120.27940673828161</v>
      </c>
      <c r="L68" s="8">
        <f t="shared" si="9"/>
        <v>1.6012937710150597</v>
      </c>
      <c r="M68" s="8">
        <f t="shared" si="5"/>
        <v>1.8994266178854311</v>
      </c>
      <c r="P68" s="6">
        <f t="shared" si="4"/>
        <v>-3.1620012471532815</v>
      </c>
      <c r="U68" s="18">
        <v>14.5</v>
      </c>
      <c r="V68" s="20">
        <f t="shared" si="6"/>
        <v>1.8578339464661053</v>
      </c>
    </row>
    <row r="69" spans="1:22" x14ac:dyDescent="0.15">
      <c r="A69" s="6">
        <v>34</v>
      </c>
      <c r="B69" s="6">
        <v>67</v>
      </c>
      <c r="D69">
        <v>651.143310546875</v>
      </c>
      <c r="E69">
        <v>548.77490234375</v>
      </c>
      <c r="F69">
        <v>480.31213378906301</v>
      </c>
      <c r="G69">
        <v>475.23471069335898</v>
      </c>
      <c r="I69" s="7">
        <f t="shared" si="7"/>
        <v>170.83117675781199</v>
      </c>
      <c r="J69" s="7">
        <f t="shared" si="7"/>
        <v>73.540191650391023</v>
      </c>
      <c r="K69" s="7">
        <f t="shared" si="8"/>
        <v>119.35304260253827</v>
      </c>
      <c r="L69" s="8">
        <f t="shared" si="9"/>
        <v>1.6229634424933355</v>
      </c>
      <c r="M69" s="8">
        <f t="shared" si="5"/>
        <v>1.9255460333468468</v>
      </c>
      <c r="P69" s="6">
        <f t="shared" si="4"/>
        <v>-1.8303615312196886</v>
      </c>
      <c r="U69" s="18">
        <v>15</v>
      </c>
      <c r="V69" s="20">
        <f t="shared" si="6"/>
        <v>1.8876117129426842</v>
      </c>
    </row>
    <row r="70" spans="1:22" x14ac:dyDescent="0.15">
      <c r="A70" s="6">
        <v>34.5</v>
      </c>
      <c r="B70" s="6">
        <v>68</v>
      </c>
      <c r="D70">
        <v>650.39129638671898</v>
      </c>
      <c r="E70">
        <v>548.06213378906295</v>
      </c>
      <c r="F70">
        <v>480.74734497070301</v>
      </c>
      <c r="G70">
        <v>475.42257690429699</v>
      </c>
      <c r="I70" s="7">
        <f t="shared" si="7"/>
        <v>169.64395141601597</v>
      </c>
      <c r="J70" s="7">
        <f t="shared" si="7"/>
        <v>72.639556884765966</v>
      </c>
      <c r="K70" s="7">
        <f t="shared" si="8"/>
        <v>118.79626159667978</v>
      </c>
      <c r="L70" s="8">
        <f t="shared" si="9"/>
        <v>1.635421066584092</v>
      </c>
      <c r="M70" s="8">
        <f t="shared" si="5"/>
        <v>1.9424534014207433</v>
      </c>
      <c r="P70" s="6">
        <f t="shared" ref="P70:P133" si="10">(M70-$O$2)/$O$2*100</f>
        <v>-0.968377355028332</v>
      </c>
      <c r="U70" s="18">
        <v>15.5</v>
      </c>
      <c r="V70" s="20">
        <f t="shared" si="6"/>
        <v>1.9219350054272211</v>
      </c>
    </row>
    <row r="71" spans="1:22" x14ac:dyDescent="0.15">
      <c r="A71" s="6">
        <v>35</v>
      </c>
      <c r="B71" s="6">
        <v>69</v>
      </c>
      <c r="D71">
        <v>651.59320068359398</v>
      </c>
      <c r="E71">
        <v>548.59808349609398</v>
      </c>
      <c r="F71">
        <v>480.58883666992199</v>
      </c>
      <c r="G71">
        <v>475.68621826171898</v>
      </c>
      <c r="I71" s="7">
        <f t="shared" si="7"/>
        <v>171.00436401367199</v>
      </c>
      <c r="J71" s="7">
        <f t="shared" si="7"/>
        <v>72.911865234375</v>
      </c>
      <c r="K71" s="7">
        <f t="shared" si="8"/>
        <v>119.96605834960948</v>
      </c>
      <c r="L71" s="8">
        <f t="shared" si="9"/>
        <v>1.6453571440530139</v>
      </c>
      <c r="M71" s="8">
        <f t="shared" si="5"/>
        <v>1.9568392228728051</v>
      </c>
      <c r="P71" s="6">
        <f t="shared" si="10"/>
        <v>-0.2349485683009345</v>
      </c>
      <c r="U71" s="18">
        <v>16</v>
      </c>
      <c r="V71" s="20">
        <f t="shared" si="6"/>
        <v>1.922517148221226</v>
      </c>
    </row>
    <row r="72" spans="1:22" x14ac:dyDescent="0.15">
      <c r="A72" s="6">
        <v>35.5</v>
      </c>
      <c r="B72" s="6">
        <v>70</v>
      </c>
      <c r="D72">
        <v>648.18365478515602</v>
      </c>
      <c r="E72">
        <v>547.57763671875</v>
      </c>
      <c r="F72">
        <v>480.70822143554699</v>
      </c>
      <c r="G72">
        <v>475.29013061523398</v>
      </c>
      <c r="I72" s="7">
        <f t="shared" si="7"/>
        <v>167.47543334960903</v>
      </c>
      <c r="J72" s="7">
        <f t="shared" si="7"/>
        <v>72.287506103516023</v>
      </c>
      <c r="K72" s="7">
        <f t="shared" si="8"/>
        <v>116.87417907714783</v>
      </c>
      <c r="L72" s="8">
        <f t="shared" si="9"/>
        <v>1.6167963923085615</v>
      </c>
      <c r="M72" s="8">
        <f t="shared" si="5"/>
        <v>1.9327282151114924</v>
      </c>
      <c r="P72" s="6">
        <f t="shared" si="10"/>
        <v>-1.4641941298479244</v>
      </c>
      <c r="U72" s="18">
        <v>16.5</v>
      </c>
      <c r="V72" s="20">
        <f t="shared" si="6"/>
        <v>1.9123491777233765</v>
      </c>
    </row>
    <row r="73" spans="1:22" x14ac:dyDescent="0.15">
      <c r="A73" s="6">
        <v>36</v>
      </c>
      <c r="B73" s="6">
        <v>71</v>
      </c>
      <c r="D73">
        <v>648.10028076171898</v>
      </c>
      <c r="E73">
        <v>547.98449707031295</v>
      </c>
      <c r="F73">
        <v>479.96902465820301</v>
      </c>
      <c r="G73">
        <v>475.37814331054699</v>
      </c>
      <c r="I73" s="7">
        <f t="shared" si="7"/>
        <v>168.13125610351597</v>
      </c>
      <c r="J73" s="7">
        <f t="shared" si="7"/>
        <v>72.606353759765966</v>
      </c>
      <c r="K73" s="7">
        <f t="shared" si="8"/>
        <v>117.3068084716798</v>
      </c>
      <c r="L73" s="8">
        <f t="shared" si="9"/>
        <v>1.6156548621049762</v>
      </c>
      <c r="M73" s="8">
        <f t="shared" si="5"/>
        <v>1.936036428891047</v>
      </c>
      <c r="P73" s="6">
        <f t="shared" si="10"/>
        <v>-1.2955322827188653</v>
      </c>
      <c r="U73" s="18">
        <v>17</v>
      </c>
      <c r="V73" s="20">
        <f t="shared" si="6"/>
        <v>1.9100346925376999</v>
      </c>
    </row>
    <row r="74" spans="1:22" x14ac:dyDescent="0.15">
      <c r="A74" s="6">
        <v>36.5</v>
      </c>
      <c r="B74" s="6">
        <v>72</v>
      </c>
      <c r="D74">
        <v>645.457763671875</v>
      </c>
      <c r="E74">
        <v>546.11364746093795</v>
      </c>
      <c r="F74">
        <v>479.53872680664102</v>
      </c>
      <c r="G74">
        <v>474.84393310546898</v>
      </c>
      <c r="I74" s="7">
        <f t="shared" si="7"/>
        <v>165.91903686523398</v>
      </c>
      <c r="J74" s="7">
        <f t="shared" si="7"/>
        <v>71.269714355468977</v>
      </c>
      <c r="K74" s="7">
        <f t="shared" si="8"/>
        <v>116.0302368164057</v>
      </c>
      <c r="L74" s="8">
        <f t="shared" si="9"/>
        <v>1.6280440838823422</v>
      </c>
      <c r="M74" s="8">
        <f t="shared" si="5"/>
        <v>1.9528753946515529</v>
      </c>
      <c r="P74" s="6">
        <f t="shared" si="10"/>
        <v>-0.43703544479919293</v>
      </c>
      <c r="U74" s="18">
        <v>17.5</v>
      </c>
      <c r="V74" s="20">
        <f t="shared" si="6"/>
        <v>1.8778471038497657</v>
      </c>
    </row>
    <row r="75" spans="1:22" x14ac:dyDescent="0.15">
      <c r="A75" s="6">
        <v>37</v>
      </c>
      <c r="B75" s="6">
        <v>73</v>
      </c>
      <c r="D75">
        <v>642.762939453125</v>
      </c>
      <c r="E75">
        <v>545.84631347656295</v>
      </c>
      <c r="F75">
        <v>480.550537109375</v>
      </c>
      <c r="G75">
        <v>475.79379272460898</v>
      </c>
      <c r="I75" s="7">
        <f t="shared" si="7"/>
        <v>162.21240234375</v>
      </c>
      <c r="J75" s="7">
        <f t="shared" si="7"/>
        <v>70.052520751953978</v>
      </c>
      <c r="K75" s="7">
        <f t="shared" si="8"/>
        <v>113.17563781738221</v>
      </c>
      <c r="L75" s="8">
        <f t="shared" si="9"/>
        <v>1.6155826600176326</v>
      </c>
      <c r="M75" s="8">
        <f t="shared" si="5"/>
        <v>1.9448637147699832</v>
      </c>
      <c r="P75" s="6">
        <f t="shared" si="10"/>
        <v>-0.84549294406461084</v>
      </c>
      <c r="U75" s="18">
        <v>18</v>
      </c>
      <c r="V75" s="20">
        <f t="shared" si="6"/>
        <v>1.8476988008038411</v>
      </c>
    </row>
    <row r="76" spans="1:22" x14ac:dyDescent="0.15">
      <c r="A76" s="6">
        <v>37.5</v>
      </c>
      <c r="B76" s="6">
        <v>74</v>
      </c>
      <c r="D76">
        <v>641.50164794921898</v>
      </c>
      <c r="E76">
        <v>544.87982177734398</v>
      </c>
      <c r="F76">
        <v>481.53829956054699</v>
      </c>
      <c r="G76">
        <v>476.23880004882801</v>
      </c>
      <c r="I76" s="7">
        <f t="shared" si="7"/>
        <v>159.96334838867199</v>
      </c>
      <c r="J76" s="7">
        <f t="shared" si="7"/>
        <v>68.641021728515966</v>
      </c>
      <c r="K76" s="7">
        <f t="shared" si="8"/>
        <v>111.91463317871082</v>
      </c>
      <c r="L76" s="8">
        <f t="shared" si="9"/>
        <v>1.6304336730497329</v>
      </c>
      <c r="M76" s="8">
        <f t="shared" si="5"/>
        <v>1.9641644717852234</v>
      </c>
      <c r="P76" s="6">
        <f t="shared" si="10"/>
        <v>0.13851279017721554</v>
      </c>
      <c r="U76" s="18">
        <v>18.5</v>
      </c>
      <c r="V76" s="20">
        <f t="shared" si="6"/>
        <v>1.765061843382705</v>
      </c>
    </row>
    <row r="77" spans="1:22" x14ac:dyDescent="0.15">
      <c r="A77" s="6">
        <v>38</v>
      </c>
      <c r="B77" s="6">
        <v>75</v>
      </c>
      <c r="D77">
        <v>640.26867675781295</v>
      </c>
      <c r="E77">
        <v>545.079833984375</v>
      </c>
      <c r="F77">
        <v>481.006103515625</v>
      </c>
      <c r="G77">
        <v>475.93276977539102</v>
      </c>
      <c r="I77" s="7">
        <f t="shared" si="7"/>
        <v>159.26257324218795</v>
      </c>
      <c r="J77" s="7">
        <f t="shared" si="7"/>
        <v>69.147064208983977</v>
      </c>
      <c r="K77" s="7">
        <f t="shared" si="8"/>
        <v>110.85962829589917</v>
      </c>
      <c r="L77" s="8">
        <f t="shared" si="9"/>
        <v>1.6032441805605344</v>
      </c>
      <c r="M77" s="8">
        <f t="shared" si="5"/>
        <v>1.9414247232791646</v>
      </c>
      <c r="P77" s="6">
        <f t="shared" si="10"/>
        <v>-1.0208221989898099</v>
      </c>
      <c r="U77" s="18">
        <v>19</v>
      </c>
      <c r="V77" s="20">
        <f t="shared" si="6"/>
        <v>1.7913313637969297</v>
      </c>
    </row>
    <row r="78" spans="1:22" x14ac:dyDescent="0.15">
      <c r="A78" s="6">
        <v>38.5</v>
      </c>
      <c r="B78" s="6">
        <v>76</v>
      </c>
      <c r="D78">
        <v>639.2392578125</v>
      </c>
      <c r="E78">
        <v>544.17272949218795</v>
      </c>
      <c r="F78">
        <v>480.43234252929699</v>
      </c>
      <c r="G78">
        <v>475.42706298828102</v>
      </c>
      <c r="I78" s="7">
        <f t="shared" si="7"/>
        <v>158.80691528320301</v>
      </c>
      <c r="J78" s="7">
        <f t="shared" si="7"/>
        <v>68.745666503906932</v>
      </c>
      <c r="K78" s="7">
        <f t="shared" si="8"/>
        <v>110.68494873046816</v>
      </c>
      <c r="L78" s="8">
        <f t="shared" si="9"/>
        <v>1.6100643772822794</v>
      </c>
      <c r="M78" s="8">
        <f t="shared" si="5"/>
        <v>1.9526946639840495</v>
      </c>
      <c r="P78" s="6">
        <f t="shared" si="10"/>
        <v>-0.44624959184204371</v>
      </c>
      <c r="U78" s="18">
        <v>19.5</v>
      </c>
      <c r="V78" s="20">
        <f t="shared" si="6"/>
        <v>1.8098388272554105</v>
      </c>
    </row>
    <row r="79" spans="1:22" x14ac:dyDescent="0.15">
      <c r="A79" s="6">
        <v>39</v>
      </c>
      <c r="B79" s="6">
        <v>77</v>
      </c>
      <c r="D79">
        <v>637.66485595703102</v>
      </c>
      <c r="E79">
        <v>543.58038330078102</v>
      </c>
      <c r="F79">
        <v>480.94049072265602</v>
      </c>
      <c r="G79">
        <v>475.72207641601602</v>
      </c>
      <c r="I79" s="7">
        <f t="shared" si="7"/>
        <v>156.724365234375</v>
      </c>
      <c r="J79" s="7">
        <f t="shared" si="7"/>
        <v>67.858306884765</v>
      </c>
      <c r="K79" s="7">
        <f t="shared" si="8"/>
        <v>109.22355041503951</v>
      </c>
      <c r="L79" s="8">
        <f t="shared" si="9"/>
        <v>1.6095826057157565</v>
      </c>
      <c r="M79" s="8">
        <f t="shared" si="5"/>
        <v>1.9566626364006665</v>
      </c>
      <c r="P79" s="6">
        <f t="shared" si="10"/>
        <v>-0.24395143285369258</v>
      </c>
      <c r="U79" s="18">
        <v>20</v>
      </c>
      <c r="V79" s="20">
        <f t="shared" si="6"/>
        <v>1.82016278486106</v>
      </c>
    </row>
    <row r="80" spans="1:22" x14ac:dyDescent="0.15">
      <c r="A80" s="6">
        <v>39.5</v>
      </c>
      <c r="B80" s="6">
        <v>78</v>
      </c>
      <c r="D80">
        <v>638.58258056640602</v>
      </c>
      <c r="E80">
        <v>543.94879150390602</v>
      </c>
      <c r="F80">
        <v>480.39852905273398</v>
      </c>
      <c r="G80">
        <v>475.37203979492199</v>
      </c>
      <c r="I80" s="7">
        <f t="shared" si="7"/>
        <v>158.18405151367205</v>
      </c>
      <c r="J80" s="7">
        <f t="shared" si="7"/>
        <v>68.576751708984034</v>
      </c>
      <c r="K80" s="7">
        <f t="shared" si="8"/>
        <v>110.18032531738322</v>
      </c>
      <c r="L80" s="8">
        <f t="shared" si="9"/>
        <v>1.6066716864186035</v>
      </c>
      <c r="M80" s="8">
        <f t="shared" si="5"/>
        <v>1.9582014610866534</v>
      </c>
      <c r="P80" s="6">
        <f t="shared" si="10"/>
        <v>-0.16549791344985168</v>
      </c>
      <c r="U80" s="18">
        <v>20.5</v>
      </c>
      <c r="V80" s="20">
        <f t="shared" si="6"/>
        <v>1.8062219671347264</v>
      </c>
    </row>
    <row r="81" spans="1:22" x14ac:dyDescent="0.15">
      <c r="A81" s="6">
        <v>40</v>
      </c>
      <c r="B81" s="6">
        <v>79</v>
      </c>
      <c r="D81">
        <v>633.816650390625</v>
      </c>
      <c r="E81">
        <v>541.81634521484398</v>
      </c>
      <c r="F81">
        <v>480.52444458007801</v>
      </c>
      <c r="G81">
        <v>475.27670288085898</v>
      </c>
      <c r="I81" s="7">
        <f t="shared" si="7"/>
        <v>153.29220581054699</v>
      </c>
      <c r="J81" s="7">
        <f t="shared" si="7"/>
        <v>66.539642333985</v>
      </c>
      <c r="K81" s="7">
        <f t="shared" si="8"/>
        <v>106.71445617675749</v>
      </c>
      <c r="L81" s="8">
        <f t="shared" si="9"/>
        <v>1.6037726148439677</v>
      </c>
      <c r="M81" s="8">
        <f t="shared" si="5"/>
        <v>1.9597521334951575</v>
      </c>
      <c r="P81" s="6">
        <f t="shared" si="10"/>
        <v>-8.6440364531235742E-2</v>
      </c>
      <c r="U81" s="18">
        <v>21</v>
      </c>
      <c r="V81" s="20">
        <f t="shared" si="6"/>
        <v>1.7595712652722941</v>
      </c>
    </row>
    <row r="82" spans="1:22" x14ac:dyDescent="0.15">
      <c r="A82" s="6">
        <v>40.5</v>
      </c>
      <c r="B82" s="6">
        <v>80</v>
      </c>
      <c r="D82">
        <v>631.89398193359398</v>
      </c>
      <c r="E82">
        <v>540.43298339843795</v>
      </c>
      <c r="F82">
        <v>480.98736572265602</v>
      </c>
      <c r="G82">
        <v>475.45803833007801</v>
      </c>
      <c r="I82" s="7">
        <f t="shared" si="7"/>
        <v>150.90661621093795</v>
      </c>
      <c r="J82" s="7">
        <f t="shared" si="7"/>
        <v>64.974945068359943</v>
      </c>
      <c r="K82" s="7">
        <f t="shared" si="8"/>
        <v>105.424154663086</v>
      </c>
      <c r="L82" s="8">
        <f t="shared" si="9"/>
        <v>1.6225354950615127</v>
      </c>
      <c r="M82" s="8">
        <f t="shared" si="5"/>
        <v>1.9829647576958425</v>
      </c>
      <c r="P82" s="6">
        <f t="shared" si="10"/>
        <v>1.0970031295368317</v>
      </c>
      <c r="U82" s="18">
        <v>21.5</v>
      </c>
      <c r="V82" s="20">
        <f t="shared" si="6"/>
        <v>1.7393982327623267</v>
      </c>
    </row>
    <row r="83" spans="1:22" x14ac:dyDescent="0.15">
      <c r="A83" s="6">
        <v>41</v>
      </c>
      <c r="B83" s="6">
        <v>81</v>
      </c>
      <c r="D83">
        <v>632.1455078125</v>
      </c>
      <c r="E83">
        <v>540.46893310546898</v>
      </c>
      <c r="F83">
        <v>481.61410522460898</v>
      </c>
      <c r="G83">
        <v>476.74899291992199</v>
      </c>
      <c r="I83" s="7">
        <f t="shared" si="7"/>
        <v>150.53140258789102</v>
      </c>
      <c r="J83" s="7">
        <f t="shared" si="7"/>
        <v>63.719940185546989</v>
      </c>
      <c r="K83" s="7">
        <f t="shared" si="8"/>
        <v>105.92744445800813</v>
      </c>
      <c r="L83" s="8">
        <f t="shared" si="9"/>
        <v>1.6623908332235797</v>
      </c>
      <c r="M83" s="8">
        <f t="shared" si="5"/>
        <v>2.0272698398410491</v>
      </c>
      <c r="P83" s="6">
        <f t="shared" si="10"/>
        <v>3.3557982043887749</v>
      </c>
      <c r="U83" s="18">
        <v>22</v>
      </c>
      <c r="V83" s="20">
        <f t="shared" si="6"/>
        <v>1.7582775927131191</v>
      </c>
    </row>
    <row r="84" spans="1:22" x14ac:dyDescent="0.15">
      <c r="A84" s="6">
        <v>41.5</v>
      </c>
      <c r="B84" s="6">
        <v>82</v>
      </c>
      <c r="D84">
        <v>632.57464599609398</v>
      </c>
      <c r="E84">
        <v>540.84631347656295</v>
      </c>
      <c r="F84">
        <v>480.84393310546898</v>
      </c>
      <c r="G84">
        <v>475.54440307617199</v>
      </c>
      <c r="I84" s="7">
        <f t="shared" si="7"/>
        <v>151.730712890625</v>
      </c>
      <c r="J84" s="7">
        <f t="shared" si="7"/>
        <v>65.301910400390966</v>
      </c>
      <c r="K84" s="7">
        <f t="shared" si="8"/>
        <v>106.01937561035132</v>
      </c>
      <c r="L84" s="8">
        <f t="shared" si="9"/>
        <v>1.6235264016061095</v>
      </c>
      <c r="M84" s="8">
        <f t="shared" si="5"/>
        <v>1.9928551522067188</v>
      </c>
      <c r="P84" s="6">
        <f t="shared" si="10"/>
        <v>1.6012426733501415</v>
      </c>
      <c r="U84" s="18">
        <v>65</v>
      </c>
      <c r="V84" s="20">
        <f t="shared" ref="V84:V104" si="11">L131</f>
        <v>1.361044888469616</v>
      </c>
    </row>
    <row r="85" spans="1:22" x14ac:dyDescent="0.15">
      <c r="A85" s="6">
        <v>42</v>
      </c>
      <c r="B85" s="6">
        <v>83</v>
      </c>
      <c r="D85">
        <v>630.19561767578102</v>
      </c>
      <c r="E85">
        <v>539.92669677734398</v>
      </c>
      <c r="F85">
        <v>480.03381347656301</v>
      </c>
      <c r="G85">
        <v>475.37490844726602</v>
      </c>
      <c r="I85" s="7">
        <f t="shared" si="7"/>
        <v>150.16180419921801</v>
      </c>
      <c r="J85" s="7">
        <f t="shared" si="7"/>
        <v>64.551788330077954</v>
      </c>
      <c r="K85" s="7">
        <f t="shared" si="8"/>
        <v>104.97555236816345</v>
      </c>
      <c r="L85" s="8">
        <f t="shared" si="9"/>
        <v>1.6262222175996635</v>
      </c>
      <c r="M85" s="8">
        <f t="shared" si="5"/>
        <v>2.0000007121834127</v>
      </c>
      <c r="P85" s="6">
        <f t="shared" si="10"/>
        <v>1.965542995139782</v>
      </c>
      <c r="U85" s="18">
        <v>65.5</v>
      </c>
      <c r="V85" s="20">
        <f t="shared" si="11"/>
        <v>1.386719805438384</v>
      </c>
    </row>
    <row r="86" spans="1:22" x14ac:dyDescent="0.15">
      <c r="A86" s="6">
        <v>42.5</v>
      </c>
      <c r="B86" s="6">
        <v>84</v>
      </c>
      <c r="D86">
        <v>632.15802001953102</v>
      </c>
      <c r="E86">
        <v>542.41741943359398</v>
      </c>
      <c r="F86">
        <v>481.40994262695301</v>
      </c>
      <c r="G86">
        <v>476.08843994140602</v>
      </c>
      <c r="I86" s="7">
        <f t="shared" si="7"/>
        <v>150.74807739257801</v>
      </c>
      <c r="J86" s="7">
        <f t="shared" si="7"/>
        <v>66.328979492187955</v>
      </c>
      <c r="K86" s="7">
        <f t="shared" si="8"/>
        <v>104.31779174804645</v>
      </c>
      <c r="L86" s="8">
        <f t="shared" si="9"/>
        <v>1.5727332539517318</v>
      </c>
      <c r="M86" s="8">
        <f t="shared" si="5"/>
        <v>1.9509614925186209</v>
      </c>
      <c r="P86" s="6">
        <f t="shared" si="10"/>
        <v>-0.53461144516517056</v>
      </c>
      <c r="U86" s="18">
        <v>66</v>
      </c>
      <c r="V86" s="20">
        <f t="shared" si="11"/>
        <v>1.3899953720906901</v>
      </c>
    </row>
    <row r="87" spans="1:22" ht="15" x14ac:dyDescent="0.2">
      <c r="A87" s="6">
        <v>43</v>
      </c>
      <c r="B87" s="6">
        <v>85</v>
      </c>
      <c r="C87" s="26" t="s">
        <v>30</v>
      </c>
      <c r="D87">
        <v>629.408447265625</v>
      </c>
      <c r="E87">
        <v>540.62371826171898</v>
      </c>
      <c r="F87">
        <v>480.00814819335898</v>
      </c>
      <c r="G87">
        <v>475.25509643554699</v>
      </c>
      <c r="I87" s="7">
        <f t="shared" si="7"/>
        <v>149.40029907226602</v>
      </c>
      <c r="J87" s="7">
        <f t="shared" si="7"/>
        <v>65.368621826171989</v>
      </c>
      <c r="K87" s="7">
        <f t="shared" si="8"/>
        <v>103.64226379394563</v>
      </c>
      <c r="L87" s="8">
        <f t="shared" si="9"/>
        <v>1.585504801822972</v>
      </c>
      <c r="M87" s="8">
        <f t="shared" si="5"/>
        <v>1.9681827843730011</v>
      </c>
      <c r="P87" s="6">
        <f t="shared" si="10"/>
        <v>0.34337742969509771</v>
      </c>
      <c r="U87" s="18">
        <v>66.5</v>
      </c>
      <c r="V87" s="20">
        <f t="shared" si="11"/>
        <v>1.3779166215027707</v>
      </c>
    </row>
    <row r="88" spans="1:22" x14ac:dyDescent="0.15">
      <c r="A88" s="6">
        <v>43.5</v>
      </c>
      <c r="B88" s="6">
        <v>86</v>
      </c>
      <c r="D88">
        <v>630.98229980468795</v>
      </c>
      <c r="E88">
        <v>541.25750732421898</v>
      </c>
      <c r="F88">
        <v>481.53463745117199</v>
      </c>
      <c r="G88">
        <v>476.46127319335898</v>
      </c>
      <c r="I88" s="7">
        <f t="shared" si="7"/>
        <v>149.44766235351597</v>
      </c>
      <c r="J88" s="7">
        <f t="shared" si="7"/>
        <v>64.79623413086</v>
      </c>
      <c r="K88" s="7">
        <f t="shared" si="8"/>
        <v>104.09029846191396</v>
      </c>
      <c r="L88" s="8">
        <f t="shared" si="9"/>
        <v>1.6064251242085639</v>
      </c>
      <c r="M88" s="8">
        <f t="shared" ref="M88:M149" si="12">L88+ABS($N$2)*A88</f>
        <v>1.9935528507417328</v>
      </c>
      <c r="P88" s="6">
        <f t="shared" si="10"/>
        <v>1.6368132656685568</v>
      </c>
      <c r="U88" s="18">
        <v>67</v>
      </c>
      <c r="V88" s="20">
        <f t="shared" si="11"/>
        <v>1.3527834711631455</v>
      </c>
    </row>
    <row r="89" spans="1:22" x14ac:dyDescent="0.15">
      <c r="A89" s="6">
        <v>44</v>
      </c>
      <c r="B89" s="6">
        <v>87</v>
      </c>
      <c r="D89">
        <v>631.06433105468795</v>
      </c>
      <c r="E89">
        <v>542.14794921875</v>
      </c>
      <c r="F89">
        <v>480.548095703125</v>
      </c>
      <c r="G89">
        <v>475.25592041015602</v>
      </c>
      <c r="I89" s="7">
        <f t="shared" si="7"/>
        <v>150.51623535156295</v>
      </c>
      <c r="J89" s="7">
        <f t="shared" si="7"/>
        <v>66.892028808593977</v>
      </c>
      <c r="K89" s="7">
        <f t="shared" si="8"/>
        <v>103.69181518554717</v>
      </c>
      <c r="L89" s="8">
        <f t="shared" si="9"/>
        <v>1.5501370945445943</v>
      </c>
      <c r="M89" s="8">
        <f t="shared" si="12"/>
        <v>1.9417145650609031</v>
      </c>
      <c r="P89" s="6">
        <f t="shared" si="10"/>
        <v>-1.0060452669229292</v>
      </c>
      <c r="U89" s="18">
        <v>67.5</v>
      </c>
      <c r="V89" s="20">
        <f t="shared" si="11"/>
        <v>1.3328146391717199</v>
      </c>
    </row>
    <row r="90" spans="1:22" x14ac:dyDescent="0.15">
      <c r="A90" s="6">
        <v>44.5</v>
      </c>
      <c r="B90" s="6">
        <v>88</v>
      </c>
      <c r="D90">
        <v>633.56756591796898</v>
      </c>
      <c r="E90">
        <v>543.12481689453102</v>
      </c>
      <c r="F90">
        <v>481.01956176757801</v>
      </c>
      <c r="G90">
        <v>475.501220703125</v>
      </c>
      <c r="I90" s="7">
        <f t="shared" si="7"/>
        <v>152.54800415039097</v>
      </c>
      <c r="J90" s="7">
        <f t="shared" si="7"/>
        <v>67.623596191406023</v>
      </c>
      <c r="K90" s="7">
        <f t="shared" si="8"/>
        <v>105.21148681640676</v>
      </c>
      <c r="L90" s="8">
        <f t="shared" si="9"/>
        <v>1.5558398656973174</v>
      </c>
      <c r="M90" s="8">
        <f t="shared" si="12"/>
        <v>1.9518670801967661</v>
      </c>
      <c r="P90" s="6">
        <f t="shared" si="10"/>
        <v>-0.48844209193980315</v>
      </c>
      <c r="U90" s="18">
        <v>68</v>
      </c>
      <c r="V90" s="20">
        <f t="shared" si="11"/>
        <v>1.3376898156835071</v>
      </c>
    </row>
    <row r="91" spans="1:22" x14ac:dyDescent="0.15">
      <c r="A91" s="6">
        <v>45</v>
      </c>
      <c r="B91" s="6">
        <v>89</v>
      </c>
      <c r="D91">
        <v>631.39807128906295</v>
      </c>
      <c r="E91">
        <v>543.08636474609398</v>
      </c>
      <c r="F91">
        <v>481.50244140625</v>
      </c>
      <c r="G91">
        <v>476.58474731445301</v>
      </c>
      <c r="I91" s="7">
        <f t="shared" si="7"/>
        <v>149.89562988281295</v>
      </c>
      <c r="J91" s="7">
        <f t="shared" si="7"/>
        <v>66.501617431640966</v>
      </c>
      <c r="K91" s="7">
        <f t="shared" si="8"/>
        <v>103.34449768066429</v>
      </c>
      <c r="L91" s="8">
        <f t="shared" si="9"/>
        <v>1.5540147995181506</v>
      </c>
      <c r="M91" s="8">
        <f t="shared" si="12"/>
        <v>1.954491758000739</v>
      </c>
      <c r="P91" s="6">
        <f t="shared" si="10"/>
        <v>-0.3546287908549155</v>
      </c>
      <c r="U91" s="18">
        <v>68.5</v>
      </c>
      <c r="V91" s="20">
        <f t="shared" si="11"/>
        <v>1.3536839823562756</v>
      </c>
    </row>
    <row r="92" spans="1:22" x14ac:dyDescent="0.15">
      <c r="A92" s="6">
        <v>45.5</v>
      </c>
      <c r="B92" s="6">
        <v>90</v>
      </c>
      <c r="D92">
        <v>632.60900878906295</v>
      </c>
      <c r="E92">
        <v>543.46868896484398</v>
      </c>
      <c r="F92">
        <v>481.26528930664102</v>
      </c>
      <c r="G92">
        <v>475.47146606445301</v>
      </c>
      <c r="I92" s="7">
        <f t="shared" si="7"/>
        <v>151.34371948242193</v>
      </c>
      <c r="J92" s="7">
        <f t="shared" si="7"/>
        <v>67.997222900390966</v>
      </c>
      <c r="K92" s="7">
        <f t="shared" si="8"/>
        <v>103.74566345214825</v>
      </c>
      <c r="L92" s="8">
        <f t="shared" si="9"/>
        <v>1.5257338318672973</v>
      </c>
      <c r="M92" s="8">
        <f t="shared" si="12"/>
        <v>1.9306605343330256</v>
      </c>
      <c r="P92" s="6">
        <f t="shared" si="10"/>
        <v>-1.569610188968628</v>
      </c>
      <c r="U92" s="18">
        <v>69</v>
      </c>
      <c r="V92" s="20">
        <f t="shared" si="11"/>
        <v>1.3447948606484796</v>
      </c>
    </row>
    <row r="93" spans="1:22" x14ac:dyDescent="0.15">
      <c r="A93" s="6">
        <v>46</v>
      </c>
      <c r="B93" s="6">
        <v>91</v>
      </c>
      <c r="D93">
        <v>632.88092041015602</v>
      </c>
      <c r="E93">
        <v>543.49401855468795</v>
      </c>
      <c r="F93">
        <v>481.42910766601602</v>
      </c>
      <c r="G93">
        <v>476.36471557617199</v>
      </c>
      <c r="I93" s="7">
        <f t="shared" si="7"/>
        <v>151.45181274414</v>
      </c>
      <c r="J93" s="7">
        <f t="shared" si="7"/>
        <v>67.129302978515966</v>
      </c>
      <c r="K93" s="7">
        <f t="shared" si="8"/>
        <v>104.46130065917882</v>
      </c>
      <c r="L93" s="8">
        <f t="shared" si="9"/>
        <v>1.5561207404851287</v>
      </c>
      <c r="M93" s="8">
        <f t="shared" si="12"/>
        <v>1.965497186933997</v>
      </c>
      <c r="P93" s="6">
        <f t="shared" si="10"/>
        <v>0.20645827788366744</v>
      </c>
      <c r="U93" s="18">
        <v>69.5</v>
      </c>
      <c r="V93" s="20">
        <f t="shared" si="11"/>
        <v>1.3156548854163668</v>
      </c>
    </row>
    <row r="94" spans="1:22" x14ac:dyDescent="0.15">
      <c r="A94" s="6">
        <v>46.5</v>
      </c>
      <c r="B94" s="6">
        <v>92</v>
      </c>
      <c r="D94">
        <v>631.90954589843795</v>
      </c>
      <c r="E94">
        <v>542.676025390625</v>
      </c>
      <c r="F94">
        <v>480.14059448242199</v>
      </c>
      <c r="G94">
        <v>475.21759033203102</v>
      </c>
      <c r="I94" s="7">
        <f t="shared" si="7"/>
        <v>151.76895141601597</v>
      </c>
      <c r="J94" s="7">
        <f t="shared" si="7"/>
        <v>67.458435058593977</v>
      </c>
      <c r="K94" s="7">
        <f t="shared" si="8"/>
        <v>104.54804687500018</v>
      </c>
      <c r="L94" s="8">
        <f t="shared" si="9"/>
        <v>1.549814293560033</v>
      </c>
      <c r="M94" s="8">
        <f t="shared" si="12"/>
        <v>1.9636404839920412</v>
      </c>
      <c r="P94" s="6">
        <f t="shared" si="10"/>
        <v>0.11179844976264709</v>
      </c>
      <c r="U94" s="18">
        <v>70</v>
      </c>
      <c r="V94" s="20">
        <f t="shared" si="11"/>
        <v>1.3248696368859314</v>
      </c>
    </row>
    <row r="95" spans="1:22" x14ac:dyDescent="0.15">
      <c r="A95" s="6">
        <v>47</v>
      </c>
      <c r="B95" s="6">
        <v>93</v>
      </c>
      <c r="D95">
        <v>630.17468261718795</v>
      </c>
      <c r="E95">
        <v>542.31005859375</v>
      </c>
      <c r="F95">
        <v>481.00082397460898</v>
      </c>
      <c r="G95">
        <v>475.85043334960898</v>
      </c>
      <c r="I95" s="7">
        <f t="shared" si="7"/>
        <v>149.17385864257898</v>
      </c>
      <c r="J95" s="7">
        <f t="shared" si="7"/>
        <v>66.459625244141023</v>
      </c>
      <c r="K95" s="7">
        <f t="shared" si="8"/>
        <v>102.65212097168026</v>
      </c>
      <c r="L95" s="8">
        <f t="shared" si="9"/>
        <v>1.5445786911163768</v>
      </c>
      <c r="M95" s="8">
        <f t="shared" si="12"/>
        <v>1.9628546255315249</v>
      </c>
      <c r="P95" s="6">
        <f t="shared" si="10"/>
        <v>7.1733221707609748E-2</v>
      </c>
      <c r="U95" s="18">
        <v>70.5</v>
      </c>
      <c r="V95" s="20">
        <f t="shared" si="11"/>
        <v>1.3708955454956431</v>
      </c>
    </row>
    <row r="96" spans="1:22" x14ac:dyDescent="0.15">
      <c r="A96" s="6">
        <v>47.5</v>
      </c>
      <c r="B96" s="6">
        <v>94</v>
      </c>
      <c r="D96">
        <v>639.83349609375</v>
      </c>
      <c r="E96">
        <v>547.09289550781295</v>
      </c>
      <c r="F96">
        <v>480.75958251953102</v>
      </c>
      <c r="G96">
        <v>475.73715209960898</v>
      </c>
      <c r="I96" s="7">
        <f t="shared" si="7"/>
        <v>159.07391357421898</v>
      </c>
      <c r="J96" s="7">
        <f t="shared" si="7"/>
        <v>71.355743408203978</v>
      </c>
      <c r="K96" s="7">
        <f t="shared" si="8"/>
        <v>109.12489318847619</v>
      </c>
      <c r="L96" s="8">
        <f t="shared" si="9"/>
        <v>1.5293077750477166</v>
      </c>
      <c r="M96" s="8">
        <f t="shared" si="12"/>
        <v>1.9520334534460044</v>
      </c>
      <c r="P96" s="6">
        <f t="shared" si="10"/>
        <v>-0.47995992561100803</v>
      </c>
      <c r="U96" s="18">
        <v>71</v>
      </c>
      <c r="V96" s="20">
        <f t="shared" si="11"/>
        <v>1.3131579060256191</v>
      </c>
    </row>
    <row r="97" spans="1:22" x14ac:dyDescent="0.15">
      <c r="A97" s="6">
        <v>48</v>
      </c>
      <c r="B97" s="6">
        <v>95</v>
      </c>
      <c r="D97">
        <v>632.57141113281295</v>
      </c>
      <c r="E97">
        <v>543.309814453125</v>
      </c>
      <c r="F97">
        <v>481.62631225585898</v>
      </c>
      <c r="G97">
        <v>476.27792358398398</v>
      </c>
      <c r="I97" s="7">
        <f t="shared" si="7"/>
        <v>150.94509887695398</v>
      </c>
      <c r="J97" s="7">
        <f t="shared" si="7"/>
        <v>67.031890869141023</v>
      </c>
      <c r="K97" s="7">
        <f t="shared" si="8"/>
        <v>104.02277526855526</v>
      </c>
      <c r="L97" s="8">
        <f t="shared" si="9"/>
        <v>1.5518400856635159</v>
      </c>
      <c r="M97" s="8">
        <f t="shared" si="12"/>
        <v>1.9790155080449436</v>
      </c>
      <c r="P97" s="6">
        <f t="shared" si="10"/>
        <v>0.89565950869499289</v>
      </c>
      <c r="U97" s="18">
        <v>71.5</v>
      </c>
      <c r="V97" s="20">
        <f t="shared" si="11"/>
        <v>1.3151967948857579</v>
      </c>
    </row>
    <row r="98" spans="1:22" x14ac:dyDescent="0.15">
      <c r="A98" s="6">
        <v>48.5</v>
      </c>
      <c r="B98" s="6">
        <v>96</v>
      </c>
      <c r="D98">
        <v>638.62969970703102</v>
      </c>
      <c r="E98">
        <v>546.98449707031295</v>
      </c>
      <c r="F98">
        <v>481.00244140625</v>
      </c>
      <c r="G98">
        <v>476.18460083007801</v>
      </c>
      <c r="I98" s="7">
        <f t="shared" si="7"/>
        <v>157.62725830078102</v>
      </c>
      <c r="J98" s="7">
        <f t="shared" si="7"/>
        <v>70.799896240234943</v>
      </c>
      <c r="K98" s="7">
        <f t="shared" si="8"/>
        <v>108.06733093261656</v>
      </c>
      <c r="L98" s="8">
        <f t="shared" si="9"/>
        <v>1.5263769676431089</v>
      </c>
      <c r="M98" s="8">
        <f t="shared" si="12"/>
        <v>1.9580021340076765</v>
      </c>
      <c r="P98" s="6">
        <f t="shared" si="10"/>
        <v>-0.17566015675191604</v>
      </c>
      <c r="U98" s="18">
        <v>72</v>
      </c>
      <c r="V98" s="20">
        <f t="shared" si="11"/>
        <v>1.3141526774481125</v>
      </c>
    </row>
    <row r="99" spans="1:22" x14ac:dyDescent="0.15">
      <c r="A99" s="6">
        <v>49</v>
      </c>
      <c r="B99" s="6">
        <v>97</v>
      </c>
      <c r="D99">
        <v>634.97302246093795</v>
      </c>
      <c r="E99">
        <v>545.18444824218795</v>
      </c>
      <c r="F99">
        <v>480.97351074218801</v>
      </c>
      <c r="G99">
        <v>475.64138793945301</v>
      </c>
      <c r="I99" s="7">
        <f t="shared" si="7"/>
        <v>153.99951171874994</v>
      </c>
      <c r="J99" s="7">
        <f t="shared" si="7"/>
        <v>69.543060302734943</v>
      </c>
      <c r="K99" s="7">
        <f t="shared" si="8"/>
        <v>105.31936950683549</v>
      </c>
      <c r="L99" s="8">
        <f t="shared" si="9"/>
        <v>1.5144483007845653</v>
      </c>
      <c r="M99" s="8">
        <f t="shared" si="12"/>
        <v>1.9505232111322728</v>
      </c>
      <c r="P99" s="6">
        <f t="shared" si="10"/>
        <v>-0.55695623698020191</v>
      </c>
      <c r="U99" s="18">
        <v>72.5</v>
      </c>
      <c r="V99" s="20">
        <f t="shared" si="11"/>
        <v>1.3325193057438383</v>
      </c>
    </row>
    <row r="100" spans="1:22" x14ac:dyDescent="0.15">
      <c r="A100" s="6">
        <v>49.5</v>
      </c>
      <c r="B100" s="6">
        <v>98</v>
      </c>
      <c r="D100">
        <v>633.58392333984398</v>
      </c>
      <c r="E100">
        <v>544.14794921875</v>
      </c>
      <c r="F100">
        <v>481.35861206054699</v>
      </c>
      <c r="G100">
        <v>476.35736083984398</v>
      </c>
      <c r="I100" s="7">
        <f t="shared" si="7"/>
        <v>152.22531127929699</v>
      </c>
      <c r="J100" s="7">
        <f t="shared" si="7"/>
        <v>67.790588378906023</v>
      </c>
      <c r="K100" s="7">
        <f t="shared" si="8"/>
        <v>104.77189941406277</v>
      </c>
      <c r="L100" s="8">
        <f t="shared" si="9"/>
        <v>1.5455227918727432</v>
      </c>
      <c r="M100" s="8">
        <f t="shared" si="12"/>
        <v>1.9860474462035906</v>
      </c>
      <c r="P100" s="6">
        <f t="shared" si="10"/>
        <v>1.2541670773607634</v>
      </c>
      <c r="U100" s="18">
        <v>73</v>
      </c>
      <c r="V100" s="20">
        <f t="shared" si="11"/>
        <v>1.2777020674333277</v>
      </c>
    </row>
    <row r="101" spans="1:22" x14ac:dyDescent="0.15">
      <c r="A101" s="6">
        <v>50</v>
      </c>
      <c r="B101" s="6">
        <v>99</v>
      </c>
      <c r="D101">
        <v>631.13543701171898</v>
      </c>
      <c r="E101">
        <v>542.78283691406295</v>
      </c>
      <c r="F101">
        <v>481.491455078125</v>
      </c>
      <c r="G101">
        <v>476.46740722656301</v>
      </c>
      <c r="I101" s="7">
        <f t="shared" si="7"/>
        <v>149.64398193359398</v>
      </c>
      <c r="J101" s="7">
        <f t="shared" si="7"/>
        <v>66.315429687499943</v>
      </c>
      <c r="K101" s="7">
        <f t="shared" si="8"/>
        <v>103.22318115234401</v>
      </c>
      <c r="L101" s="8">
        <f t="shared" si="9"/>
        <v>1.5565484780655949</v>
      </c>
      <c r="M101" s="8">
        <f t="shared" si="12"/>
        <v>2.0015228763795823</v>
      </c>
      <c r="P101" s="6">
        <f t="shared" si="10"/>
        <v>2.0431471169006938</v>
      </c>
      <c r="U101" s="18">
        <v>73.5</v>
      </c>
      <c r="V101" s="20">
        <f t="shared" si="11"/>
        <v>1.23744905908472</v>
      </c>
    </row>
    <row r="102" spans="1:22" x14ac:dyDescent="0.15">
      <c r="A102" s="6">
        <v>50.5</v>
      </c>
      <c r="B102" s="6">
        <v>100</v>
      </c>
      <c r="D102">
        <v>624.04302978515602</v>
      </c>
      <c r="E102">
        <v>539.342529296875</v>
      </c>
      <c r="F102">
        <v>480.87164306640602</v>
      </c>
      <c r="G102">
        <v>475.92706298828102</v>
      </c>
      <c r="I102" s="7">
        <f t="shared" si="7"/>
        <v>143.17138671875</v>
      </c>
      <c r="J102" s="7">
        <f t="shared" si="7"/>
        <v>63.415466308593977</v>
      </c>
      <c r="K102" s="7">
        <f t="shared" si="8"/>
        <v>98.780560302734216</v>
      </c>
      <c r="L102" s="8">
        <f t="shared" si="9"/>
        <v>1.557673010272379</v>
      </c>
      <c r="M102" s="8">
        <f t="shared" si="12"/>
        <v>2.0070971525695063</v>
      </c>
      <c r="P102" s="6">
        <f t="shared" si="10"/>
        <v>2.3273390649575383</v>
      </c>
      <c r="U102" s="18">
        <v>74</v>
      </c>
      <c r="V102" s="20">
        <f t="shared" si="11"/>
        <v>1.3729377556511262</v>
      </c>
    </row>
    <row r="103" spans="1:22" x14ac:dyDescent="0.15">
      <c r="A103" s="6">
        <v>51</v>
      </c>
      <c r="B103" s="6">
        <v>101</v>
      </c>
      <c r="D103">
        <v>622.915283203125</v>
      </c>
      <c r="E103">
        <v>539.08013916015602</v>
      </c>
      <c r="F103">
        <v>480.91604614257801</v>
      </c>
      <c r="G103">
        <v>475.39486694335898</v>
      </c>
      <c r="I103" s="7">
        <f t="shared" si="7"/>
        <v>141.99923706054699</v>
      </c>
      <c r="J103" s="7">
        <f t="shared" si="7"/>
        <v>63.685272216797046</v>
      </c>
      <c r="K103" s="7">
        <f t="shared" si="8"/>
        <v>97.419546508789068</v>
      </c>
      <c r="L103" s="8">
        <f t="shared" si="9"/>
        <v>1.5297029143120249</v>
      </c>
      <c r="M103" s="8">
        <f t="shared" si="12"/>
        <v>1.9835768005922918</v>
      </c>
      <c r="P103" s="6">
        <f t="shared" si="10"/>
        <v>1.1282067615618647</v>
      </c>
      <c r="U103" s="18">
        <v>74.5</v>
      </c>
      <c r="V103" s="20">
        <f t="shared" si="11"/>
        <v>1.6672347423485006</v>
      </c>
    </row>
    <row r="104" spans="1:22" x14ac:dyDescent="0.15">
      <c r="A104" s="6">
        <v>51.5</v>
      </c>
      <c r="B104" s="6">
        <v>102</v>
      </c>
      <c r="D104">
        <v>623.756103515625</v>
      </c>
      <c r="E104">
        <v>539.17492675781295</v>
      </c>
      <c r="F104">
        <v>481.49185180664102</v>
      </c>
      <c r="G104">
        <v>476.06112670898398</v>
      </c>
      <c r="I104" s="7">
        <f t="shared" si="7"/>
        <v>142.26425170898398</v>
      </c>
      <c r="J104" s="7">
        <f t="shared" si="7"/>
        <v>63.113800048828978</v>
      </c>
      <c r="K104" s="7">
        <f t="shared" si="8"/>
        <v>98.084591674803704</v>
      </c>
      <c r="L104" s="8">
        <f t="shared" si="9"/>
        <v>1.554091048216381</v>
      </c>
      <c r="M104" s="8">
        <f t="shared" si="12"/>
        <v>2.0124146784797876</v>
      </c>
      <c r="P104" s="6">
        <f t="shared" si="10"/>
        <v>2.5984411768366056</v>
      </c>
      <c r="U104" s="18">
        <v>75</v>
      </c>
      <c r="V104" s="20">
        <f t="shared" si="11"/>
        <v>1.7045458769427337</v>
      </c>
    </row>
    <row r="105" spans="1:22" x14ac:dyDescent="0.15">
      <c r="A105" s="6">
        <v>52</v>
      </c>
      <c r="B105" s="6">
        <v>103</v>
      </c>
      <c r="D105">
        <v>624.41033935546898</v>
      </c>
      <c r="E105">
        <v>540.94061279296898</v>
      </c>
      <c r="F105">
        <v>481.13284301757801</v>
      </c>
      <c r="G105">
        <v>476.20172119140602</v>
      </c>
      <c r="I105" s="7">
        <f t="shared" si="7"/>
        <v>143.27749633789097</v>
      </c>
      <c r="J105" s="7">
        <f t="shared" si="7"/>
        <v>64.738891601562955</v>
      </c>
      <c r="K105" s="7">
        <f t="shared" si="8"/>
        <v>97.960272216796909</v>
      </c>
      <c r="L105" s="8">
        <f t="shared" si="9"/>
        <v>1.5131595520617767</v>
      </c>
      <c r="M105" s="8">
        <f t="shared" si="12"/>
        <v>1.9759329263083234</v>
      </c>
      <c r="P105" s="6">
        <f t="shared" si="10"/>
        <v>0.73850100435714117</v>
      </c>
      <c r="U105" s="18"/>
      <c r="V105" s="20"/>
    </row>
    <row r="106" spans="1:22" x14ac:dyDescent="0.15">
      <c r="A106" s="6">
        <v>52.5</v>
      </c>
      <c r="B106" s="6">
        <v>104</v>
      </c>
      <c r="D106">
        <v>624.37359619140602</v>
      </c>
      <c r="E106">
        <v>541.16510009765602</v>
      </c>
      <c r="F106">
        <v>480.75387573242199</v>
      </c>
      <c r="G106">
        <v>475.72860717773398</v>
      </c>
      <c r="I106" s="7">
        <f t="shared" si="7"/>
        <v>143.61972045898403</v>
      </c>
      <c r="J106" s="7">
        <f t="shared" si="7"/>
        <v>65.436492919922046</v>
      </c>
      <c r="K106" s="7">
        <f t="shared" si="8"/>
        <v>97.814175415038605</v>
      </c>
      <c r="L106" s="8">
        <f t="shared" si="9"/>
        <v>1.4947955040123984</v>
      </c>
      <c r="M106" s="8">
        <f t="shared" si="12"/>
        <v>1.962018622242085</v>
      </c>
      <c r="P106" s="6">
        <f t="shared" si="10"/>
        <v>2.9111472208130526E-2</v>
      </c>
    </row>
    <row r="107" spans="1:22" x14ac:dyDescent="0.15">
      <c r="A107" s="6">
        <v>53</v>
      </c>
      <c r="B107" s="6">
        <v>105</v>
      </c>
      <c r="D107">
        <v>623.14117431640602</v>
      </c>
      <c r="E107">
        <v>540.45721435546898</v>
      </c>
      <c r="F107">
        <v>481.80236816406301</v>
      </c>
      <c r="G107">
        <v>476.71841430664102</v>
      </c>
      <c r="I107" s="7">
        <f t="shared" si="7"/>
        <v>141.33880615234301</v>
      </c>
      <c r="J107" s="7">
        <f t="shared" si="7"/>
        <v>63.738800048827954</v>
      </c>
      <c r="K107" s="7">
        <f t="shared" si="8"/>
        <v>96.721646118163449</v>
      </c>
      <c r="L107" s="8">
        <f t="shared" si="9"/>
        <v>1.5174688893432029</v>
      </c>
      <c r="M107" s="8">
        <f t="shared" si="12"/>
        <v>1.9891417515560295</v>
      </c>
      <c r="P107" s="6">
        <f t="shared" si="10"/>
        <v>1.4119232839121825</v>
      </c>
    </row>
    <row r="108" spans="1:22" x14ac:dyDescent="0.15">
      <c r="A108" s="6">
        <v>53.5</v>
      </c>
      <c r="B108" s="6">
        <v>106</v>
      </c>
      <c r="D108">
        <v>621.71661376953102</v>
      </c>
      <c r="E108">
        <v>539.66949462890602</v>
      </c>
      <c r="F108">
        <v>480.8916015625</v>
      </c>
      <c r="G108">
        <v>475.71353149414102</v>
      </c>
      <c r="I108" s="7">
        <f t="shared" si="7"/>
        <v>140.82501220703102</v>
      </c>
      <c r="J108" s="7">
        <f t="shared" si="7"/>
        <v>63.955963134765</v>
      </c>
      <c r="K108" s="7">
        <f t="shared" si="8"/>
        <v>96.055838012695517</v>
      </c>
      <c r="L108" s="8">
        <f t="shared" si="9"/>
        <v>1.5019058943775292</v>
      </c>
      <c r="M108" s="8">
        <f t="shared" si="12"/>
        <v>1.9780285005734957</v>
      </c>
      <c r="P108" s="6">
        <f t="shared" si="10"/>
        <v>0.84533915023042883</v>
      </c>
    </row>
    <row r="109" spans="1:22" x14ac:dyDescent="0.15">
      <c r="A109" s="6">
        <v>54</v>
      </c>
      <c r="B109" s="6">
        <v>107</v>
      </c>
      <c r="D109">
        <v>621.10705566406295</v>
      </c>
      <c r="E109">
        <v>538.32971191406295</v>
      </c>
      <c r="F109">
        <v>481.17562866210898</v>
      </c>
      <c r="G109">
        <v>475.77261352539102</v>
      </c>
      <c r="I109" s="7">
        <f t="shared" si="7"/>
        <v>139.93142700195398</v>
      </c>
      <c r="J109" s="7">
        <f t="shared" si="7"/>
        <v>62.557098388671932</v>
      </c>
      <c r="K109" s="7">
        <f t="shared" si="8"/>
        <v>96.141458129883631</v>
      </c>
      <c r="L109" s="8">
        <f t="shared" si="9"/>
        <v>1.5368592950483342</v>
      </c>
      <c r="M109" s="8">
        <f t="shared" si="12"/>
        <v>2.0174316452274406</v>
      </c>
      <c r="P109" s="6">
        <f t="shared" si="10"/>
        <v>2.8542199550624003</v>
      </c>
    </row>
    <row r="110" spans="1:22" x14ac:dyDescent="0.15">
      <c r="A110" s="6">
        <v>54.5</v>
      </c>
      <c r="B110" s="6">
        <v>108</v>
      </c>
      <c r="D110">
        <v>622.18011474609398</v>
      </c>
      <c r="E110">
        <v>539.338134765625</v>
      </c>
      <c r="F110">
        <v>482.00814819335898</v>
      </c>
      <c r="G110">
        <v>476.42095947265602</v>
      </c>
      <c r="I110" s="7">
        <f t="shared" si="7"/>
        <v>140.171966552735</v>
      </c>
      <c r="J110" s="7">
        <f t="shared" si="7"/>
        <v>62.917175292968977</v>
      </c>
      <c r="K110" s="7">
        <f t="shared" si="8"/>
        <v>96.129943847656719</v>
      </c>
      <c r="L110" s="8">
        <f t="shared" si="9"/>
        <v>1.5278807956656517</v>
      </c>
      <c r="M110" s="8">
        <f t="shared" si="12"/>
        <v>2.012902889827898</v>
      </c>
      <c r="P110" s="6">
        <f t="shared" si="10"/>
        <v>2.6233315355765874</v>
      </c>
    </row>
    <row r="111" spans="1:22" x14ac:dyDescent="0.15">
      <c r="A111" s="6">
        <v>55</v>
      </c>
      <c r="B111" s="6">
        <v>109</v>
      </c>
      <c r="D111">
        <v>621.05340576171898</v>
      </c>
      <c r="E111">
        <v>539.26403808593795</v>
      </c>
      <c r="F111">
        <v>481.73309326171898</v>
      </c>
      <c r="G111">
        <v>476.166259765625</v>
      </c>
      <c r="I111" s="7">
        <f t="shared" si="7"/>
        <v>139.3203125</v>
      </c>
      <c r="J111" s="7">
        <f t="shared" si="7"/>
        <v>63.097778320312955</v>
      </c>
      <c r="K111" s="7">
        <f t="shared" si="8"/>
        <v>95.151867675780935</v>
      </c>
      <c r="L111" s="8">
        <f t="shared" si="9"/>
        <v>1.5080066241436723</v>
      </c>
      <c r="M111" s="8">
        <f t="shared" si="12"/>
        <v>1.9974784622890582</v>
      </c>
      <c r="P111" s="6">
        <f t="shared" si="10"/>
        <v>1.8369517509064146</v>
      </c>
    </row>
    <row r="112" spans="1:22" x14ac:dyDescent="0.15">
      <c r="A112" s="6">
        <v>55.5</v>
      </c>
      <c r="B112" s="6">
        <v>110</v>
      </c>
      <c r="D112">
        <v>619.650146484375</v>
      </c>
      <c r="E112">
        <v>539.02423095703102</v>
      </c>
      <c r="F112">
        <v>480.79421997070301</v>
      </c>
      <c r="G112">
        <v>475.83251953125</v>
      </c>
      <c r="I112" s="7">
        <f t="shared" si="7"/>
        <v>138.85592651367199</v>
      </c>
      <c r="J112" s="7">
        <f t="shared" si="7"/>
        <v>63.191711425781023</v>
      </c>
      <c r="K112" s="7">
        <f t="shared" si="8"/>
        <v>94.621728515625279</v>
      </c>
      <c r="L112" s="8">
        <f t="shared" si="9"/>
        <v>1.4973756269722014</v>
      </c>
      <c r="M112" s="8">
        <f t="shared" si="12"/>
        <v>1.9912972091007273</v>
      </c>
      <c r="P112" s="6">
        <f t="shared" si="10"/>
        <v>1.5218144442548933</v>
      </c>
    </row>
    <row r="113" spans="1:16" x14ac:dyDescent="0.15">
      <c r="A113" s="6">
        <v>56</v>
      </c>
      <c r="B113" s="6">
        <v>111</v>
      </c>
      <c r="D113">
        <v>618.56378173828102</v>
      </c>
      <c r="E113">
        <v>537.87194824218795</v>
      </c>
      <c r="F113">
        <v>480.44784545898398</v>
      </c>
      <c r="G113">
        <v>475.50244140625</v>
      </c>
      <c r="I113" s="7">
        <f t="shared" si="7"/>
        <v>138.11593627929705</v>
      </c>
      <c r="J113" s="7">
        <f t="shared" si="7"/>
        <v>62.369506835937955</v>
      </c>
      <c r="K113" s="7">
        <f t="shared" si="8"/>
        <v>94.457281494140489</v>
      </c>
      <c r="L113" s="8">
        <f t="shared" si="9"/>
        <v>1.514478569513287</v>
      </c>
      <c r="M113" s="8">
        <f t="shared" si="12"/>
        <v>2.0128498956249525</v>
      </c>
      <c r="P113" s="6">
        <f t="shared" si="10"/>
        <v>2.6206297451992082</v>
      </c>
    </row>
    <row r="114" spans="1:16" x14ac:dyDescent="0.15">
      <c r="A114" s="6">
        <v>56.5</v>
      </c>
      <c r="B114" s="6">
        <v>112</v>
      </c>
      <c r="D114">
        <v>617.80084228515602</v>
      </c>
      <c r="E114">
        <v>537.89294433593795</v>
      </c>
      <c r="F114">
        <v>480.77749633789102</v>
      </c>
      <c r="G114">
        <v>475.51507568359398</v>
      </c>
      <c r="I114" s="7">
        <f t="shared" si="7"/>
        <v>137.023345947265</v>
      </c>
      <c r="J114" s="7">
        <f t="shared" si="7"/>
        <v>62.377868652343977</v>
      </c>
      <c r="K114" s="7">
        <f t="shared" si="8"/>
        <v>93.358837890624216</v>
      </c>
      <c r="L114" s="8">
        <f t="shared" si="9"/>
        <v>1.4966660437045256</v>
      </c>
      <c r="M114" s="8">
        <f t="shared" si="12"/>
        <v>1.9994871137993311</v>
      </c>
      <c r="P114" s="6">
        <f t="shared" si="10"/>
        <v>1.9393583354067687</v>
      </c>
    </row>
    <row r="115" spans="1:16" x14ac:dyDescent="0.15">
      <c r="A115" s="6">
        <v>57</v>
      </c>
      <c r="B115" s="6">
        <v>113</v>
      </c>
      <c r="D115">
        <v>619.11578369140602</v>
      </c>
      <c r="E115">
        <v>539.82263183593795</v>
      </c>
      <c r="F115">
        <v>481.16586303710898</v>
      </c>
      <c r="G115">
        <v>476.40872192382801</v>
      </c>
      <c r="I115" s="7">
        <f t="shared" si="7"/>
        <v>137.94992065429705</v>
      </c>
      <c r="J115" s="7">
        <f t="shared" si="7"/>
        <v>63.413909912109943</v>
      </c>
      <c r="K115" s="7">
        <f t="shared" si="8"/>
        <v>93.560183715820088</v>
      </c>
      <c r="L115" s="8">
        <f t="shared" si="9"/>
        <v>1.4753889776784321</v>
      </c>
      <c r="M115" s="8">
        <f t="shared" si="12"/>
        <v>1.9826597917563777</v>
      </c>
      <c r="P115" s="6">
        <f t="shared" si="10"/>
        <v>1.0814551262670751</v>
      </c>
    </row>
    <row r="116" spans="1:16" x14ac:dyDescent="0.15">
      <c r="A116" s="6">
        <v>57.5</v>
      </c>
      <c r="B116" s="6">
        <v>114</v>
      </c>
      <c r="D116">
        <v>621.52069091796898</v>
      </c>
      <c r="E116">
        <v>542.15283203125</v>
      </c>
      <c r="F116">
        <v>480.83535766601602</v>
      </c>
      <c r="G116">
        <v>476.34228515625</v>
      </c>
      <c r="I116" s="7">
        <f t="shared" si="7"/>
        <v>140.68533325195295</v>
      </c>
      <c r="J116" s="7">
        <f t="shared" si="7"/>
        <v>65.810546875</v>
      </c>
      <c r="K116" s="7">
        <f t="shared" si="8"/>
        <v>94.617950439452954</v>
      </c>
      <c r="L116" s="8">
        <f t="shared" si="9"/>
        <v>1.4377323230449595</v>
      </c>
      <c r="M116" s="8">
        <f t="shared" si="12"/>
        <v>1.9494528811060448</v>
      </c>
      <c r="P116" s="6">
        <f t="shared" si="10"/>
        <v>-0.61152460870302883</v>
      </c>
    </row>
    <row r="117" spans="1:16" x14ac:dyDescent="0.15">
      <c r="A117" s="6">
        <v>58</v>
      </c>
      <c r="B117" s="6">
        <v>115</v>
      </c>
      <c r="D117">
        <v>632.431884765625</v>
      </c>
      <c r="E117">
        <v>547.084716796875</v>
      </c>
      <c r="F117">
        <v>481.15771484375</v>
      </c>
      <c r="G117">
        <v>476.29705810546898</v>
      </c>
      <c r="I117" s="7">
        <f t="shared" si="7"/>
        <v>151.274169921875</v>
      </c>
      <c r="J117" s="7">
        <f t="shared" si="7"/>
        <v>70.787658691406023</v>
      </c>
      <c r="K117" s="7">
        <f t="shared" si="8"/>
        <v>101.7228088378908</v>
      </c>
      <c r="L117" s="8">
        <f t="shared" si="9"/>
        <v>1.4370133257457272</v>
      </c>
      <c r="M117" s="8">
        <f t="shared" si="12"/>
        <v>1.9531836277899524</v>
      </c>
      <c r="P117" s="6">
        <f t="shared" si="10"/>
        <v>-0.42132087073202446</v>
      </c>
    </row>
    <row r="118" spans="1:16" x14ac:dyDescent="0.15">
      <c r="A118" s="6">
        <v>58.5</v>
      </c>
      <c r="B118" s="6">
        <v>116</v>
      </c>
      <c r="D118">
        <v>645.537353515625</v>
      </c>
      <c r="E118">
        <v>553.98992919921898</v>
      </c>
      <c r="F118">
        <v>480.70251464843801</v>
      </c>
      <c r="G118">
        <v>475.67971801757801</v>
      </c>
      <c r="I118" s="7">
        <f t="shared" si="7"/>
        <v>164.83483886718699</v>
      </c>
      <c r="J118" s="7">
        <f t="shared" si="7"/>
        <v>78.310211181640966</v>
      </c>
      <c r="K118" s="7">
        <f t="shared" si="8"/>
        <v>110.01769104003832</v>
      </c>
      <c r="L118" s="8">
        <f t="shared" si="9"/>
        <v>1.4048958543203476</v>
      </c>
      <c r="M118" s="8">
        <f t="shared" si="12"/>
        <v>1.9255159003477127</v>
      </c>
      <c r="P118" s="6">
        <f t="shared" si="10"/>
        <v>-1.8318977944820296</v>
      </c>
    </row>
    <row r="119" spans="1:16" x14ac:dyDescent="0.15">
      <c r="A119" s="6">
        <v>59</v>
      </c>
      <c r="B119" s="6">
        <v>117</v>
      </c>
      <c r="D119">
        <v>641.88092041015602</v>
      </c>
      <c r="E119">
        <v>552.28991699218795</v>
      </c>
      <c r="F119">
        <v>480.92218017578102</v>
      </c>
      <c r="G119">
        <v>475.30725097656301</v>
      </c>
      <c r="I119" s="7">
        <f t="shared" si="7"/>
        <v>160.958740234375</v>
      </c>
      <c r="J119" s="7">
        <f t="shared" si="7"/>
        <v>76.982666015624943</v>
      </c>
      <c r="K119" s="7">
        <f t="shared" si="8"/>
        <v>107.07087402343754</v>
      </c>
      <c r="L119" s="8">
        <f t="shared" si="9"/>
        <v>1.3908439336422265</v>
      </c>
      <c r="M119" s="8">
        <f t="shared" si="12"/>
        <v>1.9159137236527313</v>
      </c>
      <c r="P119" s="6">
        <f t="shared" si="10"/>
        <v>-2.3214432004784991</v>
      </c>
    </row>
    <row r="120" spans="1:16" x14ac:dyDescent="0.15">
      <c r="A120" s="6">
        <v>59.5</v>
      </c>
      <c r="B120" s="6">
        <v>118</v>
      </c>
      <c r="D120">
        <v>643.4365234375</v>
      </c>
      <c r="E120">
        <v>553.85748291015602</v>
      </c>
      <c r="F120">
        <v>481.24328613281301</v>
      </c>
      <c r="G120">
        <v>476.17889404296898</v>
      </c>
      <c r="I120" s="7">
        <f t="shared" si="7"/>
        <v>162.19323730468699</v>
      </c>
      <c r="J120" s="7">
        <f t="shared" si="7"/>
        <v>77.678588867187045</v>
      </c>
      <c r="K120" s="7">
        <f t="shared" si="8"/>
        <v>107.81822509765607</v>
      </c>
      <c r="L120" s="8">
        <f t="shared" si="9"/>
        <v>1.3880044252863686</v>
      </c>
      <c r="M120" s="8">
        <f t="shared" si="12"/>
        <v>1.9175239592800133</v>
      </c>
      <c r="P120" s="6">
        <f t="shared" si="10"/>
        <v>-2.2393489546686141</v>
      </c>
    </row>
    <row r="121" spans="1:16" x14ac:dyDescent="0.15">
      <c r="A121" s="6">
        <v>60</v>
      </c>
      <c r="B121" s="6">
        <v>119</v>
      </c>
      <c r="D121">
        <v>632.36676025390602</v>
      </c>
      <c r="E121">
        <v>548.98065185546898</v>
      </c>
      <c r="F121">
        <v>481.67971801757801</v>
      </c>
      <c r="G121">
        <v>476.57009887695301</v>
      </c>
      <c r="I121" s="7">
        <f t="shared" si="7"/>
        <v>150.68704223632801</v>
      </c>
      <c r="J121" s="7">
        <f t="shared" si="7"/>
        <v>72.410552978515966</v>
      </c>
      <c r="K121" s="7">
        <f t="shared" si="8"/>
        <v>99.999655151366838</v>
      </c>
      <c r="L121" s="8">
        <f t="shared" si="9"/>
        <v>1.3810094114463742</v>
      </c>
      <c r="M121" s="8">
        <f t="shared" si="12"/>
        <v>1.9149786894231591</v>
      </c>
      <c r="P121" s="6">
        <f t="shared" si="10"/>
        <v>-2.3691138199720725</v>
      </c>
    </row>
    <row r="122" spans="1:16" x14ac:dyDescent="0.15">
      <c r="A122" s="6">
        <v>60.5</v>
      </c>
      <c r="B122" s="6">
        <v>120</v>
      </c>
      <c r="D122">
        <v>629.92150878906295</v>
      </c>
      <c r="E122">
        <v>548.94195556640602</v>
      </c>
      <c r="F122">
        <v>481.35452270507801</v>
      </c>
      <c r="G122">
        <v>476.69396972656301</v>
      </c>
      <c r="I122" s="7">
        <f t="shared" si="7"/>
        <v>148.56698608398494</v>
      </c>
      <c r="J122" s="7">
        <f t="shared" si="7"/>
        <v>72.247985839843011</v>
      </c>
      <c r="K122" s="7">
        <f t="shared" si="8"/>
        <v>97.993395996094847</v>
      </c>
      <c r="L122" s="8">
        <f t="shared" si="9"/>
        <v>1.3563477909726567</v>
      </c>
      <c r="M122" s="8">
        <f t="shared" si="12"/>
        <v>1.8947668129325812</v>
      </c>
      <c r="P122" s="6">
        <f t="shared" si="10"/>
        <v>-3.3995709336910771</v>
      </c>
    </row>
    <row r="123" spans="1:16" x14ac:dyDescent="0.15">
      <c r="A123" s="6">
        <v>61</v>
      </c>
      <c r="B123" s="6">
        <v>121</v>
      </c>
      <c r="D123">
        <v>629.07086181640602</v>
      </c>
      <c r="E123">
        <v>547.89752197265602</v>
      </c>
      <c r="F123">
        <v>480.68295288085898</v>
      </c>
      <c r="G123">
        <v>475.57254028320301</v>
      </c>
      <c r="I123" s="7">
        <f t="shared" si="7"/>
        <v>148.38790893554705</v>
      </c>
      <c r="J123" s="7">
        <f t="shared" si="7"/>
        <v>72.324981689453011</v>
      </c>
      <c r="K123" s="7">
        <f t="shared" si="8"/>
        <v>97.760421752929943</v>
      </c>
      <c r="L123" s="8">
        <f t="shared" si="9"/>
        <v>1.3516826339851826</v>
      </c>
      <c r="M123" s="8">
        <f t="shared" si="12"/>
        <v>1.8945513999282471</v>
      </c>
      <c r="P123" s="6">
        <f t="shared" si="10"/>
        <v>-3.4105532817579269</v>
      </c>
    </row>
    <row r="124" spans="1:16" x14ac:dyDescent="0.15">
      <c r="A124" s="6">
        <v>61.5</v>
      </c>
      <c r="B124" s="6">
        <v>122</v>
      </c>
      <c r="D124">
        <v>630.572998046875</v>
      </c>
      <c r="E124">
        <v>548.23541259765602</v>
      </c>
      <c r="F124">
        <v>480.45925903320301</v>
      </c>
      <c r="G124">
        <v>475.40261840820301</v>
      </c>
      <c r="I124" s="7">
        <f t="shared" si="7"/>
        <v>150.11373901367199</v>
      </c>
      <c r="J124" s="7">
        <f t="shared" si="7"/>
        <v>72.832794189453011</v>
      </c>
      <c r="K124" s="7">
        <f t="shared" si="8"/>
        <v>99.130783081054886</v>
      </c>
      <c r="L124" s="8">
        <f t="shared" si="9"/>
        <v>1.3610734585191859</v>
      </c>
      <c r="M124" s="8">
        <f t="shared" si="12"/>
        <v>1.9083919684453903</v>
      </c>
      <c r="P124" s="6">
        <f t="shared" si="10"/>
        <v>-2.704922990921049</v>
      </c>
    </row>
    <row r="125" spans="1:16" x14ac:dyDescent="0.15">
      <c r="A125" s="6">
        <v>62</v>
      </c>
      <c r="B125" s="6">
        <v>123</v>
      </c>
      <c r="D125">
        <v>629.21337890625</v>
      </c>
      <c r="E125">
        <v>547.626953125</v>
      </c>
      <c r="F125">
        <v>481.44497680664102</v>
      </c>
      <c r="G125">
        <v>476.43032836914102</v>
      </c>
      <c r="I125" s="7">
        <f t="shared" si="7"/>
        <v>147.76840209960898</v>
      </c>
      <c r="J125" s="7">
        <f t="shared" si="7"/>
        <v>71.196624755858977</v>
      </c>
      <c r="K125" s="7">
        <f t="shared" si="8"/>
        <v>97.930764770507693</v>
      </c>
      <c r="L125" s="8">
        <f t="shared" si="9"/>
        <v>1.3754972950799706</v>
      </c>
      <c r="M125" s="8">
        <f t="shared" si="12"/>
        <v>1.9272655489893147</v>
      </c>
      <c r="P125" s="6">
        <f t="shared" si="10"/>
        <v>-1.7426958893502604</v>
      </c>
    </row>
    <row r="126" spans="1:16" x14ac:dyDescent="0.15">
      <c r="A126" s="6">
        <v>62.5</v>
      </c>
      <c r="B126" s="6">
        <v>124</v>
      </c>
      <c r="D126">
        <v>629.00329589843795</v>
      </c>
      <c r="E126">
        <v>547.54797363281295</v>
      </c>
      <c r="F126">
        <v>481.35491943359398</v>
      </c>
      <c r="G126">
        <v>476.35656738281301</v>
      </c>
      <c r="I126" s="7">
        <f t="shared" si="7"/>
        <v>147.64837646484398</v>
      </c>
      <c r="J126" s="7">
        <f t="shared" si="7"/>
        <v>71.191406249999943</v>
      </c>
      <c r="K126" s="7">
        <f t="shared" si="8"/>
        <v>97.81439208984402</v>
      </c>
      <c r="L126" s="8">
        <f t="shared" si="9"/>
        <v>1.3739634773662601</v>
      </c>
      <c r="M126" s="8">
        <f t="shared" si="12"/>
        <v>1.9301814752587441</v>
      </c>
      <c r="P126" s="6">
        <f t="shared" si="10"/>
        <v>-1.5940339395894683</v>
      </c>
    </row>
    <row r="127" spans="1:16" x14ac:dyDescent="0.15">
      <c r="A127" s="6">
        <v>63</v>
      </c>
      <c r="B127" s="6">
        <v>125</v>
      </c>
      <c r="D127">
        <v>626.77764892578102</v>
      </c>
      <c r="E127">
        <v>546.406005859375</v>
      </c>
      <c r="F127">
        <v>481.14547729492199</v>
      </c>
      <c r="G127">
        <v>476.49917602539102</v>
      </c>
      <c r="I127" s="7">
        <f t="shared" si="7"/>
        <v>145.63217163085903</v>
      </c>
      <c r="J127" s="7">
        <f t="shared" si="7"/>
        <v>69.906829833983977</v>
      </c>
      <c r="K127" s="7">
        <f t="shared" si="8"/>
        <v>96.697390747070244</v>
      </c>
      <c r="L127" s="8">
        <f t="shared" si="9"/>
        <v>1.3832323819676702</v>
      </c>
      <c r="M127" s="8">
        <f t="shared" si="12"/>
        <v>1.943900123843294</v>
      </c>
      <c r="P127" s="6">
        <f t="shared" si="10"/>
        <v>-0.89461946260359138</v>
      </c>
    </row>
    <row r="128" spans="1:16" x14ac:dyDescent="0.15">
      <c r="A128" s="6">
        <v>63.5</v>
      </c>
      <c r="B128" s="6">
        <v>126</v>
      </c>
      <c r="D128">
        <v>621.16510009765602</v>
      </c>
      <c r="E128">
        <v>543.84222412109398</v>
      </c>
      <c r="F128">
        <v>480.76446533203102</v>
      </c>
      <c r="G128">
        <v>475.81906127929699</v>
      </c>
      <c r="I128" s="7">
        <f t="shared" si="7"/>
        <v>140.400634765625</v>
      </c>
      <c r="J128" s="7">
        <f t="shared" si="7"/>
        <v>68.023162841796989</v>
      </c>
      <c r="K128" s="7">
        <f t="shared" si="8"/>
        <v>92.784420776367114</v>
      </c>
      <c r="L128" s="8">
        <f t="shared" si="9"/>
        <v>1.3640121526274505</v>
      </c>
      <c r="M128" s="8">
        <f t="shared" si="12"/>
        <v>1.9291296384862142</v>
      </c>
      <c r="P128" s="6">
        <f t="shared" si="10"/>
        <v>-1.6476594743204904</v>
      </c>
    </row>
    <row r="129" spans="1:16" x14ac:dyDescent="0.15">
      <c r="A129" s="6">
        <v>64</v>
      </c>
      <c r="B129" s="6">
        <v>127</v>
      </c>
      <c r="D129">
        <v>617.43597412109398</v>
      </c>
      <c r="E129">
        <v>542.185302734375</v>
      </c>
      <c r="F129">
        <v>481.48532104492199</v>
      </c>
      <c r="G129">
        <v>476.92623901367199</v>
      </c>
      <c r="I129" s="7">
        <f t="shared" si="7"/>
        <v>135.95065307617199</v>
      </c>
      <c r="J129" s="7">
        <f t="shared" si="7"/>
        <v>65.259063720703011</v>
      </c>
      <c r="K129" s="7">
        <f t="shared" si="8"/>
        <v>90.269308471679892</v>
      </c>
      <c r="L129" s="8">
        <f t="shared" si="9"/>
        <v>1.3832455344136747</v>
      </c>
      <c r="M129" s="8">
        <f t="shared" si="12"/>
        <v>1.9528127642555784</v>
      </c>
      <c r="P129" s="6">
        <f t="shared" si="10"/>
        <v>-0.44022851482893943</v>
      </c>
    </row>
    <row r="130" spans="1:16" x14ac:dyDescent="0.15">
      <c r="A130" s="6">
        <v>64.5</v>
      </c>
      <c r="B130" s="6">
        <v>128</v>
      </c>
      <c r="D130">
        <v>616.429443359375</v>
      </c>
      <c r="E130">
        <v>541.31610107421898</v>
      </c>
      <c r="F130">
        <v>481.80929565429699</v>
      </c>
      <c r="G130">
        <v>476.22738647460898</v>
      </c>
      <c r="I130" s="7">
        <f t="shared" ref="I130:J149" si="13">D130-F130</f>
        <v>134.62014770507801</v>
      </c>
      <c r="J130" s="7">
        <f t="shared" si="13"/>
        <v>65.08871459961</v>
      </c>
      <c r="K130" s="7">
        <f t="shared" ref="K130:K149" si="14">I130-0.7*J130</f>
        <v>89.058047485351011</v>
      </c>
      <c r="L130" s="8">
        <f t="shared" ref="L130:L149" si="15">K130/J130</f>
        <v>1.3682563564695842</v>
      </c>
      <c r="M130" s="8">
        <f t="shared" si="12"/>
        <v>1.9422733302946278</v>
      </c>
      <c r="P130" s="6">
        <f t="shared" si="10"/>
        <v>-0.9775578768352815</v>
      </c>
    </row>
    <row r="131" spans="1:16" x14ac:dyDescent="0.15">
      <c r="A131" s="6">
        <v>65</v>
      </c>
      <c r="B131" s="6">
        <v>129</v>
      </c>
      <c r="D131">
        <v>613.54058837890602</v>
      </c>
      <c r="E131">
        <v>539.75506591796898</v>
      </c>
      <c r="F131">
        <v>481.51873779296898</v>
      </c>
      <c r="G131">
        <v>475.69927978515602</v>
      </c>
      <c r="I131" s="7">
        <f t="shared" si="13"/>
        <v>132.02185058593705</v>
      </c>
      <c r="J131" s="7">
        <f t="shared" si="13"/>
        <v>64.055786132812955</v>
      </c>
      <c r="K131" s="7">
        <f t="shared" si="14"/>
        <v>87.182800292967983</v>
      </c>
      <c r="L131" s="8">
        <f t="shared" si="15"/>
        <v>1.361044888469616</v>
      </c>
      <c r="M131" s="8">
        <f t="shared" si="12"/>
        <v>1.9395116062777995</v>
      </c>
      <c r="P131" s="6">
        <f t="shared" si="10"/>
        <v>-1.1183581711867718</v>
      </c>
    </row>
    <row r="132" spans="1:16" x14ac:dyDescent="0.15">
      <c r="A132" s="6">
        <v>65.5</v>
      </c>
      <c r="B132" s="6">
        <v>130</v>
      </c>
      <c r="D132">
        <v>613.91851806640602</v>
      </c>
      <c r="E132">
        <v>540.16021728515602</v>
      </c>
      <c r="F132">
        <v>482.26202392578102</v>
      </c>
      <c r="G132">
        <v>477.06765747070301</v>
      </c>
      <c r="I132" s="7">
        <f t="shared" si="13"/>
        <v>131.656494140625</v>
      </c>
      <c r="J132" s="7">
        <f t="shared" si="13"/>
        <v>63.092559814453011</v>
      </c>
      <c r="K132" s="7">
        <f t="shared" si="14"/>
        <v>87.491702270507886</v>
      </c>
      <c r="L132" s="8">
        <f t="shared" si="15"/>
        <v>1.386719805438384</v>
      </c>
      <c r="M132" s="8">
        <f t="shared" si="12"/>
        <v>1.9696362672297072</v>
      </c>
      <c r="P132" s="6">
        <f t="shared" si="10"/>
        <v>0.41747998766687366</v>
      </c>
    </row>
    <row r="133" spans="1:16" x14ac:dyDescent="0.15">
      <c r="A133" s="6">
        <v>66</v>
      </c>
      <c r="B133" s="6">
        <v>131</v>
      </c>
      <c r="D133">
        <v>613.05230712890602</v>
      </c>
      <c r="E133">
        <v>539.41033935546898</v>
      </c>
      <c r="F133">
        <v>481.57254028320301</v>
      </c>
      <c r="G133">
        <v>476.501220703125</v>
      </c>
      <c r="I133" s="7">
        <f t="shared" si="13"/>
        <v>131.47976684570301</v>
      </c>
      <c r="J133" s="7">
        <f t="shared" si="13"/>
        <v>62.909118652343977</v>
      </c>
      <c r="K133" s="7">
        <f t="shared" si="14"/>
        <v>87.443383789062239</v>
      </c>
      <c r="L133" s="8">
        <f t="shared" si="15"/>
        <v>1.3899953720906901</v>
      </c>
      <c r="M133" s="8">
        <f t="shared" si="12"/>
        <v>1.9773615778651532</v>
      </c>
      <c r="P133" s="6">
        <f t="shared" si="10"/>
        <v>0.81133759429213703</v>
      </c>
    </row>
    <row r="134" spans="1:16" x14ac:dyDescent="0.15">
      <c r="A134" s="6">
        <v>66.5</v>
      </c>
      <c r="B134" s="6">
        <v>132</v>
      </c>
      <c r="D134">
        <v>613.028076171875</v>
      </c>
      <c r="E134">
        <v>539.43023681640602</v>
      </c>
      <c r="F134">
        <v>480.81213378906301</v>
      </c>
      <c r="G134">
        <v>475.80114746093801</v>
      </c>
      <c r="I134" s="7">
        <f t="shared" si="13"/>
        <v>132.21594238281199</v>
      </c>
      <c r="J134" s="7">
        <f t="shared" si="13"/>
        <v>63.629089355468011</v>
      </c>
      <c r="K134" s="7">
        <f t="shared" si="14"/>
        <v>87.675579833984386</v>
      </c>
      <c r="L134" s="8">
        <f t="shared" si="15"/>
        <v>1.3779166215027707</v>
      </c>
      <c r="M134" s="8">
        <f t="shared" si="12"/>
        <v>1.9697325712603737</v>
      </c>
      <c r="P134" s="6">
        <f t="shared" ref="P134:P149" si="16">(M134-$O$2)/$O$2*100</f>
        <v>0.42238983230828464</v>
      </c>
    </row>
    <row r="135" spans="1:16" x14ac:dyDescent="0.15">
      <c r="A135" s="6">
        <v>67</v>
      </c>
      <c r="B135" s="6">
        <v>133</v>
      </c>
      <c r="D135">
        <v>617.61553955078102</v>
      </c>
      <c r="E135">
        <v>543.22644042968795</v>
      </c>
      <c r="F135">
        <v>482.336181640625</v>
      </c>
      <c r="G135">
        <v>477.32598876953102</v>
      </c>
      <c r="I135" s="7">
        <f t="shared" si="13"/>
        <v>135.27935791015602</v>
      </c>
      <c r="J135" s="7">
        <f t="shared" si="13"/>
        <v>65.900451660156932</v>
      </c>
      <c r="K135" s="7">
        <f t="shared" si="14"/>
        <v>89.149041748046173</v>
      </c>
      <c r="L135" s="8">
        <f t="shared" si="15"/>
        <v>1.3527834711631455</v>
      </c>
      <c r="M135" s="8">
        <f t="shared" si="12"/>
        <v>1.9490491649038884</v>
      </c>
      <c r="P135" s="6">
        <f t="shared" si="16"/>
        <v>-0.63210717225815516</v>
      </c>
    </row>
    <row r="136" spans="1:16" x14ac:dyDescent="0.15">
      <c r="A136" s="6">
        <v>67.5</v>
      </c>
      <c r="B136" s="6">
        <v>134</v>
      </c>
      <c r="D136">
        <v>617.90515136718795</v>
      </c>
      <c r="E136">
        <v>543.47222900390602</v>
      </c>
      <c r="F136">
        <v>480.96945190429699</v>
      </c>
      <c r="G136">
        <v>476.109619140625</v>
      </c>
      <c r="I136" s="7">
        <f t="shared" si="13"/>
        <v>136.93569946289097</v>
      </c>
      <c r="J136" s="7">
        <f t="shared" si="13"/>
        <v>67.362609863281023</v>
      </c>
      <c r="K136" s="7">
        <f t="shared" si="14"/>
        <v>89.781872558594245</v>
      </c>
      <c r="L136" s="8">
        <f t="shared" si="15"/>
        <v>1.3328146391717199</v>
      </c>
      <c r="M136" s="8">
        <f t="shared" si="12"/>
        <v>1.9335300768956027</v>
      </c>
      <c r="P136" s="6">
        <f t="shared" si="16"/>
        <v>-1.4233130082934211</v>
      </c>
    </row>
    <row r="137" spans="1:16" x14ac:dyDescent="0.15">
      <c r="A137" s="6">
        <v>68</v>
      </c>
      <c r="B137" s="6">
        <v>135</v>
      </c>
      <c r="D137">
        <v>618.60736083984398</v>
      </c>
      <c r="E137">
        <v>544.01605224609398</v>
      </c>
      <c r="F137">
        <v>481.07293701171898</v>
      </c>
      <c r="G137">
        <v>476.52078247070301</v>
      </c>
      <c r="I137" s="7">
        <f t="shared" si="13"/>
        <v>137.534423828125</v>
      </c>
      <c r="J137" s="7">
        <f t="shared" si="13"/>
        <v>67.495269775390966</v>
      </c>
      <c r="K137" s="7">
        <f t="shared" si="14"/>
        <v>90.287734985351335</v>
      </c>
      <c r="L137" s="8">
        <f t="shared" si="15"/>
        <v>1.3376898156835071</v>
      </c>
      <c r="M137" s="8">
        <f t="shared" si="12"/>
        <v>1.9428549973905298</v>
      </c>
      <c r="P137" s="6">
        <f t="shared" si="16"/>
        <v>-0.94790288675714995</v>
      </c>
    </row>
    <row r="138" spans="1:16" x14ac:dyDescent="0.15">
      <c r="A138" s="6">
        <v>68.5</v>
      </c>
      <c r="B138" s="6">
        <v>136</v>
      </c>
      <c r="D138">
        <v>615.08447265625</v>
      </c>
      <c r="E138">
        <v>542.00628662109398</v>
      </c>
      <c r="F138">
        <v>481.79299926757801</v>
      </c>
      <c r="G138">
        <v>477.10269165039102</v>
      </c>
      <c r="I138" s="7">
        <f t="shared" si="13"/>
        <v>133.29147338867199</v>
      </c>
      <c r="J138" s="7">
        <f t="shared" si="13"/>
        <v>64.903594970702954</v>
      </c>
      <c r="K138" s="7">
        <f t="shared" si="14"/>
        <v>87.858956909179923</v>
      </c>
      <c r="L138" s="8">
        <f t="shared" si="15"/>
        <v>1.3536839823562756</v>
      </c>
      <c r="M138" s="8">
        <f t="shared" si="12"/>
        <v>1.963298908046438</v>
      </c>
      <c r="P138" s="6">
        <f t="shared" si="16"/>
        <v>9.43839675800488E-2</v>
      </c>
    </row>
    <row r="139" spans="1:16" x14ac:dyDescent="0.15">
      <c r="A139" s="6">
        <v>69</v>
      </c>
      <c r="B139" s="6">
        <v>137</v>
      </c>
      <c r="D139">
        <v>610.75775146484398</v>
      </c>
      <c r="E139">
        <v>539.80242919921898</v>
      </c>
      <c r="F139">
        <v>481.993896484375</v>
      </c>
      <c r="G139">
        <v>476.83090209960898</v>
      </c>
      <c r="I139" s="7">
        <f t="shared" si="13"/>
        <v>128.76385498046898</v>
      </c>
      <c r="J139" s="7">
        <f t="shared" si="13"/>
        <v>62.97152709961</v>
      </c>
      <c r="K139" s="7">
        <f t="shared" si="14"/>
        <v>84.683786010741983</v>
      </c>
      <c r="L139" s="8">
        <f t="shared" si="15"/>
        <v>1.3447948606484796</v>
      </c>
      <c r="M139" s="8">
        <f t="shared" si="12"/>
        <v>1.9588595303217819</v>
      </c>
      <c r="P139" s="6">
        <f t="shared" si="16"/>
        <v>-0.13194773195265275</v>
      </c>
    </row>
    <row r="140" spans="1:16" x14ac:dyDescent="0.15">
      <c r="A140" s="6">
        <v>69.5</v>
      </c>
      <c r="B140" s="6">
        <v>138</v>
      </c>
      <c r="D140">
        <v>625.59564208984398</v>
      </c>
      <c r="E140">
        <v>547.481201171875</v>
      </c>
      <c r="F140">
        <v>480.83984375</v>
      </c>
      <c r="G140">
        <v>475.66543579101602</v>
      </c>
      <c r="I140" s="7">
        <f t="shared" si="13"/>
        <v>144.75579833984398</v>
      </c>
      <c r="J140" s="7">
        <f t="shared" si="13"/>
        <v>71.815765380858977</v>
      </c>
      <c r="K140" s="7">
        <f t="shared" si="14"/>
        <v>94.484762573242705</v>
      </c>
      <c r="L140" s="8">
        <f t="shared" si="15"/>
        <v>1.3156548854163668</v>
      </c>
      <c r="M140" s="8">
        <f t="shared" si="12"/>
        <v>1.934169299072809</v>
      </c>
      <c r="P140" s="6">
        <f t="shared" si="16"/>
        <v>-1.3907237017015179</v>
      </c>
    </row>
    <row r="141" spans="1:16" x14ac:dyDescent="0.15">
      <c r="A141" s="6">
        <v>70</v>
      </c>
      <c r="B141" s="6">
        <v>139</v>
      </c>
      <c r="D141">
        <v>623.88665771484398</v>
      </c>
      <c r="E141">
        <v>546.457763671875</v>
      </c>
      <c r="F141">
        <v>480.98287963867199</v>
      </c>
      <c r="G141">
        <v>475.88345336914102</v>
      </c>
      <c r="I141" s="7">
        <f t="shared" si="13"/>
        <v>142.90377807617199</v>
      </c>
      <c r="J141" s="7">
        <f t="shared" si="13"/>
        <v>70.574310302733977</v>
      </c>
      <c r="K141" s="7">
        <f t="shared" si="14"/>
        <v>93.501760864258216</v>
      </c>
      <c r="L141" s="8">
        <f t="shared" si="15"/>
        <v>1.3248696368859314</v>
      </c>
      <c r="M141" s="8">
        <f t="shared" si="12"/>
        <v>1.9478337945255135</v>
      </c>
      <c r="P141" s="6">
        <f t="shared" si="16"/>
        <v>-0.69407010047926909</v>
      </c>
    </row>
    <row r="142" spans="1:16" x14ac:dyDescent="0.15">
      <c r="A142" s="6">
        <v>70.5</v>
      </c>
      <c r="B142" s="6">
        <v>140</v>
      </c>
      <c r="D142">
        <v>625.20080566406295</v>
      </c>
      <c r="E142">
        <v>546.33923339843795</v>
      </c>
      <c r="F142">
        <v>482.328857421875</v>
      </c>
      <c r="G142">
        <v>477.34881591796898</v>
      </c>
      <c r="I142" s="7">
        <f t="shared" si="13"/>
        <v>142.87194824218795</v>
      </c>
      <c r="J142" s="7">
        <f t="shared" si="13"/>
        <v>68.990417480468977</v>
      </c>
      <c r="K142" s="7">
        <f t="shared" si="14"/>
        <v>94.578656005859671</v>
      </c>
      <c r="L142" s="8">
        <f t="shared" si="15"/>
        <v>1.3708955454956431</v>
      </c>
      <c r="M142" s="8">
        <f t="shared" si="12"/>
        <v>1.9983094471183651</v>
      </c>
      <c r="P142" s="6">
        <f t="shared" si="16"/>
        <v>1.8793176454907707</v>
      </c>
    </row>
    <row r="143" spans="1:16" x14ac:dyDescent="0.15">
      <c r="A143" s="6">
        <v>71</v>
      </c>
      <c r="B143" s="6">
        <v>141</v>
      </c>
      <c r="D143">
        <v>623.87847900390602</v>
      </c>
      <c r="E143">
        <v>546.71551513671898</v>
      </c>
      <c r="F143">
        <v>480.66055297851602</v>
      </c>
      <c r="G143">
        <v>475.57458496093801</v>
      </c>
      <c r="I143" s="7">
        <f t="shared" si="13"/>
        <v>143.21792602539</v>
      </c>
      <c r="J143" s="7">
        <f t="shared" si="13"/>
        <v>71.140930175780966</v>
      </c>
      <c r="K143" s="7">
        <f t="shared" si="14"/>
        <v>93.419274902343318</v>
      </c>
      <c r="L143" s="8">
        <f t="shared" si="15"/>
        <v>1.3131579060256191</v>
      </c>
      <c r="M143" s="8">
        <f t="shared" si="12"/>
        <v>1.945021551631481</v>
      </c>
      <c r="P143" s="6">
        <f t="shared" si="16"/>
        <v>-0.83744598628642786</v>
      </c>
    </row>
    <row r="144" spans="1:16" x14ac:dyDescent="0.15">
      <c r="A144" s="6">
        <v>71.5</v>
      </c>
      <c r="B144" s="6">
        <v>142</v>
      </c>
      <c r="D144">
        <v>623.978759765625</v>
      </c>
      <c r="E144">
        <v>546.57873535156295</v>
      </c>
      <c r="F144">
        <v>479.94784545898398</v>
      </c>
      <c r="G144">
        <v>475.10635375976602</v>
      </c>
      <c r="I144" s="7">
        <f t="shared" si="13"/>
        <v>144.03091430664102</v>
      </c>
      <c r="J144" s="7">
        <f t="shared" si="13"/>
        <v>71.472381591796932</v>
      </c>
      <c r="K144" s="7">
        <f t="shared" si="14"/>
        <v>94.000247192383171</v>
      </c>
      <c r="L144" s="8">
        <f t="shared" si="15"/>
        <v>1.3151967948857579</v>
      </c>
      <c r="M144" s="8">
        <f t="shared" si="12"/>
        <v>1.9515101844747598</v>
      </c>
      <c r="P144" s="6">
        <f t="shared" si="16"/>
        <v>-0.50663761850403777</v>
      </c>
    </row>
    <row r="145" spans="1:16" x14ac:dyDescent="0.15">
      <c r="A145" s="6">
        <v>72</v>
      </c>
      <c r="B145" s="6">
        <v>143</v>
      </c>
      <c r="D145">
        <v>621.84796142578102</v>
      </c>
      <c r="E145">
        <v>545.89697265625</v>
      </c>
      <c r="F145">
        <v>480.89569091796898</v>
      </c>
      <c r="G145">
        <v>475.91604614257801</v>
      </c>
      <c r="I145" s="7">
        <f t="shared" si="13"/>
        <v>140.95227050781205</v>
      </c>
      <c r="J145" s="7">
        <f t="shared" si="13"/>
        <v>69.980926513671989</v>
      </c>
      <c r="K145" s="7">
        <f t="shared" si="14"/>
        <v>91.965621948241647</v>
      </c>
      <c r="L145" s="8">
        <f t="shared" si="15"/>
        <v>1.3141526774481125</v>
      </c>
      <c r="M145" s="8">
        <f t="shared" si="12"/>
        <v>1.9549158110202542</v>
      </c>
      <c r="P145" s="6">
        <f t="shared" si="16"/>
        <v>-0.33300940035660304</v>
      </c>
    </row>
    <row r="146" spans="1:16" x14ac:dyDescent="0.15">
      <c r="A146" s="6">
        <v>72.5</v>
      </c>
      <c r="B146" s="6">
        <v>144</v>
      </c>
      <c r="D146">
        <v>621.90979003906295</v>
      </c>
      <c r="E146">
        <v>545.91583251953102</v>
      </c>
      <c r="F146">
        <v>481.42541503906301</v>
      </c>
      <c r="G146">
        <v>476.79748535156301</v>
      </c>
      <c r="I146" s="7">
        <f t="shared" si="13"/>
        <v>140.48437499999994</v>
      </c>
      <c r="J146" s="7">
        <f t="shared" si="13"/>
        <v>69.118347167968011</v>
      </c>
      <c r="K146" s="7">
        <f t="shared" si="14"/>
        <v>92.10153198242233</v>
      </c>
      <c r="L146" s="8">
        <f t="shared" si="15"/>
        <v>1.3325193057438383</v>
      </c>
      <c r="M146" s="8">
        <f t="shared" si="12"/>
        <v>1.9777321832991197</v>
      </c>
      <c r="P146" s="6">
        <f t="shared" si="16"/>
        <v>0.83023207971963919</v>
      </c>
    </row>
    <row r="147" spans="1:16" x14ac:dyDescent="0.15">
      <c r="A147" s="6">
        <v>73</v>
      </c>
      <c r="B147" s="6">
        <v>145</v>
      </c>
      <c r="D147">
        <v>625.349853515625</v>
      </c>
      <c r="E147">
        <v>549.14306640625</v>
      </c>
      <c r="F147">
        <v>481.04278564453102</v>
      </c>
      <c r="G147">
        <v>476.176025390625</v>
      </c>
      <c r="I147" s="7">
        <f t="shared" si="13"/>
        <v>144.30706787109398</v>
      </c>
      <c r="J147" s="7">
        <f t="shared" si="13"/>
        <v>72.967041015625</v>
      </c>
      <c r="K147" s="7">
        <f t="shared" si="14"/>
        <v>93.230139160156483</v>
      </c>
      <c r="L147" s="8">
        <f t="shared" si="15"/>
        <v>1.2777020674333277</v>
      </c>
      <c r="M147" s="8">
        <f t="shared" si="12"/>
        <v>1.9273646889717491</v>
      </c>
      <c r="P147" s="6">
        <f t="shared" si="16"/>
        <v>-1.7376414600793755</v>
      </c>
    </row>
    <row r="148" spans="1:16" x14ac:dyDescent="0.15">
      <c r="A148" s="6">
        <v>73.5</v>
      </c>
      <c r="B148" s="6">
        <v>146</v>
      </c>
      <c r="D148">
        <v>638.16296386718795</v>
      </c>
      <c r="E148">
        <v>556.84521484375</v>
      </c>
      <c r="F148">
        <v>480.60025024414102</v>
      </c>
      <c r="G148">
        <v>475.52038574218801</v>
      </c>
      <c r="I148" s="7">
        <f t="shared" si="13"/>
        <v>157.56271362304693</v>
      </c>
      <c r="J148" s="7">
        <f t="shared" si="13"/>
        <v>81.324829101561988</v>
      </c>
      <c r="K148" s="7">
        <f t="shared" si="14"/>
        <v>100.63533325195354</v>
      </c>
      <c r="L148" s="8">
        <f t="shared" si="15"/>
        <v>1.23744905908472</v>
      </c>
      <c r="M148" s="8">
        <f t="shared" si="12"/>
        <v>1.8915614246062813</v>
      </c>
      <c r="P148" s="6">
        <f t="shared" si="16"/>
        <v>-3.5629904560994672</v>
      </c>
    </row>
    <row r="149" spans="1:16" x14ac:dyDescent="0.15">
      <c r="A149" s="6">
        <v>74</v>
      </c>
      <c r="B149" s="6">
        <v>147</v>
      </c>
      <c r="D149">
        <v>647.66760253906295</v>
      </c>
      <c r="E149">
        <v>556.537353515625</v>
      </c>
      <c r="F149">
        <v>480.83944702148398</v>
      </c>
      <c r="G149">
        <v>476.05825805664102</v>
      </c>
      <c r="I149" s="7">
        <f t="shared" si="13"/>
        <v>166.82815551757898</v>
      </c>
      <c r="J149" s="7">
        <f t="shared" si="13"/>
        <v>80.479095458983977</v>
      </c>
      <c r="K149" s="7">
        <f t="shared" si="14"/>
        <v>110.49278869629021</v>
      </c>
      <c r="L149" s="8">
        <f t="shared" si="15"/>
        <v>1.3729377556511262</v>
      </c>
      <c r="M149" s="8">
        <f t="shared" si="12"/>
        <v>2.0314998651558271</v>
      </c>
      <c r="P149" s="6">
        <f t="shared" si="16"/>
        <v>3.5714565416468926</v>
      </c>
    </row>
    <row r="150" spans="1:16" x14ac:dyDescent="0.15">
      <c r="A150" s="18">
        <v>74.5</v>
      </c>
      <c r="B150" s="18">
        <v>148</v>
      </c>
      <c r="D150">
        <v>658.67248535156295</v>
      </c>
      <c r="E150">
        <v>551.46160888671898</v>
      </c>
      <c r="F150">
        <v>481.41848754882801</v>
      </c>
      <c r="G150">
        <v>476.58352661132801</v>
      </c>
      <c r="I150" s="19">
        <f t="shared" ref="I150:I193" si="17">D150-F150</f>
        <v>177.25399780273494</v>
      </c>
      <c r="J150" s="19">
        <f t="shared" ref="J150:J193" si="18">E150-G150</f>
        <v>74.878082275390966</v>
      </c>
      <c r="K150" s="19">
        <f t="shared" ref="K150:K193" si="19">I150-0.7*J150</f>
        <v>124.83934020996128</v>
      </c>
      <c r="L150" s="20">
        <f t="shared" ref="L150:L193" si="20">K150/J150</f>
        <v>1.6672347423485006</v>
      </c>
      <c r="M150" s="20">
        <f t="shared" ref="M150:M193" si="21">L150+ABS($N$2)*A150</f>
        <v>2.3302465958363414</v>
      </c>
      <c r="N150" s="18"/>
      <c r="O150" s="18"/>
      <c r="P150" s="18">
        <f t="shared" ref="P150:P193" si="22">(M150-$O$2)/$O$2*100</f>
        <v>18.802387423969439</v>
      </c>
    </row>
    <row r="151" spans="1:16" x14ac:dyDescent="0.15">
      <c r="A151" s="18">
        <v>75</v>
      </c>
      <c r="B151" s="18">
        <v>149</v>
      </c>
      <c r="D151">
        <v>659.885009765625</v>
      </c>
      <c r="E151">
        <v>550.4931640625</v>
      </c>
      <c r="F151">
        <v>481.42218017578102</v>
      </c>
      <c r="G151">
        <v>476.27423095703102</v>
      </c>
      <c r="I151" s="19">
        <f t="shared" si="17"/>
        <v>178.46282958984398</v>
      </c>
      <c r="J151" s="19">
        <f t="shared" si="18"/>
        <v>74.218933105468977</v>
      </c>
      <c r="K151" s="19">
        <f t="shared" si="19"/>
        <v>126.5095764160157</v>
      </c>
      <c r="L151" s="20">
        <f t="shared" si="20"/>
        <v>1.7045458769427337</v>
      </c>
      <c r="M151" s="20">
        <f t="shared" si="21"/>
        <v>2.3720074744137145</v>
      </c>
      <c r="N151" s="18"/>
      <c r="O151" s="18"/>
      <c r="P151" s="18">
        <f t="shared" si="22"/>
        <v>20.931471995868055</v>
      </c>
    </row>
    <row r="152" spans="1:16" x14ac:dyDescent="0.15">
      <c r="A152" s="18">
        <v>75.5</v>
      </c>
      <c r="B152" s="18">
        <v>150</v>
      </c>
      <c r="D152">
        <v>666.53350830078102</v>
      </c>
      <c r="E152">
        <v>551.53216552734398</v>
      </c>
      <c r="F152">
        <v>480.885498046875</v>
      </c>
      <c r="G152">
        <v>475.49960327148398</v>
      </c>
      <c r="I152" s="19">
        <f t="shared" si="17"/>
        <v>185.64801025390602</v>
      </c>
      <c r="J152" s="19">
        <f t="shared" si="18"/>
        <v>76.03256225586</v>
      </c>
      <c r="K152" s="19">
        <f t="shared" si="19"/>
        <v>132.42521667480403</v>
      </c>
      <c r="L152" s="20">
        <f t="shared" si="20"/>
        <v>1.7416908327931264</v>
      </c>
      <c r="M152" s="20">
        <f t="shared" si="21"/>
        <v>2.4136021742472469</v>
      </c>
      <c r="N152" s="18"/>
      <c r="O152" s="18"/>
      <c r="P152" s="18">
        <f t="shared" si="22"/>
        <v>23.052084317858583</v>
      </c>
    </row>
    <row r="153" spans="1:16" x14ac:dyDescent="0.15">
      <c r="A153" s="18">
        <v>76</v>
      </c>
      <c r="B153" s="18">
        <v>151</v>
      </c>
      <c r="D153">
        <v>665.14471435546898</v>
      </c>
      <c r="E153">
        <v>550.92346191406295</v>
      </c>
      <c r="F153">
        <v>481.39974975585898</v>
      </c>
      <c r="G153">
        <v>476.27587890625</v>
      </c>
      <c r="I153" s="19">
        <f t="shared" si="17"/>
        <v>183.74496459961</v>
      </c>
      <c r="J153" s="19">
        <f t="shared" si="18"/>
        <v>74.647583007812955</v>
      </c>
      <c r="K153" s="19">
        <f t="shared" si="19"/>
        <v>131.49165649414093</v>
      </c>
      <c r="L153" s="20">
        <f t="shared" si="20"/>
        <v>1.7614991831735318</v>
      </c>
      <c r="M153" s="20">
        <f t="shared" si="21"/>
        <v>2.4378602686107924</v>
      </c>
      <c r="N153" s="18"/>
      <c r="O153" s="18"/>
      <c r="P153" s="18">
        <f t="shared" si="22"/>
        <v>24.288828759367274</v>
      </c>
    </row>
    <row r="154" spans="1:16" x14ac:dyDescent="0.15">
      <c r="A154" s="18">
        <v>76.5</v>
      </c>
      <c r="B154" s="18">
        <v>152</v>
      </c>
      <c r="D154">
        <v>665.65478515625</v>
      </c>
      <c r="E154">
        <v>552.14141845703102</v>
      </c>
      <c r="F154">
        <v>482.02282714843801</v>
      </c>
      <c r="G154">
        <v>476.42584228515602</v>
      </c>
      <c r="I154" s="19">
        <f t="shared" si="17"/>
        <v>183.63195800781199</v>
      </c>
      <c r="J154" s="19">
        <f t="shared" si="18"/>
        <v>75.715576171875</v>
      </c>
      <c r="K154" s="19">
        <f t="shared" si="19"/>
        <v>130.6310546874995</v>
      </c>
      <c r="L154" s="20">
        <f t="shared" si="20"/>
        <v>1.7252864112262172</v>
      </c>
      <c r="M154" s="20">
        <f t="shared" si="21"/>
        <v>2.4060972406466177</v>
      </c>
      <c r="N154" s="18"/>
      <c r="O154" s="18"/>
      <c r="P154" s="18">
        <f t="shared" si="22"/>
        <v>22.669462139241851</v>
      </c>
    </row>
    <row r="155" spans="1:16" x14ac:dyDescent="0.15">
      <c r="A155" s="18">
        <v>77</v>
      </c>
      <c r="B155" s="18">
        <v>153</v>
      </c>
      <c r="D155">
        <v>666.05474853515602</v>
      </c>
      <c r="E155">
        <v>552.90057373046898</v>
      </c>
      <c r="F155">
        <v>481.26608276367199</v>
      </c>
      <c r="G155">
        <v>476.03341674804699</v>
      </c>
      <c r="I155" s="19">
        <f t="shared" si="17"/>
        <v>184.78866577148403</v>
      </c>
      <c r="J155" s="19">
        <f t="shared" si="18"/>
        <v>76.867156982421989</v>
      </c>
      <c r="K155" s="19">
        <f t="shared" si="19"/>
        <v>130.98165588378865</v>
      </c>
      <c r="L155" s="20">
        <f t="shared" si="20"/>
        <v>1.7040002652074355</v>
      </c>
      <c r="M155" s="20">
        <f t="shared" si="21"/>
        <v>2.3892608386109759</v>
      </c>
      <c r="N155" s="18"/>
      <c r="O155" s="18"/>
      <c r="P155" s="18">
        <f t="shared" si="22"/>
        <v>21.811096007074571</v>
      </c>
    </row>
    <row r="156" spans="1:16" x14ac:dyDescent="0.15">
      <c r="A156" s="18">
        <v>77.5</v>
      </c>
      <c r="B156" s="18">
        <v>154</v>
      </c>
      <c r="D156">
        <v>662.71282958984398</v>
      </c>
      <c r="E156">
        <v>550.884765625</v>
      </c>
      <c r="F156">
        <v>481.00936889648398</v>
      </c>
      <c r="G156">
        <v>476.04196166992199</v>
      </c>
      <c r="I156" s="19">
        <f t="shared" si="17"/>
        <v>181.70346069336</v>
      </c>
      <c r="J156" s="19">
        <f t="shared" si="18"/>
        <v>74.842803955078011</v>
      </c>
      <c r="K156" s="19">
        <f t="shared" si="19"/>
        <v>129.3134979248054</v>
      </c>
      <c r="L156" s="20">
        <f t="shared" si="20"/>
        <v>1.7278013528517941</v>
      </c>
      <c r="M156" s="20">
        <f t="shared" si="21"/>
        <v>2.4175116702384742</v>
      </c>
      <c r="N156" s="18"/>
      <c r="O156" s="18"/>
      <c r="P156" s="18">
        <f t="shared" si="22"/>
        <v>23.251401187674908</v>
      </c>
    </row>
    <row r="157" spans="1:16" x14ac:dyDescent="0.15">
      <c r="A157" s="18">
        <v>78</v>
      </c>
      <c r="B157" s="18">
        <v>155</v>
      </c>
      <c r="D157">
        <v>660.89453125</v>
      </c>
      <c r="E157">
        <v>551.192626953125</v>
      </c>
      <c r="F157">
        <v>482.52487182617199</v>
      </c>
      <c r="G157">
        <v>476.48410034179699</v>
      </c>
      <c r="I157" s="19">
        <f t="shared" si="17"/>
        <v>178.36965942382801</v>
      </c>
      <c r="J157" s="19">
        <f t="shared" si="18"/>
        <v>74.708526611328011</v>
      </c>
      <c r="K157" s="19">
        <f t="shared" si="19"/>
        <v>126.07369079589841</v>
      </c>
      <c r="L157" s="20">
        <f t="shared" si="20"/>
        <v>1.6875408539616672</v>
      </c>
      <c r="M157" s="20">
        <f t="shared" si="21"/>
        <v>2.3817009153314874</v>
      </c>
      <c r="N157" s="18"/>
      <c r="O157" s="18"/>
      <c r="P157" s="18">
        <f t="shared" si="22"/>
        <v>21.425670303224145</v>
      </c>
    </row>
    <row r="158" spans="1:16" x14ac:dyDescent="0.15">
      <c r="A158" s="18">
        <v>78.5</v>
      </c>
      <c r="B158" s="18">
        <v>156</v>
      </c>
      <c r="D158">
        <v>659.85803222656295</v>
      </c>
      <c r="E158">
        <v>551.49591064453102</v>
      </c>
      <c r="F158">
        <v>480.73962402343801</v>
      </c>
      <c r="G158">
        <v>476.008544921875</v>
      </c>
      <c r="I158" s="19">
        <f t="shared" si="17"/>
        <v>179.11840820312494</v>
      </c>
      <c r="J158" s="19">
        <f t="shared" si="18"/>
        <v>75.487365722656023</v>
      </c>
      <c r="K158" s="19">
        <f t="shared" si="19"/>
        <v>126.27725219726574</v>
      </c>
      <c r="L158" s="20">
        <f t="shared" si="20"/>
        <v>1.6728263198534976</v>
      </c>
      <c r="M158" s="20">
        <f t="shared" si="21"/>
        <v>2.3714361252064577</v>
      </c>
      <c r="N158" s="18"/>
      <c r="O158" s="18"/>
      <c r="P158" s="18">
        <f t="shared" si="22"/>
        <v>20.902343040161746</v>
      </c>
    </row>
    <row r="159" spans="1:16" x14ac:dyDescent="0.15">
      <c r="A159" s="18">
        <v>79</v>
      </c>
      <c r="B159" s="18">
        <v>157</v>
      </c>
      <c r="D159">
        <v>659.70733642578102</v>
      </c>
      <c r="E159">
        <v>550.64416503906295</v>
      </c>
      <c r="F159">
        <v>481.93154907226602</v>
      </c>
      <c r="G159">
        <v>476.39813232421898</v>
      </c>
      <c r="I159" s="19">
        <f t="shared" si="17"/>
        <v>177.775787353515</v>
      </c>
      <c r="J159" s="19">
        <f t="shared" si="18"/>
        <v>74.246032714843977</v>
      </c>
      <c r="K159" s="19">
        <f t="shared" si="19"/>
        <v>125.80356445312421</v>
      </c>
      <c r="L159" s="20">
        <f t="shared" si="20"/>
        <v>1.6944146354095007</v>
      </c>
      <c r="M159" s="20">
        <f t="shared" si="21"/>
        <v>2.3974741847456005</v>
      </c>
      <c r="N159" s="18"/>
      <c r="O159" s="18"/>
      <c r="P159" s="18">
        <f t="shared" si="22"/>
        <v>22.229835007177098</v>
      </c>
    </row>
    <row r="160" spans="1:16" x14ac:dyDescent="0.15">
      <c r="A160" s="18">
        <v>79.5</v>
      </c>
      <c r="B160" s="18">
        <v>158</v>
      </c>
      <c r="D160">
        <v>659.10656738281295</v>
      </c>
      <c r="E160">
        <v>551.30163574218795</v>
      </c>
      <c r="F160">
        <v>481.99755859375</v>
      </c>
      <c r="G160">
        <v>476.76486206054699</v>
      </c>
      <c r="I160" s="19">
        <f t="shared" si="17"/>
        <v>177.10900878906295</v>
      </c>
      <c r="J160" s="19">
        <f t="shared" si="18"/>
        <v>74.536773681640966</v>
      </c>
      <c r="K160" s="19">
        <f t="shared" si="19"/>
        <v>124.93326721191428</v>
      </c>
      <c r="L160" s="20">
        <f t="shared" si="20"/>
        <v>1.6761292586331302</v>
      </c>
      <c r="M160" s="20">
        <f t="shared" si="21"/>
        <v>2.38363855195237</v>
      </c>
      <c r="N160" s="18"/>
      <c r="O160" s="18"/>
      <c r="P160" s="18">
        <f t="shared" si="22"/>
        <v>21.524456353135029</v>
      </c>
    </row>
    <row r="161" spans="1:16" x14ac:dyDescent="0.15">
      <c r="A161" s="18">
        <v>80</v>
      </c>
      <c r="B161" s="18">
        <v>159</v>
      </c>
      <c r="D161">
        <v>656.80627441406295</v>
      </c>
      <c r="E161">
        <v>551.35070800781295</v>
      </c>
      <c r="F161">
        <v>480.88916015625</v>
      </c>
      <c r="G161">
        <v>476.54522705078102</v>
      </c>
      <c r="I161" s="19">
        <f t="shared" si="17"/>
        <v>175.91711425781295</v>
      </c>
      <c r="J161" s="19">
        <f t="shared" si="18"/>
        <v>74.805480957031932</v>
      </c>
      <c r="K161" s="19">
        <f t="shared" si="19"/>
        <v>123.55327758789061</v>
      </c>
      <c r="L161" s="20">
        <f t="shared" si="20"/>
        <v>1.6516607607784686</v>
      </c>
      <c r="M161" s="20">
        <f t="shared" si="21"/>
        <v>2.3636197980808484</v>
      </c>
      <c r="N161" s="18"/>
      <c r="O161" s="18"/>
      <c r="P161" s="18">
        <f t="shared" si="22"/>
        <v>20.503845162268338</v>
      </c>
    </row>
    <row r="162" spans="1:16" x14ac:dyDescent="0.15">
      <c r="A162" s="18">
        <v>80.5</v>
      </c>
      <c r="B162" s="18">
        <v>160</v>
      </c>
      <c r="D162">
        <v>653.93267822265602</v>
      </c>
      <c r="E162">
        <v>549.791015625</v>
      </c>
      <c r="F162">
        <v>480.336181640625</v>
      </c>
      <c r="G162">
        <v>475.35861206054699</v>
      </c>
      <c r="I162" s="19">
        <f t="shared" si="17"/>
        <v>173.59649658203102</v>
      </c>
      <c r="J162" s="19">
        <f t="shared" si="18"/>
        <v>74.432403564453011</v>
      </c>
      <c r="K162" s="19">
        <f t="shared" si="19"/>
        <v>121.49381408691391</v>
      </c>
      <c r="L162" s="20">
        <f t="shared" si="20"/>
        <v>1.6322704664737739</v>
      </c>
      <c r="M162" s="20">
        <f t="shared" si="21"/>
        <v>2.3486792477592933</v>
      </c>
      <c r="N162" s="18"/>
      <c r="O162" s="18"/>
      <c r="P162" s="18">
        <f t="shared" si="22"/>
        <v>19.742134770415298</v>
      </c>
    </row>
    <row r="163" spans="1:16" x14ac:dyDescent="0.15">
      <c r="A163" s="18">
        <v>81</v>
      </c>
      <c r="B163" s="18">
        <v>161</v>
      </c>
      <c r="D163">
        <v>652.25042724609398</v>
      </c>
      <c r="E163">
        <v>550.621826171875</v>
      </c>
      <c r="F163">
        <v>480.71026611328102</v>
      </c>
      <c r="G163">
        <v>475.64263916015602</v>
      </c>
      <c r="I163" s="19">
        <f t="shared" si="17"/>
        <v>171.54016113281295</v>
      </c>
      <c r="J163" s="19">
        <f t="shared" si="18"/>
        <v>74.979187011718977</v>
      </c>
      <c r="K163" s="19">
        <f t="shared" si="19"/>
        <v>119.05473022460967</v>
      </c>
      <c r="L163" s="20">
        <f t="shared" si="20"/>
        <v>1.587837038110347</v>
      </c>
      <c r="M163" s="20">
        <f t="shared" si="21"/>
        <v>2.3086955633790063</v>
      </c>
      <c r="N163" s="18"/>
      <c r="O163" s="18"/>
      <c r="P163" s="18">
        <f t="shared" si="22"/>
        <v>17.703656451909396</v>
      </c>
    </row>
    <row r="164" spans="1:16" x14ac:dyDescent="0.15">
      <c r="A164" s="18">
        <v>81.5</v>
      </c>
      <c r="B164" s="18">
        <v>162</v>
      </c>
      <c r="D164">
        <v>670.77984619140602</v>
      </c>
      <c r="E164">
        <v>557.00518798828102</v>
      </c>
      <c r="F164">
        <v>480.77056884765602</v>
      </c>
      <c r="G164">
        <v>475.74777221679699</v>
      </c>
      <c r="I164" s="19">
        <f t="shared" si="17"/>
        <v>190.00927734375</v>
      </c>
      <c r="J164" s="19">
        <f t="shared" si="18"/>
        <v>81.257415771484034</v>
      </c>
      <c r="K164" s="19">
        <f t="shared" si="19"/>
        <v>133.12908630371118</v>
      </c>
      <c r="L164" s="20">
        <f t="shared" si="20"/>
        <v>1.6383622964100055</v>
      </c>
      <c r="M164" s="20">
        <f t="shared" si="21"/>
        <v>2.3636705656618049</v>
      </c>
      <c r="N164" s="18"/>
      <c r="O164" s="18"/>
      <c r="P164" s="18">
        <f t="shared" si="22"/>
        <v>20.506433433326059</v>
      </c>
    </row>
    <row r="165" spans="1:16" x14ac:dyDescent="0.15">
      <c r="A165" s="18">
        <v>82</v>
      </c>
      <c r="B165" s="18">
        <v>163</v>
      </c>
      <c r="D165">
        <v>668.10217285156295</v>
      </c>
      <c r="E165">
        <v>556.021240234375</v>
      </c>
      <c r="F165">
        <v>481.05624389648398</v>
      </c>
      <c r="G165">
        <v>475.49551391601602</v>
      </c>
      <c r="I165" s="19">
        <f t="shared" si="17"/>
        <v>187.04592895507898</v>
      </c>
      <c r="J165" s="19">
        <f t="shared" si="18"/>
        <v>80.525726318358977</v>
      </c>
      <c r="K165" s="19">
        <f t="shared" si="19"/>
        <v>130.67792053222769</v>
      </c>
      <c r="L165" s="20">
        <f t="shared" si="20"/>
        <v>1.6228095852944149</v>
      </c>
      <c r="M165" s="20">
        <f t="shared" si="21"/>
        <v>2.3525675985293537</v>
      </c>
      <c r="N165" s="18"/>
      <c r="O165" s="18"/>
      <c r="P165" s="18">
        <f t="shared" si="22"/>
        <v>19.940373598636487</v>
      </c>
    </row>
    <row r="166" spans="1:16" x14ac:dyDescent="0.15">
      <c r="A166" s="18">
        <v>82.5</v>
      </c>
      <c r="B166" s="18">
        <v>164</v>
      </c>
      <c r="D166">
        <v>665.61688232421898</v>
      </c>
      <c r="E166">
        <v>555.20001220703102</v>
      </c>
      <c r="F166">
        <v>481.21392822265602</v>
      </c>
      <c r="G166">
        <v>475.92095947265602</v>
      </c>
      <c r="I166" s="19">
        <f t="shared" si="17"/>
        <v>184.40295410156295</v>
      </c>
      <c r="J166" s="19">
        <f t="shared" si="18"/>
        <v>79.279052734375</v>
      </c>
      <c r="K166" s="19">
        <f t="shared" si="19"/>
        <v>128.90761718750045</v>
      </c>
      <c r="L166" s="20">
        <f t="shared" si="20"/>
        <v>1.6259984540860533</v>
      </c>
      <c r="M166" s="20">
        <f t="shared" si="21"/>
        <v>2.3602062113041322</v>
      </c>
      <c r="N166" s="18"/>
      <c r="O166" s="18"/>
      <c r="P166" s="18">
        <f t="shared" si="22"/>
        <v>20.329811109615971</v>
      </c>
    </row>
    <row r="167" spans="1:16" x14ac:dyDescent="0.15">
      <c r="A167" s="18">
        <v>83</v>
      </c>
      <c r="B167" s="18">
        <v>165</v>
      </c>
      <c r="D167">
        <v>662.07629394531295</v>
      </c>
      <c r="E167">
        <v>554.03436279296898</v>
      </c>
      <c r="F167">
        <v>480.73431396484398</v>
      </c>
      <c r="G167">
        <v>475.79055786132801</v>
      </c>
      <c r="I167" s="19">
        <f t="shared" si="17"/>
        <v>181.34197998046898</v>
      </c>
      <c r="J167" s="19">
        <f t="shared" si="18"/>
        <v>78.243804931640966</v>
      </c>
      <c r="K167" s="19">
        <f t="shared" si="19"/>
        <v>126.5713165283203</v>
      </c>
      <c r="L167" s="20">
        <f t="shared" si="20"/>
        <v>1.6176528817700198</v>
      </c>
      <c r="M167" s="20">
        <f t="shared" si="21"/>
        <v>2.3563103829712384</v>
      </c>
      <c r="N167" s="18"/>
      <c r="O167" s="18"/>
      <c r="P167" s="18">
        <f t="shared" si="22"/>
        <v>20.131191054653243</v>
      </c>
    </row>
    <row r="168" spans="1:16" x14ac:dyDescent="0.15">
      <c r="A168" s="18">
        <v>83.5</v>
      </c>
      <c r="B168" s="18">
        <v>166</v>
      </c>
      <c r="D168">
        <v>662.08337402343795</v>
      </c>
      <c r="E168">
        <v>554.27600097656295</v>
      </c>
      <c r="F168">
        <v>481.33334350585898</v>
      </c>
      <c r="G168">
        <v>476.46005249023398</v>
      </c>
      <c r="I168" s="19">
        <f t="shared" si="17"/>
        <v>180.75003051757898</v>
      </c>
      <c r="J168" s="19">
        <f t="shared" si="18"/>
        <v>77.815948486328978</v>
      </c>
      <c r="K168" s="19">
        <f t="shared" si="19"/>
        <v>126.2788665771487</v>
      </c>
      <c r="L168" s="20">
        <f t="shared" si="20"/>
        <v>1.6227890173353587</v>
      </c>
      <c r="M168" s="20">
        <f t="shared" si="21"/>
        <v>2.3658962625197173</v>
      </c>
      <c r="N168" s="18"/>
      <c r="O168" s="18"/>
      <c r="P168" s="18">
        <f t="shared" si="22"/>
        <v>20.619905587249377</v>
      </c>
    </row>
    <row r="169" spans="1:16" x14ac:dyDescent="0.15">
      <c r="A169" s="18">
        <v>84</v>
      </c>
      <c r="B169" s="18">
        <v>167</v>
      </c>
      <c r="D169">
        <v>660.76593017578102</v>
      </c>
      <c r="E169">
        <v>554.35778808593795</v>
      </c>
      <c r="F169">
        <v>481.75875854492199</v>
      </c>
      <c r="G169">
        <v>477.01385498046898</v>
      </c>
      <c r="I169" s="19">
        <f t="shared" si="17"/>
        <v>179.00717163085903</v>
      </c>
      <c r="J169" s="19">
        <f t="shared" si="18"/>
        <v>77.343933105468977</v>
      </c>
      <c r="K169" s="19">
        <f t="shared" si="19"/>
        <v>124.86641845703076</v>
      </c>
      <c r="L169" s="20">
        <f t="shared" si="20"/>
        <v>1.6144306792202876</v>
      </c>
      <c r="M169" s="20">
        <f t="shared" si="21"/>
        <v>2.3619876683877861</v>
      </c>
      <c r="N169" s="18"/>
      <c r="O169" s="18"/>
      <c r="P169" s="18">
        <f t="shared" si="22"/>
        <v>20.420634696703093</v>
      </c>
    </row>
    <row r="170" spans="1:16" x14ac:dyDescent="0.15">
      <c r="A170" s="18">
        <v>84.5</v>
      </c>
      <c r="B170" s="18">
        <v>168</v>
      </c>
      <c r="D170">
        <v>659.67468261718795</v>
      </c>
      <c r="E170">
        <v>552.88201904296898</v>
      </c>
      <c r="F170">
        <v>481.76080322265602</v>
      </c>
      <c r="G170">
        <v>476.94989013671898</v>
      </c>
      <c r="I170" s="19">
        <f t="shared" si="17"/>
        <v>177.91387939453193</v>
      </c>
      <c r="J170" s="19">
        <f t="shared" si="18"/>
        <v>75.93212890625</v>
      </c>
      <c r="K170" s="19">
        <f t="shared" si="19"/>
        <v>124.76138916015694</v>
      </c>
      <c r="L170" s="20">
        <f t="shared" si="20"/>
        <v>1.6430645493186979</v>
      </c>
      <c r="M170" s="20">
        <f t="shared" si="21"/>
        <v>2.3950712824693365</v>
      </c>
      <c r="N170" s="18"/>
      <c r="O170" s="18"/>
      <c r="P170" s="18">
        <f t="shared" si="22"/>
        <v>22.107328433118916</v>
      </c>
    </row>
    <row r="171" spans="1:16" x14ac:dyDescent="0.15">
      <c r="A171" s="18">
        <v>85</v>
      </c>
      <c r="B171" s="18">
        <v>169</v>
      </c>
      <c r="D171">
        <v>658.38146972656295</v>
      </c>
      <c r="E171">
        <v>553.33758544921898</v>
      </c>
      <c r="F171">
        <v>481.90057373046898</v>
      </c>
      <c r="G171">
        <v>476.82763671875</v>
      </c>
      <c r="I171" s="19">
        <f t="shared" si="17"/>
        <v>176.48089599609398</v>
      </c>
      <c r="J171" s="19">
        <f t="shared" si="18"/>
        <v>76.509948730468977</v>
      </c>
      <c r="K171" s="19">
        <f t="shared" si="19"/>
        <v>122.92393188476569</v>
      </c>
      <c r="L171" s="20">
        <f t="shared" si="20"/>
        <v>1.6066398412813603</v>
      </c>
      <c r="M171" s="20">
        <f t="shared" si="21"/>
        <v>2.3630963184151383</v>
      </c>
      <c r="N171" s="18"/>
      <c r="O171" s="18"/>
      <c r="P171" s="18">
        <f t="shared" si="22"/>
        <v>20.477156727591346</v>
      </c>
    </row>
    <row r="172" spans="1:16" x14ac:dyDescent="0.15">
      <c r="A172" s="18">
        <v>85.5</v>
      </c>
      <c r="B172" s="18">
        <v>170</v>
      </c>
      <c r="D172">
        <v>657.08093261718795</v>
      </c>
      <c r="E172">
        <v>552.720458984375</v>
      </c>
      <c r="F172">
        <v>481.545654296875</v>
      </c>
      <c r="G172">
        <v>476.41931152343801</v>
      </c>
      <c r="I172" s="19">
        <f t="shared" si="17"/>
        <v>175.53527832031295</v>
      </c>
      <c r="J172" s="19">
        <f t="shared" si="18"/>
        <v>76.301147460936988</v>
      </c>
      <c r="K172" s="19">
        <f t="shared" si="19"/>
        <v>122.12447509765707</v>
      </c>
      <c r="L172" s="20">
        <f t="shared" si="20"/>
        <v>1.6005588272467293</v>
      </c>
      <c r="M172" s="20">
        <f t="shared" si="21"/>
        <v>2.3614650483636472</v>
      </c>
      <c r="N172" s="18"/>
      <c r="O172" s="18"/>
      <c r="P172" s="18">
        <f t="shared" si="22"/>
        <v>20.393990088920294</v>
      </c>
    </row>
    <row r="173" spans="1:16" x14ac:dyDescent="0.15">
      <c r="A173" s="18">
        <v>86</v>
      </c>
      <c r="B173" s="18">
        <v>171</v>
      </c>
      <c r="D173">
        <v>655.377685546875</v>
      </c>
      <c r="E173">
        <v>553.79833984375</v>
      </c>
      <c r="F173">
        <v>481.85086059570301</v>
      </c>
      <c r="G173">
        <v>476.94009399414102</v>
      </c>
      <c r="I173" s="19">
        <f t="shared" si="17"/>
        <v>173.52682495117199</v>
      </c>
      <c r="J173" s="19">
        <f t="shared" si="18"/>
        <v>76.858245849608977</v>
      </c>
      <c r="K173" s="19">
        <f t="shared" si="19"/>
        <v>119.7260528564457</v>
      </c>
      <c r="L173" s="20">
        <f t="shared" si="20"/>
        <v>1.5577515663149215</v>
      </c>
      <c r="M173" s="20">
        <f t="shared" si="21"/>
        <v>2.3231075314149798</v>
      </c>
      <c r="N173" s="18"/>
      <c r="O173" s="18"/>
      <c r="P173" s="18">
        <f t="shared" si="22"/>
        <v>18.438418263475128</v>
      </c>
    </row>
    <row r="174" spans="1:16" x14ac:dyDescent="0.15">
      <c r="A174" s="18">
        <v>86.5</v>
      </c>
      <c r="B174" s="18">
        <v>172</v>
      </c>
      <c r="D174">
        <v>654.71142578125</v>
      </c>
      <c r="E174">
        <v>555.10491943359398</v>
      </c>
      <c r="F174">
        <v>480.89730834960898</v>
      </c>
      <c r="G174">
        <v>476.19845581054699</v>
      </c>
      <c r="I174" s="19">
        <f t="shared" si="17"/>
        <v>173.81411743164102</v>
      </c>
      <c r="J174" s="19">
        <f t="shared" si="18"/>
        <v>78.906463623046989</v>
      </c>
      <c r="K174" s="19">
        <f t="shared" si="19"/>
        <v>118.57959289550814</v>
      </c>
      <c r="L174" s="20">
        <f t="shared" si="20"/>
        <v>1.5027868117621916</v>
      </c>
      <c r="M174" s="20">
        <f t="shared" si="21"/>
        <v>2.2725925208453894</v>
      </c>
      <c r="N174" s="18"/>
      <c r="O174" s="18"/>
      <c r="P174" s="18">
        <f t="shared" si="22"/>
        <v>15.863023939484933</v>
      </c>
    </row>
    <row r="175" spans="1:16" x14ac:dyDescent="0.15">
      <c r="A175" s="18">
        <v>87</v>
      </c>
      <c r="B175" s="18">
        <v>173</v>
      </c>
      <c r="D175">
        <v>657.43896484375</v>
      </c>
      <c r="E175">
        <v>557.94934082031295</v>
      </c>
      <c r="F175">
        <v>480.831298828125</v>
      </c>
      <c r="G175">
        <v>475.90341186523398</v>
      </c>
      <c r="I175" s="19">
        <f t="shared" si="17"/>
        <v>176.607666015625</v>
      </c>
      <c r="J175" s="19">
        <f t="shared" si="18"/>
        <v>82.045928955078978</v>
      </c>
      <c r="K175" s="19">
        <f t="shared" si="19"/>
        <v>119.17551574706971</v>
      </c>
      <c r="L175" s="20">
        <f t="shared" si="20"/>
        <v>1.4525463635413229</v>
      </c>
      <c r="M175" s="20">
        <f t="shared" si="21"/>
        <v>2.2268018166076606</v>
      </c>
      <c r="N175" s="18"/>
      <c r="O175" s="18"/>
      <c r="P175" s="18">
        <f t="shared" si="22"/>
        <v>13.52848775992897</v>
      </c>
    </row>
    <row r="176" spans="1:16" x14ac:dyDescent="0.15">
      <c r="A176" s="18">
        <v>87.5</v>
      </c>
      <c r="B176" s="18">
        <v>174</v>
      </c>
      <c r="D176">
        <v>657.99725341796898</v>
      </c>
      <c r="E176">
        <v>559.45397949218795</v>
      </c>
      <c r="F176">
        <v>481.51385498046898</v>
      </c>
      <c r="G176">
        <v>476.73919677734398</v>
      </c>
      <c r="I176" s="19">
        <f t="shared" si="17"/>
        <v>176.4833984375</v>
      </c>
      <c r="J176" s="19">
        <f t="shared" si="18"/>
        <v>82.714782714843977</v>
      </c>
      <c r="K176" s="19">
        <f t="shared" si="19"/>
        <v>118.58305053710922</v>
      </c>
      <c r="L176" s="20">
        <f t="shared" si="20"/>
        <v>1.4336379380445174</v>
      </c>
      <c r="M176" s="20">
        <f t="shared" si="21"/>
        <v>2.2123431350939953</v>
      </c>
      <c r="N176" s="18"/>
      <c r="O176" s="18"/>
      <c r="P176" s="18">
        <f t="shared" si="22"/>
        <v>12.791344366652279</v>
      </c>
    </row>
    <row r="177" spans="1:16" x14ac:dyDescent="0.15">
      <c r="A177" s="18">
        <v>88</v>
      </c>
      <c r="B177" s="18">
        <v>175</v>
      </c>
      <c r="D177">
        <v>660.28204345703102</v>
      </c>
      <c r="E177">
        <v>562.12371826171898</v>
      </c>
      <c r="F177">
        <v>481.75265502929699</v>
      </c>
      <c r="G177">
        <v>477.05258178710898</v>
      </c>
      <c r="I177" s="19">
        <f t="shared" si="17"/>
        <v>178.52938842773403</v>
      </c>
      <c r="J177" s="19">
        <f t="shared" si="18"/>
        <v>85.07113647461</v>
      </c>
      <c r="K177" s="19">
        <f t="shared" si="19"/>
        <v>118.97959289550704</v>
      </c>
      <c r="L177" s="20">
        <f t="shared" si="20"/>
        <v>1.3985894373353909</v>
      </c>
      <c r="M177" s="20">
        <f t="shared" si="21"/>
        <v>2.1817443783680082</v>
      </c>
      <c r="N177" s="18"/>
      <c r="O177" s="18"/>
      <c r="P177" s="18">
        <f t="shared" si="22"/>
        <v>11.23133549988777</v>
      </c>
    </row>
    <row r="178" spans="1:16" x14ac:dyDescent="0.15">
      <c r="A178" s="18">
        <v>88.5</v>
      </c>
      <c r="B178" s="18">
        <v>176</v>
      </c>
      <c r="D178">
        <v>658.27001953125</v>
      </c>
      <c r="E178">
        <v>561.26947021484398</v>
      </c>
      <c r="F178">
        <v>482.119384765625</v>
      </c>
      <c r="G178">
        <v>477.26528930664102</v>
      </c>
      <c r="I178" s="19">
        <f t="shared" si="17"/>
        <v>176.150634765625</v>
      </c>
      <c r="J178" s="19">
        <f t="shared" si="18"/>
        <v>84.004180908202954</v>
      </c>
      <c r="K178" s="19">
        <f t="shared" si="19"/>
        <v>117.34770812988293</v>
      </c>
      <c r="L178" s="20">
        <f t="shared" si="20"/>
        <v>1.3969269965040991</v>
      </c>
      <c r="M178" s="20">
        <f t="shared" si="21"/>
        <v>2.1845316815198563</v>
      </c>
      <c r="N178" s="18"/>
      <c r="O178" s="18"/>
      <c r="P178" s="18">
        <f t="shared" si="22"/>
        <v>11.373439888970706</v>
      </c>
    </row>
    <row r="179" spans="1:16" x14ac:dyDescent="0.15">
      <c r="A179" s="18">
        <v>89</v>
      </c>
      <c r="B179" s="18">
        <v>177</v>
      </c>
      <c r="D179">
        <v>653.21826171875</v>
      </c>
      <c r="E179">
        <v>557.570556640625</v>
      </c>
      <c r="F179">
        <v>481.37979125976602</v>
      </c>
      <c r="G179">
        <v>476.48004150390602</v>
      </c>
      <c r="I179" s="19">
        <f t="shared" si="17"/>
        <v>171.83847045898398</v>
      </c>
      <c r="J179" s="19">
        <f t="shared" si="18"/>
        <v>81.090515136718977</v>
      </c>
      <c r="K179" s="19">
        <f t="shared" si="19"/>
        <v>115.07510986328069</v>
      </c>
      <c r="L179" s="20">
        <f t="shared" si="20"/>
        <v>1.4190945719023185</v>
      </c>
      <c r="M179" s="20">
        <f t="shared" si="21"/>
        <v>2.2111490009012158</v>
      </c>
      <c r="N179" s="18"/>
      <c r="O179" s="18"/>
      <c r="P179" s="18">
        <f t="shared" si="22"/>
        <v>12.730464117643322</v>
      </c>
    </row>
    <row r="180" spans="1:16" x14ac:dyDescent="0.15">
      <c r="A180" s="18">
        <v>89.5</v>
      </c>
      <c r="B180" s="18">
        <v>178</v>
      </c>
      <c r="D180">
        <v>650.89019775390602</v>
      </c>
      <c r="E180">
        <v>555.50982666015602</v>
      </c>
      <c r="F180">
        <v>480.78158569335898</v>
      </c>
      <c r="G180">
        <v>475.85818481445301</v>
      </c>
      <c r="I180" s="19">
        <f t="shared" si="17"/>
        <v>170.10861206054705</v>
      </c>
      <c r="J180" s="19">
        <f t="shared" si="18"/>
        <v>79.651641845703011</v>
      </c>
      <c r="K180" s="19">
        <f t="shared" si="19"/>
        <v>114.35246276855494</v>
      </c>
      <c r="L180" s="20">
        <f t="shared" si="20"/>
        <v>1.4356573212900312</v>
      </c>
      <c r="M180" s="20">
        <f t="shared" si="21"/>
        <v>2.2321614942720682</v>
      </c>
      <c r="N180" s="18"/>
      <c r="O180" s="18"/>
      <c r="P180" s="18">
        <f t="shared" si="22"/>
        <v>13.801738884291634</v>
      </c>
    </row>
    <row r="181" spans="1:16" x14ac:dyDescent="0.15">
      <c r="A181" s="18">
        <v>90</v>
      </c>
      <c r="B181" s="18">
        <v>179</v>
      </c>
      <c r="D181">
        <v>648.70520019531295</v>
      </c>
      <c r="E181">
        <v>553.52697753906295</v>
      </c>
      <c r="F181">
        <v>480.45681762695301</v>
      </c>
      <c r="G181">
        <v>475.47555541992199</v>
      </c>
      <c r="I181" s="19">
        <f t="shared" si="17"/>
        <v>168.24838256835994</v>
      </c>
      <c r="J181" s="19">
        <f t="shared" si="18"/>
        <v>78.051422119140966</v>
      </c>
      <c r="K181" s="19">
        <f t="shared" si="19"/>
        <v>113.61238708496127</v>
      </c>
      <c r="L181" s="20">
        <f t="shared" si="20"/>
        <v>1.4556094431122415</v>
      </c>
      <c r="M181" s="20">
        <f t="shared" si="21"/>
        <v>2.2565633600774184</v>
      </c>
      <c r="N181" s="18"/>
      <c r="O181" s="18"/>
      <c r="P181" s="18">
        <f t="shared" si="22"/>
        <v>15.045813189755625</v>
      </c>
    </row>
    <row r="182" spans="1:16" x14ac:dyDescent="0.15">
      <c r="A182" s="18">
        <v>90.5</v>
      </c>
      <c r="B182" s="18">
        <v>180</v>
      </c>
      <c r="D182">
        <v>647.65069580078102</v>
      </c>
      <c r="E182">
        <v>553.443603515625</v>
      </c>
      <c r="F182">
        <v>481.79217529296898</v>
      </c>
      <c r="G182">
        <v>476.81826782226602</v>
      </c>
      <c r="I182" s="19">
        <f t="shared" si="17"/>
        <v>165.85852050781205</v>
      </c>
      <c r="J182" s="19">
        <f t="shared" si="18"/>
        <v>76.625335693358977</v>
      </c>
      <c r="K182" s="19">
        <f t="shared" si="19"/>
        <v>112.22078552246077</v>
      </c>
      <c r="L182" s="20">
        <f t="shared" si="20"/>
        <v>1.4645389087957603</v>
      </c>
      <c r="M182" s="20">
        <f t="shared" si="21"/>
        <v>2.2699425697440772</v>
      </c>
      <c r="N182" s="18"/>
      <c r="O182" s="18"/>
      <c r="P182" s="18">
        <f t="shared" si="22"/>
        <v>15.727922136115627</v>
      </c>
    </row>
    <row r="183" spans="1:16" x14ac:dyDescent="0.15">
      <c r="A183" s="18">
        <v>91</v>
      </c>
      <c r="B183" s="18">
        <v>181</v>
      </c>
      <c r="D183">
        <v>643.86676025390602</v>
      </c>
      <c r="E183">
        <v>552.03161621093795</v>
      </c>
      <c r="F183">
        <v>482.37570190429699</v>
      </c>
      <c r="G183">
        <v>477.31948852539102</v>
      </c>
      <c r="I183" s="19">
        <f t="shared" si="17"/>
        <v>161.49105834960903</v>
      </c>
      <c r="J183" s="19">
        <f t="shared" si="18"/>
        <v>74.712127685546932</v>
      </c>
      <c r="K183" s="19">
        <f t="shared" si="19"/>
        <v>109.19256896972618</v>
      </c>
      <c r="L183" s="20">
        <f t="shared" si="20"/>
        <v>1.4615106322403597</v>
      </c>
      <c r="M183" s="20">
        <f t="shared" si="21"/>
        <v>2.2713640371718165</v>
      </c>
      <c r="N183" s="18"/>
      <c r="O183" s="18"/>
      <c r="P183" s="18">
        <f t="shared" si="22"/>
        <v>15.800392459369217</v>
      </c>
    </row>
    <row r="184" spans="1:16" x14ac:dyDescent="0.15">
      <c r="A184" s="18">
        <v>91.5</v>
      </c>
      <c r="B184" s="18">
        <v>182</v>
      </c>
      <c r="D184">
        <v>649.61419677734398</v>
      </c>
      <c r="E184">
        <v>555.875732421875</v>
      </c>
      <c r="F184">
        <v>481.09045410156301</v>
      </c>
      <c r="G184">
        <v>475.78076171875</v>
      </c>
      <c r="I184" s="19">
        <f t="shared" si="17"/>
        <v>168.52374267578097</v>
      </c>
      <c r="J184" s="19">
        <f t="shared" si="18"/>
        <v>80.094970703125</v>
      </c>
      <c r="K184" s="19">
        <f t="shared" si="19"/>
        <v>112.45726318359347</v>
      </c>
      <c r="L184" s="20">
        <f t="shared" si="20"/>
        <v>1.4040489957905162</v>
      </c>
      <c r="M184" s="20">
        <f t="shared" si="21"/>
        <v>2.2183521447051131</v>
      </c>
      <c r="N184" s="18"/>
      <c r="O184" s="18"/>
      <c r="P184" s="18">
        <f t="shared" si="22"/>
        <v>13.097700221491824</v>
      </c>
    </row>
    <row r="185" spans="1:16" x14ac:dyDescent="0.15">
      <c r="A185" s="18">
        <v>92</v>
      </c>
      <c r="B185" s="18">
        <v>183</v>
      </c>
      <c r="D185">
        <v>656.59045410156295</v>
      </c>
      <c r="E185">
        <v>561.78503417968795</v>
      </c>
      <c r="F185">
        <v>480.71597290039102</v>
      </c>
      <c r="G185">
        <v>475.82272338867199</v>
      </c>
      <c r="I185" s="19">
        <f t="shared" si="17"/>
        <v>175.87448120117193</v>
      </c>
      <c r="J185" s="19">
        <f t="shared" si="18"/>
        <v>85.962310791015966</v>
      </c>
      <c r="K185" s="19">
        <f t="shared" si="19"/>
        <v>115.70086364746075</v>
      </c>
      <c r="L185" s="20">
        <f t="shared" si="20"/>
        <v>1.3459487371011063</v>
      </c>
      <c r="M185" s="20">
        <f t="shared" si="21"/>
        <v>2.1647016299988429</v>
      </c>
      <c r="N185" s="18"/>
      <c r="O185" s="18"/>
      <c r="P185" s="18">
        <f t="shared" si="22"/>
        <v>10.362449263495217</v>
      </c>
    </row>
    <row r="186" spans="1:16" x14ac:dyDescent="0.15">
      <c r="A186" s="18">
        <v>92.5</v>
      </c>
      <c r="B186" s="18">
        <v>184</v>
      </c>
      <c r="D186">
        <v>653.45965576171898</v>
      </c>
      <c r="E186">
        <v>561.90679931640602</v>
      </c>
      <c r="F186">
        <v>481.41320800781301</v>
      </c>
      <c r="G186">
        <v>475.95272827148398</v>
      </c>
      <c r="I186" s="19">
        <f t="shared" si="17"/>
        <v>172.04644775390597</v>
      </c>
      <c r="J186" s="19">
        <f t="shared" si="18"/>
        <v>85.954071044922046</v>
      </c>
      <c r="K186" s="19">
        <f t="shared" si="19"/>
        <v>111.87859802246054</v>
      </c>
      <c r="L186" s="20">
        <f t="shared" si="20"/>
        <v>1.3016090647293437</v>
      </c>
      <c r="M186" s="20">
        <f t="shared" si="21"/>
        <v>2.1248117016102199</v>
      </c>
      <c r="N186" s="18"/>
      <c r="O186" s="18"/>
      <c r="P186" s="18">
        <f t="shared" si="22"/>
        <v>8.3287508835867516</v>
      </c>
    </row>
    <row r="187" spans="1:16" x14ac:dyDescent="0.15">
      <c r="A187" s="18">
        <v>93</v>
      </c>
      <c r="B187" s="18">
        <v>185</v>
      </c>
      <c r="D187">
        <v>653.04443359375</v>
      </c>
      <c r="E187">
        <v>561.75994873046898</v>
      </c>
      <c r="F187">
        <v>481.39324951171898</v>
      </c>
      <c r="G187">
        <v>476.36553955078102</v>
      </c>
      <c r="I187" s="19">
        <f t="shared" si="17"/>
        <v>171.65118408203102</v>
      </c>
      <c r="J187" s="19">
        <f t="shared" si="18"/>
        <v>85.394409179687955</v>
      </c>
      <c r="K187" s="19">
        <f t="shared" si="19"/>
        <v>111.87509765624947</v>
      </c>
      <c r="L187" s="20">
        <f t="shared" si="20"/>
        <v>1.3100986204007867</v>
      </c>
      <c r="M187" s="20">
        <f t="shared" si="21"/>
        <v>2.1377510012648031</v>
      </c>
      <c r="N187" s="18"/>
      <c r="O187" s="18"/>
      <c r="P187" s="18">
        <f t="shared" si="22"/>
        <v>8.9884320063079759</v>
      </c>
    </row>
    <row r="188" spans="1:16" x14ac:dyDescent="0.15">
      <c r="A188" s="18">
        <v>93.5</v>
      </c>
      <c r="B188" s="18">
        <v>186</v>
      </c>
      <c r="D188">
        <v>644.07904052734398</v>
      </c>
      <c r="E188">
        <v>554.94384765625</v>
      </c>
      <c r="F188">
        <v>481.74899291992199</v>
      </c>
      <c r="G188">
        <v>476.61328125</v>
      </c>
      <c r="I188" s="19">
        <f t="shared" si="17"/>
        <v>162.33004760742199</v>
      </c>
      <c r="J188" s="19">
        <f t="shared" si="18"/>
        <v>78.33056640625</v>
      </c>
      <c r="K188" s="19">
        <f t="shared" si="19"/>
        <v>107.49865112304698</v>
      </c>
      <c r="L188" s="20">
        <f t="shared" si="20"/>
        <v>1.3723716813883482</v>
      </c>
      <c r="M188" s="20">
        <f t="shared" si="21"/>
        <v>2.2044738062355043</v>
      </c>
      <c r="N188" s="18"/>
      <c r="O188" s="18"/>
      <c r="P188" s="18">
        <f t="shared" si="22"/>
        <v>12.390144314484612</v>
      </c>
    </row>
    <row r="189" spans="1:16" x14ac:dyDescent="0.15">
      <c r="A189" s="18">
        <v>94</v>
      </c>
      <c r="B189" s="18">
        <v>187</v>
      </c>
      <c r="D189">
        <v>645.57141113281295</v>
      </c>
      <c r="E189">
        <v>555.35559082031295</v>
      </c>
      <c r="F189">
        <v>481.94741821289102</v>
      </c>
      <c r="G189">
        <v>476.53829956054699</v>
      </c>
      <c r="I189" s="19">
        <f t="shared" si="17"/>
        <v>163.62399291992193</v>
      </c>
      <c r="J189" s="19">
        <f t="shared" si="18"/>
        <v>78.817291259765966</v>
      </c>
      <c r="K189" s="19">
        <f t="shared" si="19"/>
        <v>108.45188903808577</v>
      </c>
      <c r="L189" s="20">
        <f t="shared" si="20"/>
        <v>1.3759910713075652</v>
      </c>
      <c r="M189" s="20">
        <f t="shared" si="21"/>
        <v>2.2125429401378609</v>
      </c>
      <c r="N189" s="18"/>
      <c r="O189" s="18"/>
      <c r="P189" s="18">
        <f t="shared" si="22"/>
        <v>12.801530977920375</v>
      </c>
    </row>
    <row r="190" spans="1:16" x14ac:dyDescent="0.15">
      <c r="A190" s="18">
        <v>94.5</v>
      </c>
      <c r="B190" s="18">
        <v>188</v>
      </c>
      <c r="D190">
        <v>646.11444091796898</v>
      </c>
      <c r="E190">
        <v>554.38391113281295</v>
      </c>
      <c r="F190">
        <v>481.34799194335898</v>
      </c>
      <c r="G190">
        <v>476.31256103515602</v>
      </c>
      <c r="I190" s="19">
        <f t="shared" si="17"/>
        <v>164.76644897461</v>
      </c>
      <c r="J190" s="19">
        <f t="shared" si="18"/>
        <v>78.071350097656932</v>
      </c>
      <c r="K190" s="19">
        <f t="shared" si="19"/>
        <v>110.11650390625016</v>
      </c>
      <c r="L190" s="20">
        <f t="shared" si="20"/>
        <v>1.4104598392177026</v>
      </c>
      <c r="M190" s="20">
        <f t="shared" si="21"/>
        <v>2.2514614520311387</v>
      </c>
      <c r="N190" s="18"/>
      <c r="O190" s="18"/>
      <c r="P190" s="18">
        <f t="shared" si="22"/>
        <v>14.785703870253302</v>
      </c>
    </row>
    <row r="191" spans="1:16" x14ac:dyDescent="0.15">
      <c r="A191" s="18">
        <v>95</v>
      </c>
      <c r="B191" s="18">
        <v>189</v>
      </c>
      <c r="D191">
        <v>647.053955078125</v>
      </c>
      <c r="E191">
        <v>553.464599609375</v>
      </c>
      <c r="F191">
        <v>480.67684936523398</v>
      </c>
      <c r="G191">
        <v>475.616943359375</v>
      </c>
      <c r="I191" s="19">
        <f t="shared" si="17"/>
        <v>166.37710571289102</v>
      </c>
      <c r="J191" s="19">
        <f t="shared" si="18"/>
        <v>77.84765625</v>
      </c>
      <c r="K191" s="19">
        <f t="shared" si="19"/>
        <v>111.88374633789103</v>
      </c>
      <c r="L191" s="20">
        <f t="shared" si="20"/>
        <v>1.4372140630488284</v>
      </c>
      <c r="M191" s="20">
        <f t="shared" si="21"/>
        <v>2.2826654198454044</v>
      </c>
      <c r="N191" s="18"/>
      <c r="O191" s="18"/>
      <c r="P191" s="18">
        <f t="shared" si="22"/>
        <v>16.376568064651991</v>
      </c>
    </row>
    <row r="192" spans="1:16" x14ac:dyDescent="0.15">
      <c r="A192" s="18">
        <v>95.5</v>
      </c>
      <c r="B192" s="18">
        <v>190</v>
      </c>
      <c r="D192">
        <v>647.95367431640602</v>
      </c>
      <c r="E192">
        <v>553.55529785156295</v>
      </c>
      <c r="F192">
        <v>480.92462158203102</v>
      </c>
      <c r="G192">
        <v>475.65933227539102</v>
      </c>
      <c r="I192" s="19">
        <f t="shared" si="17"/>
        <v>167.029052734375</v>
      </c>
      <c r="J192" s="19">
        <f t="shared" si="18"/>
        <v>77.895965576171932</v>
      </c>
      <c r="K192" s="19">
        <f t="shared" si="19"/>
        <v>112.50187683105466</v>
      </c>
      <c r="L192" s="20">
        <f t="shared" si="20"/>
        <v>1.4442580690657558</v>
      </c>
      <c r="M192" s="20">
        <f t="shared" si="21"/>
        <v>2.2941591698454715</v>
      </c>
      <c r="N192" s="18"/>
      <c r="O192" s="18"/>
      <c r="P192" s="18">
        <f t="shared" si="22"/>
        <v>16.962551085891914</v>
      </c>
    </row>
    <row r="193" spans="1:16" x14ac:dyDescent="0.15">
      <c r="A193" s="18">
        <v>96</v>
      </c>
      <c r="B193" s="18">
        <v>191</v>
      </c>
      <c r="I193" s="19">
        <f t="shared" si="17"/>
        <v>0</v>
      </c>
      <c r="J193" s="19">
        <f t="shared" si="18"/>
        <v>0</v>
      </c>
      <c r="K193" s="19">
        <f t="shared" si="19"/>
        <v>0</v>
      </c>
      <c r="L193" s="20" t="e">
        <f t="shared" si="20"/>
        <v>#DIV/0!</v>
      </c>
      <c r="M193" s="20" t="e">
        <f t="shared" si="21"/>
        <v>#DIV/0!</v>
      </c>
      <c r="N193" s="18"/>
      <c r="O193" s="18"/>
      <c r="P193" s="18" t="e">
        <f t="shared" si="22"/>
        <v>#DIV/0!</v>
      </c>
    </row>
    <row r="194" spans="1:16" x14ac:dyDescent="0.15">
      <c r="A194" s="18"/>
      <c r="B194" s="18"/>
      <c r="I194" s="7"/>
      <c r="J194" s="7"/>
      <c r="K194" s="7"/>
      <c r="L194" s="7"/>
    </row>
    <row r="195" spans="1:16" x14ac:dyDescent="0.15">
      <c r="A195" s="18"/>
      <c r="B195" s="18"/>
      <c r="I195" s="7"/>
      <c r="J195" s="7"/>
      <c r="K195" s="7"/>
      <c r="L195" s="7"/>
    </row>
    <row r="196" spans="1:16" x14ac:dyDescent="0.15">
      <c r="A196" s="18"/>
      <c r="B196" s="18"/>
      <c r="I196" s="7"/>
      <c r="J196" s="7"/>
      <c r="K196" s="7"/>
      <c r="L196" s="7"/>
    </row>
    <row r="197" spans="1:16" x14ac:dyDescent="0.15">
      <c r="A197" s="18"/>
      <c r="B197" s="18"/>
      <c r="I197" s="7"/>
      <c r="J197" s="7"/>
      <c r="K197" s="7"/>
      <c r="L197" s="7"/>
    </row>
    <row r="198" spans="1:16" x14ac:dyDescent="0.15">
      <c r="A198" s="18"/>
      <c r="B198" s="18"/>
      <c r="I198" s="7"/>
      <c r="J198" s="7"/>
      <c r="K198" s="7"/>
      <c r="L198" s="7"/>
    </row>
    <row r="199" spans="1:16" x14ac:dyDescent="0.15">
      <c r="A199" s="18"/>
      <c r="B199" s="18"/>
      <c r="I199" s="7"/>
      <c r="J199" s="7"/>
      <c r="K199" s="7"/>
      <c r="L199" s="7"/>
    </row>
    <row r="200" spans="1:16" x14ac:dyDescent="0.15">
      <c r="A200" s="18"/>
      <c r="B200" s="18"/>
      <c r="I200" s="7"/>
      <c r="J200" s="7"/>
      <c r="K200" s="7"/>
      <c r="L200" s="7"/>
    </row>
    <row r="201" spans="1:16" x14ac:dyDescent="0.15">
      <c r="A201" s="18"/>
      <c r="B201" s="18"/>
      <c r="I201" s="7"/>
      <c r="J201" s="7"/>
      <c r="K201" s="7"/>
      <c r="L201" s="7"/>
    </row>
    <row r="202" spans="1:16" x14ac:dyDescent="0.15">
      <c r="A202" s="18"/>
      <c r="B202" s="18"/>
      <c r="I202" s="7"/>
      <c r="J202" s="7"/>
      <c r="K202" s="7"/>
      <c r="L202" s="7"/>
    </row>
    <row r="203" spans="1:16" x14ac:dyDescent="0.15">
      <c r="A203" s="18"/>
      <c r="B203" s="18"/>
      <c r="I203" s="7"/>
      <c r="J203" s="7"/>
      <c r="K203" s="7"/>
      <c r="L203" s="7"/>
    </row>
    <row r="204" spans="1:16" x14ac:dyDescent="0.15">
      <c r="A204" s="18"/>
      <c r="B204" s="18"/>
      <c r="I204" s="7"/>
      <c r="J204" s="7"/>
      <c r="K204" s="7"/>
      <c r="L204" s="7"/>
    </row>
    <row r="205" spans="1:16" x14ac:dyDescent="0.15">
      <c r="A205" s="18"/>
      <c r="B205" s="18"/>
      <c r="I205" s="7"/>
      <c r="J205" s="7"/>
      <c r="K205" s="7"/>
      <c r="L205" s="7"/>
    </row>
    <row r="206" spans="1:16" x14ac:dyDescent="0.15">
      <c r="A206" s="18"/>
      <c r="B206" s="18"/>
      <c r="I206" s="7"/>
      <c r="J206" s="7"/>
      <c r="K206" s="7"/>
      <c r="L206" s="7"/>
    </row>
    <row r="207" spans="1:16" x14ac:dyDescent="0.15">
      <c r="A207" s="18"/>
      <c r="B207" s="18"/>
      <c r="I207" s="7"/>
      <c r="J207" s="7"/>
      <c r="K207" s="7"/>
      <c r="L207" s="7"/>
    </row>
    <row r="208" spans="1:16" x14ac:dyDescent="0.15">
      <c r="A208" s="18"/>
      <c r="B208" s="18"/>
      <c r="I208" s="7"/>
      <c r="J208" s="7"/>
      <c r="K208" s="7"/>
      <c r="L208" s="7"/>
    </row>
    <row r="209" spans="1:12" x14ac:dyDescent="0.15">
      <c r="A209" s="18"/>
      <c r="B209" s="18"/>
      <c r="I209" s="7"/>
      <c r="J209" s="7"/>
      <c r="K209" s="7"/>
      <c r="L209" s="7"/>
    </row>
    <row r="210" spans="1:12" x14ac:dyDescent="0.15">
      <c r="A210" s="18"/>
      <c r="B210" s="18"/>
      <c r="I210" s="7"/>
      <c r="J210" s="7"/>
      <c r="K210" s="7"/>
      <c r="L210" s="7"/>
    </row>
    <row r="211" spans="1:12" x14ac:dyDescent="0.15">
      <c r="A211" s="18"/>
      <c r="B211" s="18"/>
      <c r="I211" s="7"/>
      <c r="J211" s="7"/>
      <c r="K211" s="7"/>
      <c r="L211" s="7"/>
    </row>
    <row r="212" spans="1:12" x14ac:dyDescent="0.15">
      <c r="I212" s="7"/>
      <c r="J212" s="7"/>
      <c r="K212" s="7"/>
      <c r="L212" s="7"/>
    </row>
    <row r="213" spans="1:12" x14ac:dyDescent="0.15">
      <c r="I213" s="7"/>
      <c r="J213" s="7"/>
      <c r="K213" s="7"/>
      <c r="L213" s="7"/>
    </row>
    <row r="214" spans="1:12" x14ac:dyDescent="0.15">
      <c r="I214" s="7"/>
      <c r="J214" s="7"/>
      <c r="K214" s="7"/>
      <c r="L214" s="7"/>
    </row>
    <row r="215" spans="1:12" x14ac:dyDescent="0.15">
      <c r="I215" s="7"/>
      <c r="J215" s="7"/>
      <c r="K215" s="7"/>
      <c r="L215" s="7"/>
    </row>
    <row r="216" spans="1:12" x14ac:dyDescent="0.15">
      <c r="I216" s="7"/>
      <c r="J216" s="7"/>
      <c r="K216" s="7"/>
      <c r="L216" s="7"/>
    </row>
    <row r="217" spans="1:12" x14ac:dyDescent="0.15">
      <c r="I217" s="7"/>
      <c r="J217" s="7"/>
      <c r="K217" s="7"/>
      <c r="L217" s="7"/>
    </row>
    <row r="218" spans="1:12" x14ac:dyDescent="0.15">
      <c r="I218" s="7"/>
      <c r="J218" s="7"/>
      <c r="K218" s="7"/>
      <c r="L218" s="7"/>
    </row>
    <row r="219" spans="1:12" x14ac:dyDescent="0.15">
      <c r="I219" s="7"/>
      <c r="J219" s="7"/>
      <c r="K219" s="7"/>
      <c r="L219" s="7"/>
    </row>
    <row r="220" spans="1:12" x14ac:dyDescent="0.15">
      <c r="I220" s="7"/>
      <c r="J220" s="7"/>
      <c r="K220" s="7"/>
      <c r="L220" s="7"/>
    </row>
    <row r="221" spans="1:12" x14ac:dyDescent="0.15">
      <c r="I221" s="7"/>
      <c r="J221" s="7"/>
      <c r="K221" s="7"/>
      <c r="L221" s="7"/>
    </row>
    <row r="222" spans="1:12" x14ac:dyDescent="0.15">
      <c r="I222" s="7"/>
      <c r="J222" s="7"/>
      <c r="K222" s="7"/>
      <c r="L222" s="7"/>
    </row>
    <row r="223" spans="1:12" x14ac:dyDescent="0.15">
      <c r="I223" s="7"/>
      <c r="J223" s="7"/>
      <c r="K223" s="7"/>
      <c r="L223" s="7"/>
    </row>
    <row r="224" spans="1:12" x14ac:dyDescent="0.15">
      <c r="I224" s="7"/>
      <c r="J224" s="7"/>
      <c r="K224" s="7"/>
      <c r="L224" s="7"/>
    </row>
    <row r="225" spans="9:12" x14ac:dyDescent="0.15">
      <c r="I225" s="7"/>
      <c r="J225" s="7"/>
      <c r="K225" s="7"/>
      <c r="L225" s="7"/>
    </row>
    <row r="226" spans="9:12" x14ac:dyDescent="0.15">
      <c r="I226" s="7"/>
      <c r="J226" s="7"/>
      <c r="K226" s="7"/>
      <c r="L226" s="7"/>
    </row>
    <row r="227" spans="9:12" x14ac:dyDescent="0.15">
      <c r="I227" s="7"/>
      <c r="J227" s="7"/>
      <c r="K227" s="7"/>
      <c r="L227" s="7"/>
    </row>
    <row r="228" spans="9:12" x14ac:dyDescent="0.15">
      <c r="I228" s="7"/>
      <c r="J228" s="7"/>
      <c r="K228" s="7"/>
      <c r="L228" s="7"/>
    </row>
    <row r="229" spans="9:12" x14ac:dyDescent="0.15">
      <c r="I229" s="7"/>
      <c r="J229" s="7"/>
      <c r="K229" s="7"/>
      <c r="L229" s="7"/>
    </row>
    <row r="230" spans="9:12" x14ac:dyDescent="0.15">
      <c r="I230" s="7"/>
      <c r="J230" s="7"/>
      <c r="K230" s="7"/>
      <c r="L230" s="7"/>
    </row>
    <row r="231" spans="9:12" x14ac:dyDescent="0.15">
      <c r="I231" s="7"/>
      <c r="J231" s="7"/>
      <c r="K231" s="7"/>
      <c r="L231" s="7"/>
    </row>
    <row r="232" spans="9:12" x14ac:dyDescent="0.15">
      <c r="I232" s="7"/>
      <c r="J232" s="7"/>
      <c r="K232" s="7"/>
      <c r="L232" s="7"/>
    </row>
    <row r="233" spans="9:12" x14ac:dyDescent="0.15">
      <c r="I233" s="7"/>
      <c r="J233" s="7"/>
      <c r="K233" s="7"/>
      <c r="L233" s="7"/>
    </row>
    <row r="234" spans="9:12" x14ac:dyDescent="0.15">
      <c r="I234" s="7"/>
      <c r="J234" s="7"/>
      <c r="K234" s="7"/>
      <c r="L234" s="7"/>
    </row>
    <row r="235" spans="9:12" x14ac:dyDescent="0.15">
      <c r="I235" s="7"/>
      <c r="J235" s="7"/>
      <c r="K235" s="7"/>
      <c r="L235" s="7"/>
    </row>
    <row r="236" spans="9:12" x14ac:dyDescent="0.15">
      <c r="I236" s="7"/>
      <c r="J236" s="7"/>
      <c r="K236" s="7"/>
      <c r="L236" s="7"/>
    </row>
    <row r="237" spans="9:12" x14ac:dyDescent="0.15">
      <c r="I237" s="7"/>
      <c r="J237" s="7"/>
      <c r="K237" s="7"/>
      <c r="L237" s="7"/>
    </row>
    <row r="238" spans="9:12" x14ac:dyDescent="0.15">
      <c r="I238" s="7"/>
      <c r="J238" s="7"/>
      <c r="K238" s="7"/>
      <c r="L238" s="7"/>
    </row>
    <row r="239" spans="9:12" x14ac:dyDescent="0.15">
      <c r="I239" s="7"/>
      <c r="J239" s="7"/>
      <c r="K239" s="7"/>
      <c r="L239" s="7"/>
    </row>
    <row r="240" spans="9:12" x14ac:dyDescent="0.15">
      <c r="I240" s="7"/>
      <c r="J240" s="7"/>
      <c r="K240" s="7"/>
      <c r="L240" s="7"/>
    </row>
    <row r="241" spans="9:12" x14ac:dyDescent="0.15">
      <c r="I241" s="7"/>
      <c r="J241" s="7"/>
      <c r="K241" s="7"/>
      <c r="L241" s="7"/>
    </row>
    <row r="242" spans="9:12" x14ac:dyDescent="0.15">
      <c r="I242" s="7"/>
      <c r="J242" s="7"/>
      <c r="K242" s="7"/>
      <c r="L242" s="7"/>
    </row>
    <row r="243" spans="9:12" x14ac:dyDescent="0.15">
      <c r="I243" s="7"/>
      <c r="J243" s="7"/>
      <c r="K243" s="7"/>
      <c r="L243" s="7"/>
    </row>
    <row r="244" spans="9:12" x14ac:dyDescent="0.15">
      <c r="I244" s="7"/>
      <c r="J244" s="7"/>
      <c r="K244" s="7"/>
      <c r="L244" s="7"/>
    </row>
    <row r="245" spans="9:12" x14ac:dyDescent="0.15">
      <c r="I245" s="7"/>
      <c r="J245" s="7"/>
      <c r="K245" s="7"/>
      <c r="L245" s="7"/>
    </row>
    <row r="246" spans="9:12" x14ac:dyDescent="0.15">
      <c r="I246" s="7"/>
      <c r="J246" s="7"/>
      <c r="K246" s="7"/>
      <c r="L246" s="7"/>
    </row>
    <row r="247" spans="9:12" x14ac:dyDescent="0.15">
      <c r="I247" s="7"/>
      <c r="J247" s="7"/>
      <c r="K247" s="7"/>
      <c r="L247" s="7"/>
    </row>
    <row r="248" spans="9:12" x14ac:dyDescent="0.15">
      <c r="I248" s="7"/>
      <c r="J248" s="7"/>
      <c r="K248" s="7"/>
      <c r="L248" s="7"/>
    </row>
    <row r="249" spans="9:12" x14ac:dyDescent="0.15">
      <c r="I249" s="7"/>
      <c r="J249" s="7"/>
      <c r="K249" s="7"/>
      <c r="L249" s="7"/>
    </row>
    <row r="250" spans="9:12" x14ac:dyDescent="0.15">
      <c r="I250" s="7"/>
      <c r="J250" s="7"/>
      <c r="K250" s="7"/>
      <c r="L250" s="7"/>
    </row>
    <row r="251" spans="9:12" x14ac:dyDescent="0.15">
      <c r="I251" s="7"/>
      <c r="J251" s="7"/>
      <c r="K251" s="7"/>
      <c r="L251" s="7"/>
    </row>
    <row r="252" spans="9:12" x14ac:dyDescent="0.15">
      <c r="I252" s="7"/>
      <c r="J252" s="7"/>
      <c r="K252" s="7"/>
      <c r="L252" s="7"/>
    </row>
    <row r="253" spans="9:12" x14ac:dyDescent="0.15">
      <c r="I253" s="7"/>
      <c r="J253" s="7"/>
      <c r="K253" s="7"/>
      <c r="L253" s="7"/>
    </row>
    <row r="254" spans="9:12" x14ac:dyDescent="0.15">
      <c r="I254" s="7"/>
      <c r="J254" s="7"/>
      <c r="K254" s="7"/>
      <c r="L254" s="7"/>
    </row>
    <row r="255" spans="9:12" x14ac:dyDescent="0.15">
      <c r="I255" s="7"/>
      <c r="J255" s="7"/>
      <c r="K255" s="7"/>
      <c r="L255" s="7"/>
    </row>
    <row r="256" spans="9:12" x14ac:dyDescent="0.15">
      <c r="I256" s="7"/>
      <c r="J256" s="7"/>
      <c r="K256" s="7"/>
      <c r="L256" s="7"/>
    </row>
    <row r="257" spans="9:12" x14ac:dyDescent="0.15">
      <c r="I257" s="7"/>
      <c r="J257" s="7"/>
      <c r="K257" s="7"/>
      <c r="L257" s="7"/>
    </row>
    <row r="258" spans="9:12" x14ac:dyDescent="0.15">
      <c r="I258" s="7"/>
      <c r="J258" s="7"/>
      <c r="K258" s="7"/>
      <c r="L258" s="7"/>
    </row>
    <row r="259" spans="9:12" x14ac:dyDescent="0.15">
      <c r="I259" s="7"/>
      <c r="J259" s="7"/>
      <c r="K259" s="7"/>
      <c r="L259" s="7"/>
    </row>
    <row r="260" spans="9:12" x14ac:dyDescent="0.15">
      <c r="I260" s="7"/>
      <c r="J260" s="7"/>
      <c r="K260" s="7"/>
      <c r="L260" s="7"/>
    </row>
    <row r="261" spans="9:12" x14ac:dyDescent="0.15">
      <c r="I261" s="7"/>
      <c r="J261" s="7"/>
      <c r="K261" s="7"/>
      <c r="L261" s="7"/>
    </row>
    <row r="262" spans="9:12" x14ac:dyDescent="0.15">
      <c r="I262" s="7"/>
      <c r="J262" s="7"/>
      <c r="K262" s="7"/>
      <c r="L262" s="7"/>
    </row>
    <row r="263" spans="9:12" x14ac:dyDescent="0.15">
      <c r="I263" s="7"/>
      <c r="J263" s="7"/>
      <c r="K263" s="7"/>
      <c r="L263" s="7"/>
    </row>
    <row r="264" spans="9:12" x14ac:dyDescent="0.15">
      <c r="I264" s="7"/>
      <c r="J264" s="7"/>
      <c r="K264" s="7"/>
      <c r="L264" s="7"/>
    </row>
    <row r="265" spans="9:12" x14ac:dyDescent="0.15">
      <c r="I265" s="7"/>
      <c r="J265" s="7"/>
      <c r="K265" s="7"/>
      <c r="L265" s="7"/>
    </row>
    <row r="266" spans="9:12" x14ac:dyDescent="0.15">
      <c r="I266" s="7"/>
      <c r="J266" s="7"/>
      <c r="K266" s="7"/>
      <c r="L266" s="7"/>
    </row>
    <row r="267" spans="9:12" x14ac:dyDescent="0.15">
      <c r="I267" s="7"/>
      <c r="J267" s="7"/>
      <c r="K267" s="7"/>
      <c r="L267" s="7"/>
    </row>
    <row r="268" spans="9:12" x14ac:dyDescent="0.15">
      <c r="I268" s="7"/>
      <c r="J268" s="7"/>
      <c r="K268" s="7"/>
      <c r="L268" s="7"/>
    </row>
    <row r="269" spans="9:12" x14ac:dyDescent="0.15">
      <c r="I269" s="7"/>
      <c r="J269" s="7"/>
      <c r="K269" s="7"/>
      <c r="L269" s="7"/>
    </row>
    <row r="270" spans="9:12" x14ac:dyDescent="0.15">
      <c r="I270" s="7"/>
      <c r="J270" s="7"/>
      <c r="K270" s="7"/>
      <c r="L270" s="7"/>
    </row>
    <row r="271" spans="9:12" x14ac:dyDescent="0.15">
      <c r="I271" s="7"/>
      <c r="J271" s="7"/>
      <c r="K271" s="7"/>
      <c r="L271" s="7"/>
    </row>
    <row r="272" spans="9:12" x14ac:dyDescent="0.15">
      <c r="I272" s="7"/>
      <c r="J272" s="7"/>
      <c r="K272" s="7"/>
      <c r="L272" s="7"/>
    </row>
    <row r="273" spans="9:12" x14ac:dyDescent="0.15">
      <c r="I273" s="7"/>
      <c r="J273" s="7"/>
      <c r="K273" s="7"/>
      <c r="L273" s="7"/>
    </row>
    <row r="274" spans="9:12" x14ac:dyDescent="0.15">
      <c r="I274" s="7"/>
      <c r="J274" s="7"/>
      <c r="K274" s="7"/>
      <c r="L274" s="7"/>
    </row>
    <row r="275" spans="9:12" x14ac:dyDescent="0.15">
      <c r="I275" s="7"/>
      <c r="J275" s="7"/>
      <c r="K275" s="7"/>
      <c r="L275" s="7"/>
    </row>
    <row r="276" spans="9:12" x14ac:dyDescent="0.15">
      <c r="I276" s="7"/>
      <c r="J276" s="7"/>
      <c r="K276" s="7"/>
      <c r="L276" s="7"/>
    </row>
    <row r="277" spans="9:12" x14ac:dyDescent="0.15">
      <c r="I277" s="7"/>
      <c r="J277" s="7"/>
      <c r="K277" s="7"/>
      <c r="L277" s="7"/>
    </row>
    <row r="278" spans="9:12" x14ac:dyDescent="0.15">
      <c r="I278" s="7"/>
      <c r="J278" s="7"/>
      <c r="K278" s="7"/>
      <c r="L278" s="7"/>
    </row>
    <row r="279" spans="9:12" x14ac:dyDescent="0.15">
      <c r="I279" s="7"/>
      <c r="J279" s="7"/>
      <c r="K279" s="7"/>
      <c r="L279" s="7"/>
    </row>
    <row r="280" spans="9:12" x14ac:dyDescent="0.15">
      <c r="I280" s="7"/>
      <c r="J280" s="7"/>
      <c r="K280" s="7"/>
      <c r="L280" s="7"/>
    </row>
    <row r="281" spans="9:12" x14ac:dyDescent="0.15">
      <c r="I281" s="7"/>
      <c r="J281" s="7"/>
      <c r="K281" s="7"/>
      <c r="L281" s="7"/>
    </row>
    <row r="282" spans="9:12" x14ac:dyDescent="0.15">
      <c r="I282" s="7"/>
      <c r="J282" s="7"/>
      <c r="K282" s="7"/>
      <c r="L282" s="7"/>
    </row>
    <row r="283" spans="9:12" x14ac:dyDescent="0.15">
      <c r="I283" s="7"/>
      <c r="J283" s="7"/>
      <c r="K283" s="7"/>
      <c r="L283" s="7"/>
    </row>
    <row r="284" spans="9:12" x14ac:dyDescent="0.15">
      <c r="I284" s="7"/>
      <c r="J284" s="7"/>
      <c r="K284" s="7"/>
      <c r="L284" s="7"/>
    </row>
    <row r="285" spans="9:12" x14ac:dyDescent="0.15">
      <c r="I285" s="7"/>
      <c r="J285" s="7"/>
      <c r="K285" s="7"/>
      <c r="L285" s="7"/>
    </row>
    <row r="286" spans="9:12" x14ac:dyDescent="0.15">
      <c r="I286" s="7"/>
      <c r="J286" s="7"/>
      <c r="K286" s="7"/>
      <c r="L286" s="7"/>
    </row>
    <row r="287" spans="9:12" x14ac:dyDescent="0.15">
      <c r="I287" s="7"/>
      <c r="J287" s="7"/>
      <c r="K287" s="7"/>
      <c r="L287" s="7"/>
    </row>
    <row r="288" spans="9:12" x14ac:dyDescent="0.15">
      <c r="I288" s="7"/>
      <c r="J288" s="7"/>
      <c r="K288" s="7"/>
      <c r="L288" s="7"/>
    </row>
    <row r="289" spans="9:12" x14ac:dyDescent="0.15">
      <c r="I289" s="7"/>
      <c r="J289" s="7"/>
      <c r="K289" s="7"/>
      <c r="L289" s="7"/>
    </row>
    <row r="290" spans="9:12" x14ac:dyDescent="0.15">
      <c r="I290" s="7"/>
      <c r="J290" s="7"/>
      <c r="K290" s="7"/>
      <c r="L290" s="7"/>
    </row>
    <row r="291" spans="9:12" x14ac:dyDescent="0.15">
      <c r="I291" s="7"/>
      <c r="J291" s="7"/>
      <c r="K291" s="7"/>
      <c r="L291" s="7"/>
    </row>
    <row r="292" spans="9:12" x14ac:dyDescent="0.15">
      <c r="I292" s="7"/>
      <c r="J292" s="7"/>
      <c r="K292" s="7"/>
      <c r="L292" s="7"/>
    </row>
    <row r="293" spans="9:12" x14ac:dyDescent="0.15">
      <c r="I293" s="7"/>
      <c r="J293" s="7"/>
      <c r="K293" s="7"/>
      <c r="L293" s="7"/>
    </row>
    <row r="294" spans="9:12" x14ac:dyDescent="0.15">
      <c r="I294" s="7"/>
      <c r="J294" s="7"/>
      <c r="K294" s="7"/>
      <c r="L294" s="7"/>
    </row>
    <row r="295" spans="9:12" x14ac:dyDescent="0.15">
      <c r="I295" s="7"/>
      <c r="J295" s="7"/>
      <c r="K295" s="7"/>
      <c r="L295" s="7"/>
    </row>
    <row r="296" spans="9:12" x14ac:dyDescent="0.15">
      <c r="I296" s="7"/>
      <c r="J296" s="7"/>
      <c r="K296" s="7"/>
      <c r="L296" s="7"/>
    </row>
    <row r="297" spans="9:12" x14ac:dyDescent="0.15">
      <c r="I297" s="7"/>
      <c r="J297" s="7"/>
      <c r="K297" s="7"/>
      <c r="L297" s="7"/>
    </row>
    <row r="298" spans="9:12" x14ac:dyDescent="0.15">
      <c r="I298" s="7"/>
      <c r="J298" s="7"/>
      <c r="K298" s="7"/>
      <c r="L298" s="7"/>
    </row>
    <row r="299" spans="9:12" x14ac:dyDescent="0.15">
      <c r="I299" s="7"/>
      <c r="J299" s="7"/>
      <c r="K299" s="7"/>
      <c r="L299" s="7"/>
    </row>
    <row r="300" spans="9:12" x14ac:dyDescent="0.15">
      <c r="I300" s="7"/>
      <c r="J300" s="7"/>
      <c r="K300" s="7"/>
      <c r="L300" s="7"/>
    </row>
    <row r="301" spans="9:12" x14ac:dyDescent="0.15">
      <c r="I301" s="7"/>
      <c r="J301" s="7"/>
      <c r="K301" s="7"/>
      <c r="L301" s="7"/>
    </row>
    <row r="302" spans="9:12" x14ac:dyDescent="0.15">
      <c r="I302" s="7"/>
      <c r="J302" s="7"/>
      <c r="K302" s="7"/>
      <c r="L302" s="7"/>
    </row>
    <row r="303" spans="9:12" x14ac:dyDescent="0.15">
      <c r="I303" s="7"/>
      <c r="J303" s="7"/>
      <c r="K303" s="7"/>
      <c r="L303" s="7"/>
    </row>
    <row r="304" spans="9:12" x14ac:dyDescent="0.15">
      <c r="I304" s="7"/>
      <c r="J304" s="7"/>
      <c r="K304" s="7"/>
      <c r="L304" s="7"/>
    </row>
    <row r="305" spans="9:12" x14ac:dyDescent="0.15">
      <c r="I305" s="7"/>
      <c r="J305" s="7"/>
      <c r="K305" s="7"/>
      <c r="L305" s="7"/>
    </row>
    <row r="306" spans="9:12" x14ac:dyDescent="0.15">
      <c r="I306" s="7"/>
      <c r="J306" s="7"/>
      <c r="K306" s="7"/>
      <c r="L306" s="7"/>
    </row>
    <row r="307" spans="9:12" x14ac:dyDescent="0.15">
      <c r="I307" s="7"/>
      <c r="J307" s="7"/>
      <c r="K307" s="7"/>
      <c r="L307" s="7"/>
    </row>
    <row r="308" spans="9:12" x14ac:dyDescent="0.15">
      <c r="I308" s="7"/>
      <c r="J308" s="7"/>
      <c r="K308" s="7"/>
      <c r="L308" s="7"/>
    </row>
    <row r="309" spans="9:12" x14ac:dyDescent="0.15">
      <c r="I309" s="7"/>
      <c r="J309" s="7"/>
      <c r="K309" s="7"/>
      <c r="L309" s="7"/>
    </row>
    <row r="310" spans="9:12" x14ac:dyDescent="0.15">
      <c r="I310" s="7"/>
      <c r="J310" s="7"/>
      <c r="K310" s="7"/>
      <c r="L310" s="7"/>
    </row>
    <row r="311" spans="9:12" x14ac:dyDescent="0.15">
      <c r="I311" s="7"/>
      <c r="J311" s="7"/>
      <c r="K311" s="7"/>
      <c r="L311" s="7"/>
    </row>
    <row r="312" spans="9:12" x14ac:dyDescent="0.15">
      <c r="I312" s="7"/>
      <c r="J312" s="7"/>
      <c r="K312" s="7"/>
      <c r="L312" s="7"/>
    </row>
    <row r="313" spans="9:12" x14ac:dyDescent="0.15">
      <c r="I313" s="7"/>
      <c r="J313" s="7"/>
      <c r="K313" s="7"/>
      <c r="L313" s="7"/>
    </row>
    <row r="314" spans="9:12" x14ac:dyDescent="0.15">
      <c r="I314" s="7"/>
      <c r="J314" s="7"/>
      <c r="K314" s="7"/>
      <c r="L314" s="7"/>
    </row>
    <row r="315" spans="9:12" x14ac:dyDescent="0.15">
      <c r="I315" s="7"/>
      <c r="J315" s="7"/>
      <c r="K315" s="7"/>
      <c r="L315" s="7"/>
    </row>
    <row r="316" spans="9:12" x14ac:dyDescent="0.15">
      <c r="I316" s="7"/>
      <c r="J316" s="7"/>
      <c r="K316" s="7"/>
      <c r="L316" s="7"/>
    </row>
    <row r="317" spans="9:12" x14ac:dyDescent="0.15">
      <c r="I317" s="7"/>
      <c r="J317" s="7"/>
      <c r="K317" s="7"/>
      <c r="L317" s="7"/>
    </row>
    <row r="318" spans="9:12" x14ac:dyDescent="0.15">
      <c r="I318" s="7"/>
      <c r="J318" s="7"/>
      <c r="K318" s="7"/>
      <c r="L318" s="7"/>
    </row>
    <row r="319" spans="9:12" x14ac:dyDescent="0.15">
      <c r="I319" s="7"/>
      <c r="J319" s="7"/>
      <c r="K319" s="7"/>
      <c r="L319" s="7"/>
    </row>
    <row r="320" spans="9:12" x14ac:dyDescent="0.15">
      <c r="I320" s="7"/>
      <c r="J320" s="7"/>
      <c r="K320" s="7"/>
      <c r="L320" s="7"/>
    </row>
    <row r="321" spans="9:12" x14ac:dyDescent="0.15">
      <c r="I321" s="7"/>
      <c r="J321" s="7"/>
      <c r="K321" s="7"/>
      <c r="L321" s="7"/>
    </row>
    <row r="322" spans="9:12" x14ac:dyDescent="0.15">
      <c r="I322" s="7"/>
      <c r="J322" s="7"/>
      <c r="K322" s="7"/>
      <c r="L322" s="7"/>
    </row>
    <row r="323" spans="9:12" x14ac:dyDescent="0.15">
      <c r="I323" s="7"/>
      <c r="J323" s="7"/>
      <c r="K323" s="7"/>
      <c r="L323" s="7"/>
    </row>
    <row r="324" spans="9:12" x14ac:dyDescent="0.15">
      <c r="I324" s="7"/>
      <c r="J324" s="7"/>
      <c r="K324" s="7"/>
      <c r="L324" s="7"/>
    </row>
    <row r="325" spans="9:12" x14ac:dyDescent="0.15">
      <c r="I325" s="7"/>
      <c r="J325" s="7"/>
      <c r="K325" s="7"/>
      <c r="L325" s="7"/>
    </row>
    <row r="326" spans="9:12" x14ac:dyDescent="0.15">
      <c r="I326" s="7"/>
      <c r="J326" s="7"/>
      <c r="K326" s="7"/>
      <c r="L326" s="7"/>
    </row>
    <row r="327" spans="9:12" x14ac:dyDescent="0.15">
      <c r="I327" s="7"/>
      <c r="J327" s="7"/>
      <c r="K327" s="7"/>
      <c r="L327" s="7"/>
    </row>
    <row r="328" spans="9:12" x14ac:dyDescent="0.15">
      <c r="I328" s="7"/>
      <c r="J328" s="7"/>
      <c r="K328" s="7"/>
      <c r="L328" s="7"/>
    </row>
    <row r="329" spans="9:12" x14ac:dyDescent="0.15">
      <c r="I329" s="7"/>
      <c r="J329" s="7"/>
      <c r="K329" s="7"/>
      <c r="L329" s="7"/>
    </row>
    <row r="330" spans="9:12" x14ac:dyDescent="0.15">
      <c r="I330" s="7"/>
      <c r="J330" s="7"/>
      <c r="K330" s="7"/>
      <c r="L330" s="7"/>
    </row>
    <row r="331" spans="9:12" x14ac:dyDescent="0.15">
      <c r="I331" s="7"/>
      <c r="J331" s="7"/>
      <c r="K331" s="7"/>
      <c r="L331" s="7"/>
    </row>
    <row r="332" spans="9:12" x14ac:dyDescent="0.15">
      <c r="I332" s="7"/>
      <c r="J332" s="7"/>
      <c r="K332" s="7"/>
      <c r="L332" s="7"/>
    </row>
    <row r="333" spans="9:12" x14ac:dyDescent="0.15">
      <c r="I333" s="7"/>
      <c r="J333" s="7"/>
      <c r="K333" s="7"/>
      <c r="L333" s="7"/>
    </row>
    <row r="334" spans="9:12" x14ac:dyDescent="0.15">
      <c r="I334" s="7"/>
      <c r="J334" s="7"/>
      <c r="K334" s="7"/>
      <c r="L334" s="7"/>
    </row>
    <row r="335" spans="9:12" x14ac:dyDescent="0.15">
      <c r="I335" s="7"/>
      <c r="J335" s="7"/>
      <c r="K335" s="7"/>
      <c r="L335" s="7"/>
    </row>
    <row r="336" spans="9:12" x14ac:dyDescent="0.15">
      <c r="I336" s="7"/>
      <c r="J336" s="7"/>
      <c r="K336" s="7"/>
      <c r="L336" s="7"/>
    </row>
    <row r="337" spans="9:12" x14ac:dyDescent="0.15">
      <c r="I337" s="7"/>
      <c r="J337" s="7"/>
      <c r="K337" s="7"/>
      <c r="L337" s="7"/>
    </row>
    <row r="338" spans="9:12" x14ac:dyDescent="0.15">
      <c r="I338" s="7"/>
      <c r="J338" s="7"/>
      <c r="K338" s="7"/>
      <c r="L338" s="7"/>
    </row>
    <row r="339" spans="9:12" x14ac:dyDescent="0.15">
      <c r="I339" s="7"/>
      <c r="J339" s="7"/>
      <c r="K339" s="7"/>
      <c r="L339" s="7"/>
    </row>
    <row r="340" spans="9:12" x14ac:dyDescent="0.15">
      <c r="I340" s="7"/>
      <c r="J340" s="7"/>
      <c r="K340" s="7"/>
      <c r="L340" s="7"/>
    </row>
    <row r="341" spans="9:12" x14ac:dyDescent="0.15">
      <c r="I341" s="7"/>
      <c r="J341" s="7"/>
      <c r="K341" s="7"/>
      <c r="L341" s="7"/>
    </row>
    <row r="342" spans="9:12" x14ac:dyDescent="0.15">
      <c r="I342" s="7"/>
      <c r="J342" s="7"/>
      <c r="K342" s="7"/>
      <c r="L342" s="7"/>
    </row>
    <row r="343" spans="9:12" x14ac:dyDescent="0.15">
      <c r="I343" s="7"/>
      <c r="J343" s="7"/>
      <c r="K343" s="7"/>
      <c r="L343" s="7"/>
    </row>
    <row r="344" spans="9:12" x14ac:dyDescent="0.15">
      <c r="I344" s="7"/>
      <c r="J344" s="7"/>
      <c r="K344" s="7"/>
      <c r="L344" s="7"/>
    </row>
    <row r="345" spans="9:12" x14ac:dyDescent="0.15">
      <c r="I345" s="7"/>
      <c r="J345" s="7"/>
      <c r="K345" s="7"/>
      <c r="L345" s="7"/>
    </row>
    <row r="346" spans="9:12" x14ac:dyDescent="0.15">
      <c r="I346" s="7"/>
      <c r="J346" s="7"/>
      <c r="K346" s="7"/>
      <c r="L346" s="7"/>
    </row>
    <row r="347" spans="9:12" x14ac:dyDescent="0.15">
      <c r="I347" s="7"/>
      <c r="J347" s="7"/>
      <c r="K347" s="7"/>
      <c r="L347" s="7"/>
    </row>
    <row r="348" spans="9:12" x14ac:dyDescent="0.15">
      <c r="I348" s="7"/>
      <c r="J348" s="7"/>
      <c r="K348" s="7"/>
      <c r="L348" s="7"/>
    </row>
    <row r="349" spans="9:12" x14ac:dyDescent="0.15">
      <c r="I349" s="7"/>
      <c r="J349" s="7"/>
      <c r="K349" s="7"/>
      <c r="L349" s="7"/>
    </row>
    <row r="350" spans="9:12" x14ac:dyDescent="0.15">
      <c r="I350" s="7"/>
      <c r="J350" s="7"/>
      <c r="K350" s="7"/>
      <c r="L350" s="7"/>
    </row>
    <row r="351" spans="9:12" x14ac:dyDescent="0.15">
      <c r="I351" s="7"/>
      <c r="J351" s="7"/>
      <c r="K351" s="7"/>
      <c r="L351" s="7"/>
    </row>
    <row r="352" spans="9:12" x14ac:dyDescent="0.15">
      <c r="I352" s="7"/>
      <c r="J352" s="7"/>
      <c r="K352" s="7"/>
      <c r="L352" s="7"/>
    </row>
    <row r="353" spans="9:12" x14ac:dyDescent="0.15">
      <c r="I353" s="7"/>
      <c r="J353" s="7"/>
      <c r="K353" s="7"/>
      <c r="L353" s="7"/>
    </row>
    <row r="354" spans="9:12" x14ac:dyDescent="0.15">
      <c r="I354" s="7"/>
      <c r="J354" s="7"/>
      <c r="K354" s="7"/>
      <c r="L354" s="7"/>
    </row>
    <row r="355" spans="9:12" x14ac:dyDescent="0.15">
      <c r="I355" s="7"/>
      <c r="J355" s="7"/>
      <c r="K355" s="7"/>
      <c r="L355" s="7"/>
    </row>
    <row r="356" spans="9:12" x14ac:dyDescent="0.15">
      <c r="I356" s="7"/>
      <c r="J356" s="7"/>
      <c r="K356" s="7"/>
      <c r="L356" s="7"/>
    </row>
    <row r="357" spans="9:12" x14ac:dyDescent="0.15">
      <c r="I357" s="7"/>
      <c r="J357" s="7"/>
      <c r="K357" s="7"/>
      <c r="L357" s="7"/>
    </row>
    <row r="358" spans="9:12" x14ac:dyDescent="0.15">
      <c r="I358" s="7"/>
      <c r="J358" s="7"/>
      <c r="K358" s="7"/>
      <c r="L358" s="7"/>
    </row>
    <row r="359" spans="9:12" x14ac:dyDescent="0.15">
      <c r="I359" s="7"/>
      <c r="J359" s="7"/>
      <c r="K359" s="7"/>
      <c r="L359" s="7"/>
    </row>
    <row r="360" spans="9:12" x14ac:dyDescent="0.15">
      <c r="I360" s="7"/>
      <c r="J360" s="7"/>
      <c r="K360" s="7"/>
      <c r="L360" s="7"/>
    </row>
    <row r="361" spans="9:12" x14ac:dyDescent="0.15">
      <c r="I361" s="7"/>
      <c r="J361" s="7"/>
      <c r="K361" s="7"/>
      <c r="L361" s="7"/>
    </row>
    <row r="362" spans="9:12" x14ac:dyDescent="0.15">
      <c r="I362" s="7"/>
      <c r="J362" s="7"/>
      <c r="K362" s="7"/>
      <c r="L362" s="7"/>
    </row>
    <row r="363" spans="9:12" x14ac:dyDescent="0.15">
      <c r="I363" s="7"/>
      <c r="J363" s="7"/>
      <c r="K363" s="7"/>
      <c r="L363" s="7"/>
    </row>
    <row r="364" spans="9:12" x14ac:dyDescent="0.15">
      <c r="I364" s="7"/>
      <c r="J364" s="7"/>
      <c r="K364" s="7"/>
      <c r="L364" s="7"/>
    </row>
    <row r="365" spans="9:12" x14ac:dyDescent="0.15">
      <c r="I365" s="7"/>
      <c r="J365" s="7"/>
      <c r="K365" s="7"/>
      <c r="L365" s="7"/>
    </row>
    <row r="366" spans="9:12" x14ac:dyDescent="0.15">
      <c r="I366" s="7"/>
      <c r="J366" s="7"/>
      <c r="K366" s="7"/>
      <c r="L366" s="7"/>
    </row>
    <row r="367" spans="9:12" x14ac:dyDescent="0.15">
      <c r="I367" s="7"/>
      <c r="J367" s="7"/>
      <c r="K367" s="7"/>
      <c r="L367" s="7"/>
    </row>
    <row r="368" spans="9:12" x14ac:dyDescent="0.15">
      <c r="I368" s="7"/>
      <c r="J368" s="7"/>
      <c r="K368" s="7"/>
      <c r="L368" s="7"/>
    </row>
    <row r="369" spans="9:12" x14ac:dyDescent="0.15">
      <c r="I369" s="7"/>
      <c r="J369" s="7"/>
      <c r="K369" s="7"/>
      <c r="L369" s="7"/>
    </row>
    <row r="370" spans="9:12" x14ac:dyDescent="0.15">
      <c r="I370" s="7"/>
      <c r="J370" s="7"/>
      <c r="K370" s="7"/>
      <c r="L370" s="7"/>
    </row>
    <row r="371" spans="9:12" x14ac:dyDescent="0.15">
      <c r="I371" s="7"/>
      <c r="J371" s="7"/>
      <c r="K371" s="7"/>
      <c r="L371" s="7"/>
    </row>
    <row r="372" spans="9:12" x14ac:dyDescent="0.15">
      <c r="I372" s="7"/>
      <c r="J372" s="7"/>
      <c r="K372" s="7"/>
      <c r="L372" s="7"/>
    </row>
    <row r="373" spans="9:12" x14ac:dyDescent="0.15">
      <c r="I373" s="7"/>
      <c r="J373" s="7"/>
      <c r="K373" s="7"/>
      <c r="L373" s="7"/>
    </row>
    <row r="374" spans="9:12" x14ac:dyDescent="0.15">
      <c r="I374" s="7"/>
      <c r="J374" s="7"/>
      <c r="K374" s="7"/>
      <c r="L374" s="7"/>
    </row>
    <row r="375" spans="9:12" x14ac:dyDescent="0.15">
      <c r="I375" s="7"/>
      <c r="J375" s="7"/>
      <c r="K375" s="7"/>
      <c r="L375" s="7"/>
    </row>
    <row r="376" spans="9:12" x14ac:dyDescent="0.15">
      <c r="I376" s="7"/>
      <c r="J376" s="7"/>
      <c r="K376" s="7"/>
      <c r="L376" s="7"/>
    </row>
    <row r="377" spans="9:12" x14ac:dyDescent="0.15">
      <c r="I377" s="7"/>
      <c r="J377" s="7"/>
      <c r="K377" s="7"/>
      <c r="L377" s="7"/>
    </row>
    <row r="378" spans="9:12" x14ac:dyDescent="0.15">
      <c r="I378" s="7"/>
      <c r="J378" s="7"/>
      <c r="K378" s="7"/>
      <c r="L378" s="7"/>
    </row>
    <row r="379" spans="9:12" x14ac:dyDescent="0.15">
      <c r="I379" s="7"/>
      <c r="J379" s="7"/>
      <c r="K379" s="7"/>
      <c r="L379" s="7"/>
    </row>
    <row r="380" spans="9:12" x14ac:dyDescent="0.15">
      <c r="I380" s="7"/>
      <c r="J380" s="7"/>
      <c r="K380" s="7"/>
      <c r="L380" s="7"/>
    </row>
    <row r="381" spans="9:12" x14ac:dyDescent="0.15">
      <c r="I381" s="7"/>
      <c r="J381" s="7"/>
      <c r="K381" s="7"/>
      <c r="L381" s="7"/>
    </row>
    <row r="382" spans="9:12" x14ac:dyDescent="0.15">
      <c r="I382" s="7"/>
      <c r="J382" s="7"/>
      <c r="K382" s="7"/>
      <c r="L382" s="7"/>
    </row>
    <row r="383" spans="9:12" x14ac:dyDescent="0.15">
      <c r="I383" s="7"/>
      <c r="J383" s="7"/>
      <c r="K383" s="7"/>
      <c r="L383" s="7"/>
    </row>
    <row r="384" spans="9:12" x14ac:dyDescent="0.15">
      <c r="I384" s="7"/>
      <c r="J384" s="7"/>
      <c r="K384" s="7"/>
      <c r="L384" s="7"/>
    </row>
    <row r="385" spans="9:12" x14ac:dyDescent="0.15">
      <c r="I385" s="7"/>
      <c r="J385" s="7"/>
      <c r="K385" s="7"/>
      <c r="L385" s="7"/>
    </row>
    <row r="386" spans="9:12" x14ac:dyDescent="0.15">
      <c r="I386" s="7"/>
      <c r="J386" s="7"/>
      <c r="K386" s="7"/>
      <c r="L386" s="7"/>
    </row>
    <row r="387" spans="9:12" x14ac:dyDescent="0.15">
      <c r="I387" s="7"/>
      <c r="J387" s="7"/>
      <c r="K387" s="7"/>
      <c r="L387" s="7"/>
    </row>
    <row r="388" spans="9:12" x14ac:dyDescent="0.15">
      <c r="I388" s="7"/>
      <c r="J388" s="7"/>
      <c r="K388" s="7"/>
      <c r="L388" s="7"/>
    </row>
    <row r="389" spans="9:12" x14ac:dyDescent="0.15">
      <c r="I389" s="7"/>
      <c r="J389" s="7"/>
      <c r="K389" s="7"/>
      <c r="L389" s="7"/>
    </row>
    <row r="390" spans="9:12" x14ac:dyDescent="0.15">
      <c r="I390" s="7"/>
      <c r="J390" s="7"/>
      <c r="K390" s="7"/>
      <c r="L390" s="7"/>
    </row>
    <row r="391" spans="9:12" x14ac:dyDescent="0.15">
      <c r="I391" s="7"/>
      <c r="J391" s="7"/>
      <c r="K391" s="7"/>
      <c r="L391" s="7"/>
    </row>
    <row r="392" spans="9:12" x14ac:dyDescent="0.15">
      <c r="I392" s="7"/>
      <c r="J392" s="7"/>
      <c r="K392" s="7"/>
      <c r="L392" s="7"/>
    </row>
    <row r="393" spans="9:12" x14ac:dyDescent="0.15">
      <c r="I393" s="7"/>
      <c r="J393" s="7"/>
      <c r="K393" s="7"/>
      <c r="L393" s="7"/>
    </row>
    <row r="394" spans="9:12" x14ac:dyDescent="0.15">
      <c r="I394" s="7"/>
      <c r="J394" s="7"/>
      <c r="K394" s="7"/>
      <c r="L394" s="7"/>
    </row>
    <row r="395" spans="9:12" x14ac:dyDescent="0.15">
      <c r="I395" s="7"/>
      <c r="J395" s="7"/>
      <c r="K395" s="7"/>
      <c r="L395" s="7"/>
    </row>
    <row r="396" spans="9:12" x14ac:dyDescent="0.15">
      <c r="I396" s="7"/>
      <c r="J396" s="7"/>
      <c r="K396" s="7"/>
      <c r="L396" s="7"/>
    </row>
    <row r="397" spans="9:12" x14ac:dyDescent="0.15">
      <c r="I397" s="7"/>
      <c r="J397" s="7"/>
      <c r="K397" s="7"/>
      <c r="L397" s="7"/>
    </row>
    <row r="398" spans="9:12" x14ac:dyDescent="0.15">
      <c r="I398" s="7"/>
      <c r="J398" s="7"/>
      <c r="K398" s="7"/>
      <c r="L398" s="7"/>
    </row>
    <row r="399" spans="9:12" x14ac:dyDescent="0.15">
      <c r="I399" s="7"/>
      <c r="J399" s="7"/>
      <c r="K399" s="7"/>
      <c r="L399" s="7"/>
    </row>
    <row r="400" spans="9:12" x14ac:dyDescent="0.15">
      <c r="I400" s="7"/>
      <c r="J400" s="7"/>
      <c r="K400" s="7"/>
      <c r="L400" s="7"/>
    </row>
    <row r="401" spans="9:12" x14ac:dyDescent="0.15">
      <c r="I401" s="7"/>
      <c r="J401" s="7"/>
      <c r="K401" s="7"/>
      <c r="L401" s="7"/>
    </row>
    <row r="402" spans="9:12" x14ac:dyDescent="0.15">
      <c r="I402" s="7"/>
      <c r="J402" s="7"/>
      <c r="K402" s="7"/>
      <c r="L402" s="7"/>
    </row>
    <row r="403" spans="9:12" x14ac:dyDescent="0.15">
      <c r="I403" s="7"/>
      <c r="J403" s="7"/>
      <c r="K403" s="7"/>
      <c r="L403" s="7"/>
    </row>
    <row r="404" spans="9:12" x14ac:dyDescent="0.15">
      <c r="I404" s="7"/>
      <c r="J404" s="7"/>
      <c r="K404" s="7"/>
      <c r="L404" s="7"/>
    </row>
    <row r="405" spans="9:12" x14ac:dyDescent="0.15">
      <c r="I405" s="7"/>
      <c r="J405" s="7"/>
      <c r="K405" s="7"/>
      <c r="L405" s="7"/>
    </row>
    <row r="406" spans="9:12" x14ac:dyDescent="0.15">
      <c r="I406" s="7"/>
      <c r="J406" s="7"/>
      <c r="K406" s="7"/>
      <c r="L406" s="7"/>
    </row>
    <row r="407" spans="9:12" x14ac:dyDescent="0.15">
      <c r="I407" s="7"/>
      <c r="J407" s="7"/>
      <c r="K407" s="7"/>
      <c r="L407" s="7"/>
    </row>
    <row r="408" spans="9:12" x14ac:dyDescent="0.15">
      <c r="I408" s="7"/>
      <c r="J408" s="7"/>
      <c r="K408" s="7"/>
      <c r="L408" s="7"/>
    </row>
    <row r="409" spans="9:12" x14ac:dyDescent="0.15">
      <c r="I409" s="7"/>
      <c r="J409" s="7"/>
      <c r="K409" s="7"/>
      <c r="L409" s="7"/>
    </row>
    <row r="410" spans="9:12" x14ac:dyDescent="0.15">
      <c r="I410" s="7"/>
      <c r="J410" s="7"/>
      <c r="K410" s="7"/>
      <c r="L410" s="7"/>
    </row>
    <row r="411" spans="9:12" x14ac:dyDescent="0.15">
      <c r="I411" s="7"/>
      <c r="J411" s="7"/>
      <c r="K411" s="7"/>
      <c r="L411" s="7"/>
    </row>
    <row r="412" spans="9:12" x14ac:dyDescent="0.15">
      <c r="I412" s="7"/>
      <c r="J412" s="7"/>
      <c r="K412" s="7"/>
      <c r="L412" s="7"/>
    </row>
    <row r="413" spans="9:12" x14ac:dyDescent="0.15">
      <c r="I413" s="7"/>
      <c r="J413" s="7"/>
      <c r="K413" s="7"/>
      <c r="L413" s="7"/>
    </row>
    <row r="414" spans="9:12" x14ac:dyDescent="0.15">
      <c r="I414" s="7"/>
      <c r="J414" s="7"/>
      <c r="K414" s="7"/>
      <c r="L414" s="7"/>
    </row>
    <row r="415" spans="9:12" x14ac:dyDescent="0.15">
      <c r="I415" s="7"/>
      <c r="J415" s="7"/>
      <c r="K415" s="7"/>
      <c r="L415" s="7"/>
    </row>
    <row r="416" spans="9:12" x14ac:dyDescent="0.15">
      <c r="I416" s="7"/>
      <c r="J416" s="7"/>
      <c r="K416" s="7"/>
      <c r="L416" s="7"/>
    </row>
    <row r="417" spans="9:12" x14ac:dyDescent="0.15">
      <c r="I417" s="7"/>
      <c r="J417" s="7"/>
      <c r="K417" s="7"/>
      <c r="L417" s="7"/>
    </row>
    <row r="418" spans="9:12" x14ac:dyDescent="0.15">
      <c r="I418" s="7"/>
      <c r="J418" s="7"/>
      <c r="K418" s="7"/>
      <c r="L418" s="7"/>
    </row>
    <row r="419" spans="9:12" x14ac:dyDescent="0.15">
      <c r="I419" s="7"/>
      <c r="J419" s="7"/>
      <c r="K419" s="7"/>
      <c r="L419" s="7"/>
    </row>
    <row r="420" spans="9:12" x14ac:dyDescent="0.15">
      <c r="I420" s="7"/>
      <c r="J420" s="7"/>
      <c r="K420" s="7"/>
      <c r="L420" s="7"/>
    </row>
    <row r="421" spans="9:12" x14ac:dyDescent="0.15">
      <c r="I421" s="7"/>
      <c r="J421" s="7"/>
      <c r="K421" s="7"/>
      <c r="L421" s="7"/>
    </row>
    <row r="422" spans="9:12" x14ac:dyDescent="0.15">
      <c r="I422" s="7"/>
      <c r="J422" s="7"/>
      <c r="K422" s="7"/>
      <c r="L422" s="7"/>
    </row>
    <row r="423" spans="9:12" x14ac:dyDescent="0.15">
      <c r="I423" s="7"/>
      <c r="J423" s="7"/>
      <c r="K423" s="7"/>
      <c r="L423" s="7"/>
    </row>
    <row r="424" spans="9:12" x14ac:dyDescent="0.15">
      <c r="I424" s="7"/>
      <c r="J424" s="7"/>
      <c r="K424" s="7"/>
      <c r="L424" s="7"/>
    </row>
    <row r="425" spans="9:12" x14ac:dyDescent="0.15">
      <c r="I425" s="7"/>
      <c r="J425" s="7"/>
      <c r="K425" s="7"/>
      <c r="L425" s="7"/>
    </row>
    <row r="426" spans="9:12" x14ac:dyDescent="0.15">
      <c r="I426" s="7"/>
      <c r="J426" s="7"/>
      <c r="K426" s="7"/>
      <c r="L426" s="7"/>
    </row>
    <row r="427" spans="9:12" x14ac:dyDescent="0.15">
      <c r="I427" s="7"/>
      <c r="J427" s="7"/>
      <c r="K427" s="7"/>
      <c r="L427" s="7"/>
    </row>
    <row r="428" spans="9:12" x14ac:dyDescent="0.15">
      <c r="I428" s="7"/>
      <c r="J428" s="7"/>
      <c r="K428" s="7"/>
      <c r="L428" s="7"/>
    </row>
    <row r="429" spans="9:12" x14ac:dyDescent="0.15">
      <c r="I429" s="7"/>
      <c r="J429" s="7"/>
      <c r="K429" s="7"/>
      <c r="L429" s="7"/>
    </row>
    <row r="430" spans="9:12" x14ac:dyDescent="0.15">
      <c r="I430" s="7"/>
      <c r="J430" s="7"/>
      <c r="K430" s="7"/>
      <c r="L430" s="7"/>
    </row>
    <row r="431" spans="9:12" x14ac:dyDescent="0.15">
      <c r="I431" s="7"/>
      <c r="J431" s="7"/>
      <c r="K431" s="7"/>
      <c r="L431" s="7"/>
    </row>
    <row r="432" spans="9:12" x14ac:dyDescent="0.15">
      <c r="I432" s="7"/>
      <c r="J432" s="7"/>
      <c r="K432" s="7"/>
      <c r="L432" s="7"/>
    </row>
    <row r="433" spans="9:12" x14ac:dyDescent="0.15">
      <c r="I433" s="7"/>
      <c r="J433" s="7"/>
      <c r="K433" s="7"/>
      <c r="L433" s="7"/>
    </row>
    <row r="434" spans="9:12" x14ac:dyDescent="0.15">
      <c r="I434" s="7"/>
      <c r="J434" s="7"/>
      <c r="K434" s="7"/>
      <c r="L434" s="7"/>
    </row>
    <row r="435" spans="9:12" x14ac:dyDescent="0.15">
      <c r="I435" s="7"/>
      <c r="J435" s="7"/>
      <c r="K435" s="7"/>
      <c r="L435" s="7"/>
    </row>
    <row r="436" spans="9:12" x14ac:dyDescent="0.15">
      <c r="I436" s="7"/>
      <c r="J436" s="7"/>
      <c r="K436" s="7"/>
      <c r="L436" s="7"/>
    </row>
    <row r="437" spans="9:12" x14ac:dyDescent="0.15">
      <c r="I437" s="7"/>
      <c r="J437" s="7"/>
      <c r="K437" s="7"/>
      <c r="L437" s="7"/>
    </row>
    <row r="438" spans="9:12" x14ac:dyDescent="0.15">
      <c r="I438" s="7"/>
      <c r="J438" s="7"/>
      <c r="K438" s="7"/>
      <c r="L438" s="7"/>
    </row>
    <row r="439" spans="9:12" x14ac:dyDescent="0.15">
      <c r="I439" s="7"/>
      <c r="J439" s="7"/>
      <c r="K439" s="7"/>
      <c r="L439" s="7"/>
    </row>
    <row r="440" spans="9:12" x14ac:dyDescent="0.15">
      <c r="I440" s="7"/>
      <c r="J440" s="7"/>
      <c r="K440" s="7"/>
      <c r="L440" s="7"/>
    </row>
    <row r="441" spans="9:12" x14ac:dyDescent="0.15">
      <c r="I441" s="7"/>
      <c r="J441" s="7"/>
      <c r="K441" s="7"/>
      <c r="L441" s="7"/>
    </row>
    <row r="442" spans="9:12" x14ac:dyDescent="0.15">
      <c r="I442" s="7"/>
      <c r="J442" s="7"/>
      <c r="K442" s="7"/>
      <c r="L442" s="7"/>
    </row>
    <row r="443" spans="9:12" x14ac:dyDescent="0.15">
      <c r="I443" s="7"/>
      <c r="J443" s="7"/>
      <c r="K443" s="7"/>
      <c r="L443" s="7"/>
    </row>
    <row r="444" spans="9:12" x14ac:dyDescent="0.15">
      <c r="I444" s="7"/>
      <c r="J444" s="7"/>
      <c r="K444" s="7"/>
      <c r="L444" s="7"/>
    </row>
    <row r="445" spans="9:12" x14ac:dyDescent="0.15">
      <c r="I445" s="7"/>
      <c r="J445" s="7"/>
      <c r="K445" s="7"/>
      <c r="L445" s="7"/>
    </row>
    <row r="446" spans="9:12" x14ac:dyDescent="0.15">
      <c r="I446" s="7"/>
      <c r="J446" s="7"/>
      <c r="K446" s="7"/>
      <c r="L446" s="7"/>
    </row>
    <row r="447" spans="9:12" x14ac:dyDescent="0.15">
      <c r="I447" s="7"/>
      <c r="J447" s="7"/>
      <c r="K447" s="7"/>
      <c r="L447" s="7"/>
    </row>
    <row r="448" spans="9:12" x14ac:dyDescent="0.15">
      <c r="I448" s="7"/>
      <c r="J448" s="7"/>
      <c r="K448" s="7"/>
      <c r="L448" s="7"/>
    </row>
    <row r="449" spans="9:12" x14ac:dyDescent="0.15">
      <c r="I449" s="7"/>
      <c r="J449" s="7"/>
      <c r="K449" s="7"/>
      <c r="L449" s="7"/>
    </row>
    <row r="450" spans="9:12" x14ac:dyDescent="0.15">
      <c r="I450" s="7"/>
      <c r="J450" s="7"/>
      <c r="K450" s="7"/>
      <c r="L450" s="7"/>
    </row>
    <row r="451" spans="9:12" x14ac:dyDescent="0.15">
      <c r="I451" s="7"/>
      <c r="J451" s="7"/>
      <c r="K451" s="7"/>
      <c r="L451" s="7"/>
    </row>
    <row r="452" spans="9:12" x14ac:dyDescent="0.15">
      <c r="I452" s="7"/>
      <c r="J452" s="7"/>
      <c r="K452" s="7"/>
      <c r="L452" s="7"/>
    </row>
    <row r="453" spans="9:12" x14ac:dyDescent="0.15">
      <c r="I453" s="7"/>
      <c r="J453" s="7"/>
      <c r="K453" s="7"/>
      <c r="L453" s="7"/>
    </row>
    <row r="454" spans="9:12" x14ac:dyDescent="0.15">
      <c r="I454" s="7"/>
      <c r="J454" s="7"/>
      <c r="K454" s="7"/>
      <c r="L454" s="7"/>
    </row>
    <row r="455" spans="9:12" x14ac:dyDescent="0.15">
      <c r="I455" s="7"/>
      <c r="J455" s="7"/>
      <c r="K455" s="7"/>
      <c r="L455" s="7"/>
    </row>
    <row r="456" spans="9:12" x14ac:dyDescent="0.15">
      <c r="I456" s="7"/>
      <c r="J456" s="7"/>
      <c r="K456" s="7"/>
      <c r="L456" s="7"/>
    </row>
    <row r="457" spans="9:12" x14ac:dyDescent="0.15">
      <c r="I457" s="7"/>
      <c r="J457" s="7"/>
      <c r="K457" s="7"/>
      <c r="L457" s="7"/>
    </row>
    <row r="458" spans="9:12" x14ac:dyDescent="0.15">
      <c r="I458" s="7"/>
      <c r="J458" s="7"/>
      <c r="K458" s="7"/>
      <c r="L458" s="7"/>
    </row>
    <row r="459" spans="9:12" x14ac:dyDescent="0.15">
      <c r="I459" s="7"/>
      <c r="J459" s="7"/>
      <c r="K459" s="7"/>
      <c r="L459" s="7"/>
    </row>
    <row r="460" spans="9:12" x14ac:dyDescent="0.15">
      <c r="I460" s="7"/>
      <c r="J460" s="7"/>
      <c r="K460" s="7"/>
      <c r="L460" s="7"/>
    </row>
    <row r="461" spans="9:12" x14ac:dyDescent="0.15">
      <c r="I461" s="7"/>
      <c r="J461" s="7"/>
      <c r="K461" s="7"/>
      <c r="L461" s="7"/>
    </row>
    <row r="462" spans="9:12" x14ac:dyDescent="0.15">
      <c r="I462" s="7"/>
      <c r="J462" s="7"/>
      <c r="K462" s="7"/>
      <c r="L462" s="7"/>
    </row>
    <row r="463" spans="9:12" x14ac:dyDescent="0.15">
      <c r="I463" s="7"/>
      <c r="J463" s="7"/>
      <c r="K463" s="7"/>
      <c r="L463" s="7"/>
    </row>
    <row r="464" spans="9:12" x14ac:dyDescent="0.15">
      <c r="I464" s="7"/>
      <c r="J464" s="7"/>
      <c r="K464" s="7"/>
      <c r="L464" s="7"/>
    </row>
    <row r="465" spans="9:12" x14ac:dyDescent="0.15">
      <c r="I465" s="7"/>
      <c r="J465" s="7"/>
      <c r="K465" s="7"/>
      <c r="L465" s="7"/>
    </row>
    <row r="466" spans="9:12" x14ac:dyDescent="0.15">
      <c r="I466" s="7"/>
      <c r="J466" s="7"/>
      <c r="K466" s="7"/>
      <c r="L466" s="7"/>
    </row>
    <row r="467" spans="9:12" x14ac:dyDescent="0.15">
      <c r="I467" s="7"/>
      <c r="J467" s="7"/>
      <c r="K467" s="7"/>
      <c r="L467" s="7"/>
    </row>
    <row r="468" spans="9:12" x14ac:dyDescent="0.15">
      <c r="I468" s="7"/>
      <c r="J468" s="7"/>
      <c r="K468" s="7"/>
      <c r="L468" s="7"/>
    </row>
    <row r="469" spans="9:12" x14ac:dyDescent="0.15">
      <c r="I469" s="7"/>
      <c r="J469" s="7"/>
      <c r="K469" s="7"/>
      <c r="L469" s="7"/>
    </row>
    <row r="470" spans="9:12" x14ac:dyDescent="0.15">
      <c r="I470" s="7"/>
      <c r="J470" s="7"/>
      <c r="K470" s="7"/>
      <c r="L470" s="7"/>
    </row>
    <row r="471" spans="9:12" x14ac:dyDescent="0.15">
      <c r="I471" s="7"/>
      <c r="J471" s="7"/>
      <c r="K471" s="7"/>
      <c r="L471" s="7"/>
    </row>
    <row r="472" spans="9:12" x14ac:dyDescent="0.15">
      <c r="I472" s="7"/>
      <c r="J472" s="7"/>
      <c r="K472" s="7"/>
      <c r="L472" s="7"/>
    </row>
    <row r="473" spans="9:12" x14ac:dyDescent="0.15">
      <c r="I473" s="7"/>
      <c r="J473" s="7"/>
      <c r="K473" s="7"/>
      <c r="L473" s="7"/>
    </row>
    <row r="474" spans="9:12" x14ac:dyDescent="0.15">
      <c r="I474" s="7"/>
      <c r="J474" s="7"/>
      <c r="K474" s="7"/>
      <c r="L474" s="7"/>
    </row>
    <row r="475" spans="9:12" x14ac:dyDescent="0.15">
      <c r="I475" s="7"/>
      <c r="J475" s="7"/>
      <c r="K475" s="7"/>
      <c r="L475" s="7"/>
    </row>
    <row r="476" spans="9:12" x14ac:dyDescent="0.15">
      <c r="I476" s="7"/>
      <c r="J476" s="7"/>
      <c r="K476" s="7"/>
      <c r="L476" s="7"/>
    </row>
    <row r="477" spans="9:12" x14ac:dyDescent="0.15">
      <c r="I477" s="7"/>
      <c r="J477" s="7"/>
      <c r="K477" s="7"/>
      <c r="L477" s="7"/>
    </row>
    <row r="478" spans="9:12" x14ac:dyDescent="0.15">
      <c r="I478" s="7"/>
      <c r="J478" s="7"/>
      <c r="K478" s="7"/>
      <c r="L478" s="7"/>
    </row>
    <row r="479" spans="9:12" x14ac:dyDescent="0.15">
      <c r="I479" s="7"/>
      <c r="J479" s="7"/>
      <c r="K479" s="7"/>
      <c r="L479" s="7"/>
    </row>
    <row r="480" spans="9:12" x14ac:dyDescent="0.15">
      <c r="I480" s="7"/>
      <c r="J480" s="7"/>
      <c r="K480" s="7"/>
      <c r="L480" s="7"/>
    </row>
    <row r="481" spans="9:12" x14ac:dyDescent="0.15">
      <c r="I481" s="7"/>
      <c r="J481" s="7"/>
      <c r="K481" s="7"/>
      <c r="L481" s="7"/>
    </row>
    <row r="482" spans="9:12" x14ac:dyDescent="0.15">
      <c r="I482" s="7"/>
      <c r="J482" s="7"/>
      <c r="K482" s="7"/>
      <c r="L482" s="7"/>
    </row>
    <row r="483" spans="9:12" x14ac:dyDescent="0.15">
      <c r="I483" s="7"/>
      <c r="J483" s="7"/>
      <c r="K483" s="7"/>
      <c r="L483" s="7"/>
    </row>
    <row r="484" spans="9:12" x14ac:dyDescent="0.15">
      <c r="I484" s="7"/>
      <c r="J484" s="7"/>
      <c r="K484" s="7"/>
      <c r="L484" s="7"/>
    </row>
    <row r="485" spans="9:12" x14ac:dyDescent="0.15">
      <c r="I485" s="7"/>
      <c r="J485" s="7"/>
      <c r="K485" s="7"/>
      <c r="L485" s="7"/>
    </row>
    <row r="486" spans="9:12" x14ac:dyDescent="0.15">
      <c r="I486" s="7"/>
      <c r="J486" s="7"/>
      <c r="K486" s="7"/>
      <c r="L486" s="7"/>
    </row>
    <row r="487" spans="9:12" x14ac:dyDescent="0.15">
      <c r="I487" s="7"/>
      <c r="J487" s="7"/>
      <c r="K487" s="7"/>
      <c r="L487" s="7"/>
    </row>
    <row r="488" spans="9:12" x14ac:dyDescent="0.15">
      <c r="I488" s="7"/>
      <c r="J488" s="7"/>
      <c r="K488" s="7"/>
      <c r="L488" s="7"/>
    </row>
    <row r="489" spans="9:12" x14ac:dyDescent="0.15">
      <c r="I489" s="7"/>
      <c r="J489" s="7"/>
      <c r="K489" s="7"/>
      <c r="L489" s="7"/>
    </row>
    <row r="490" spans="9:12" x14ac:dyDescent="0.15">
      <c r="I490" s="7"/>
      <c r="J490" s="7"/>
      <c r="K490" s="7"/>
      <c r="L490" s="7"/>
    </row>
    <row r="491" spans="9:12" x14ac:dyDescent="0.15">
      <c r="I491" s="7"/>
      <c r="J491" s="7"/>
      <c r="K491" s="7"/>
      <c r="L491" s="7"/>
    </row>
    <row r="492" spans="9:12" x14ac:dyDescent="0.15">
      <c r="I492" s="7"/>
      <c r="J492" s="7"/>
      <c r="K492" s="7"/>
      <c r="L492" s="7"/>
    </row>
    <row r="493" spans="9:12" x14ac:dyDescent="0.15">
      <c r="I493" s="7"/>
      <c r="J493" s="7"/>
      <c r="K493" s="7"/>
      <c r="L493" s="7"/>
    </row>
    <row r="494" spans="9:12" x14ac:dyDescent="0.15">
      <c r="I494" s="7"/>
      <c r="J494" s="7"/>
      <c r="K494" s="7"/>
      <c r="L494" s="7"/>
    </row>
    <row r="495" spans="9:12" x14ac:dyDescent="0.15">
      <c r="I495" s="7"/>
      <c r="J495" s="7"/>
      <c r="K495" s="7"/>
      <c r="L495" s="7"/>
    </row>
    <row r="496" spans="9:12" x14ac:dyDescent="0.15">
      <c r="I496" s="7"/>
      <c r="J496" s="7"/>
      <c r="K496" s="7"/>
      <c r="L496" s="7"/>
    </row>
    <row r="497" spans="9:12" x14ac:dyDescent="0.15">
      <c r="I497" s="7"/>
      <c r="J497" s="7"/>
      <c r="K497" s="7"/>
      <c r="L497" s="7"/>
    </row>
    <row r="498" spans="9:12" x14ac:dyDescent="0.15">
      <c r="I498" s="7"/>
      <c r="J498" s="7"/>
      <c r="K498" s="7"/>
      <c r="L498" s="7"/>
    </row>
    <row r="499" spans="9:12" x14ac:dyDescent="0.15">
      <c r="I499" s="7"/>
      <c r="J499" s="7"/>
      <c r="K499" s="7"/>
      <c r="L499" s="7"/>
    </row>
    <row r="500" spans="9:12" x14ac:dyDescent="0.15">
      <c r="I500" s="7"/>
      <c r="J500" s="7"/>
      <c r="K500" s="7"/>
      <c r="L500" s="7"/>
    </row>
    <row r="501" spans="9:12" x14ac:dyDescent="0.15">
      <c r="I501" s="7"/>
      <c r="J501" s="7"/>
      <c r="K501" s="7"/>
      <c r="L501" s="7"/>
    </row>
    <row r="502" spans="9:12" x14ac:dyDescent="0.15">
      <c r="I502" s="7"/>
      <c r="J502" s="7"/>
      <c r="K502" s="7"/>
      <c r="L502" s="7"/>
    </row>
    <row r="503" spans="9:12" x14ac:dyDescent="0.15">
      <c r="I503" s="7"/>
      <c r="J503" s="7"/>
      <c r="K503" s="7"/>
      <c r="L503" s="7"/>
    </row>
    <row r="504" spans="9:12" x14ac:dyDescent="0.15">
      <c r="I504" s="7"/>
      <c r="J504" s="7"/>
      <c r="K504" s="7"/>
      <c r="L504" s="7"/>
    </row>
    <row r="505" spans="9:12" x14ac:dyDescent="0.15">
      <c r="I505" s="7"/>
      <c r="J505" s="7"/>
      <c r="K505" s="7"/>
      <c r="L505" s="7"/>
    </row>
    <row r="506" spans="9:12" x14ac:dyDescent="0.15">
      <c r="I506" s="7"/>
      <c r="J506" s="7"/>
      <c r="K506" s="7"/>
      <c r="L506" s="7"/>
    </row>
    <row r="507" spans="9:12" x14ac:dyDescent="0.15">
      <c r="I507" s="7"/>
      <c r="J507" s="7"/>
      <c r="K507" s="7"/>
      <c r="L507" s="7"/>
    </row>
    <row r="508" spans="9:12" x14ac:dyDescent="0.15">
      <c r="I508" s="7"/>
      <c r="J508" s="7"/>
      <c r="K508" s="7"/>
      <c r="L508" s="7"/>
    </row>
    <row r="509" spans="9:12" x14ac:dyDescent="0.15">
      <c r="I509" s="7"/>
      <c r="J509" s="7"/>
      <c r="K509" s="7"/>
      <c r="L509" s="7"/>
    </row>
    <row r="510" spans="9:12" x14ac:dyDescent="0.15">
      <c r="I510" s="7"/>
      <c r="J510" s="7"/>
      <c r="K510" s="7"/>
      <c r="L510" s="7"/>
    </row>
    <row r="511" spans="9:12" x14ac:dyDescent="0.15">
      <c r="I511" s="7"/>
      <c r="J511" s="7"/>
      <c r="K511" s="7"/>
      <c r="L511" s="7"/>
    </row>
    <row r="512" spans="9:12" x14ac:dyDescent="0.15">
      <c r="I512" s="7"/>
      <c r="J512" s="7"/>
      <c r="K512" s="7"/>
      <c r="L512" s="7"/>
    </row>
    <row r="513" spans="9:12" x14ac:dyDescent="0.15">
      <c r="I513" s="7"/>
      <c r="J513" s="7"/>
      <c r="K513" s="7"/>
      <c r="L513" s="7"/>
    </row>
    <row r="514" spans="9:12" x14ac:dyDescent="0.15">
      <c r="I514" s="7"/>
      <c r="J514" s="7"/>
      <c r="K514" s="7"/>
      <c r="L514" s="7"/>
    </row>
    <row r="515" spans="9:12" x14ac:dyDescent="0.15">
      <c r="I515" s="7"/>
      <c r="J515" s="7"/>
      <c r="K515" s="7"/>
      <c r="L515" s="7"/>
    </row>
    <row r="516" spans="9:12" x14ac:dyDescent="0.15">
      <c r="I516" s="7"/>
      <c r="J516" s="7"/>
      <c r="K516" s="7"/>
      <c r="L516" s="7"/>
    </row>
    <row r="517" spans="9:12" x14ac:dyDescent="0.15">
      <c r="I517" s="7"/>
      <c r="J517" s="7"/>
      <c r="K517" s="7"/>
      <c r="L517" s="7"/>
    </row>
    <row r="518" spans="9:12" x14ac:dyDescent="0.15">
      <c r="I518" s="7"/>
      <c r="J518" s="7"/>
      <c r="K518" s="7"/>
      <c r="L518" s="7"/>
    </row>
    <row r="519" spans="9:12" x14ac:dyDescent="0.15">
      <c r="I519" s="7"/>
      <c r="J519" s="7"/>
      <c r="K519" s="7"/>
      <c r="L519" s="7"/>
    </row>
    <row r="520" spans="9:12" x14ac:dyDescent="0.15">
      <c r="I520" s="7"/>
      <c r="J520" s="7"/>
      <c r="K520" s="7"/>
      <c r="L520" s="7"/>
    </row>
    <row r="521" spans="9:12" x14ac:dyDescent="0.15">
      <c r="I521" s="7"/>
      <c r="J521" s="7"/>
      <c r="K521" s="7"/>
      <c r="L521" s="7"/>
    </row>
    <row r="522" spans="9:12" x14ac:dyDescent="0.15">
      <c r="I522" s="7"/>
      <c r="J522" s="7"/>
      <c r="K522" s="7"/>
      <c r="L522" s="7"/>
    </row>
    <row r="523" spans="9:12" x14ac:dyDescent="0.15">
      <c r="I523" s="7"/>
      <c r="J523" s="7"/>
      <c r="K523" s="7"/>
      <c r="L523" s="7"/>
    </row>
    <row r="524" spans="9:12" x14ac:dyDescent="0.15">
      <c r="I524" s="7"/>
      <c r="J524" s="7"/>
      <c r="K524" s="7"/>
      <c r="L524" s="7"/>
    </row>
    <row r="525" spans="9:12" x14ac:dyDescent="0.15">
      <c r="I525" s="7"/>
      <c r="J525" s="7"/>
      <c r="K525" s="7"/>
      <c r="L525" s="7"/>
    </row>
    <row r="526" spans="9:12" x14ac:dyDescent="0.15">
      <c r="I526" s="7"/>
      <c r="J526" s="7"/>
      <c r="K526" s="7"/>
      <c r="L526" s="7"/>
    </row>
    <row r="527" spans="9:12" x14ac:dyDescent="0.15">
      <c r="I527" s="7"/>
      <c r="J527" s="7"/>
      <c r="K527" s="7"/>
      <c r="L527" s="7"/>
    </row>
    <row r="528" spans="9:12" x14ac:dyDescent="0.15">
      <c r="I528" s="7"/>
      <c r="J528" s="7"/>
      <c r="K528" s="7"/>
      <c r="L528" s="7"/>
    </row>
    <row r="529" spans="9:12" x14ac:dyDescent="0.15">
      <c r="I529" s="7"/>
      <c r="J529" s="7"/>
      <c r="K529" s="7"/>
      <c r="L529" s="7"/>
    </row>
    <row r="530" spans="9:12" x14ac:dyDescent="0.15">
      <c r="I530" s="7"/>
      <c r="J530" s="7"/>
      <c r="K530" s="7"/>
      <c r="L530" s="7"/>
    </row>
    <row r="531" spans="9:12" x14ac:dyDescent="0.15">
      <c r="I531" s="7"/>
      <c r="J531" s="7"/>
      <c r="K531" s="7"/>
      <c r="L531" s="7"/>
    </row>
    <row r="532" spans="9:12" x14ac:dyDescent="0.15">
      <c r="I532" s="7"/>
      <c r="J532" s="7"/>
      <c r="K532" s="7"/>
      <c r="L532" s="7"/>
    </row>
    <row r="533" spans="9:12" x14ac:dyDescent="0.15">
      <c r="I533" s="7"/>
      <c r="J533" s="7"/>
      <c r="K533" s="7"/>
      <c r="L533" s="7"/>
    </row>
    <row r="534" spans="9:12" x14ac:dyDescent="0.15">
      <c r="I534" s="7"/>
      <c r="J534" s="7"/>
      <c r="K534" s="7"/>
      <c r="L534" s="7"/>
    </row>
    <row r="535" spans="9:12" x14ac:dyDescent="0.15">
      <c r="I535" s="7"/>
      <c r="J535" s="7"/>
      <c r="K535" s="7"/>
      <c r="L535" s="7"/>
    </row>
    <row r="536" spans="9:12" x14ac:dyDescent="0.15">
      <c r="I536" s="7"/>
      <c r="J536" s="7"/>
      <c r="K536" s="7"/>
      <c r="L536" s="7"/>
    </row>
    <row r="537" spans="9:12" x14ac:dyDescent="0.15">
      <c r="I537" s="7"/>
      <c r="J537" s="7"/>
      <c r="K537" s="7"/>
      <c r="L537" s="7"/>
    </row>
    <row r="538" spans="9:12" x14ac:dyDescent="0.15">
      <c r="I538" s="7"/>
      <c r="J538" s="7"/>
      <c r="K538" s="7"/>
      <c r="L538" s="7"/>
    </row>
    <row r="539" spans="9:12" x14ac:dyDescent="0.15">
      <c r="I539" s="7"/>
      <c r="J539" s="7"/>
      <c r="K539" s="7"/>
      <c r="L539" s="7"/>
    </row>
    <row r="540" spans="9:12" x14ac:dyDescent="0.15">
      <c r="I540" s="7"/>
      <c r="J540" s="7"/>
      <c r="K540" s="7"/>
      <c r="L540" s="7"/>
    </row>
    <row r="541" spans="9:12" x14ac:dyDescent="0.15">
      <c r="I541" s="7"/>
      <c r="J541" s="7"/>
      <c r="K541" s="7"/>
      <c r="L541" s="7"/>
    </row>
    <row r="542" spans="9:12" x14ac:dyDescent="0.15">
      <c r="I542" s="7"/>
      <c r="J542" s="7"/>
      <c r="K542" s="7"/>
      <c r="L542" s="7"/>
    </row>
    <row r="543" spans="9:12" x14ac:dyDescent="0.15">
      <c r="I543" s="7"/>
      <c r="J543" s="7"/>
      <c r="K543" s="7"/>
      <c r="L543" s="7"/>
    </row>
    <row r="544" spans="9:12" x14ac:dyDescent="0.15">
      <c r="I544" s="7"/>
      <c r="J544" s="7"/>
      <c r="K544" s="7"/>
      <c r="L544" s="7"/>
    </row>
    <row r="545" spans="9:12" x14ac:dyDescent="0.15">
      <c r="I545" s="7"/>
      <c r="J545" s="7"/>
      <c r="K545" s="7"/>
      <c r="L545" s="7"/>
    </row>
    <row r="546" spans="9:12" x14ac:dyDescent="0.15">
      <c r="I546" s="7"/>
      <c r="J546" s="7"/>
      <c r="K546" s="7"/>
      <c r="L546" s="7"/>
    </row>
    <row r="547" spans="9:12" x14ac:dyDescent="0.15">
      <c r="I547" s="7"/>
      <c r="J547" s="7"/>
      <c r="K547" s="7"/>
      <c r="L547" s="7"/>
    </row>
    <row r="548" spans="9:12" x14ac:dyDescent="0.15">
      <c r="I548" s="7"/>
      <c r="J548" s="7"/>
      <c r="K548" s="7"/>
      <c r="L548" s="7"/>
    </row>
    <row r="549" spans="9:12" x14ac:dyDescent="0.15">
      <c r="I549" s="7"/>
      <c r="J549" s="7"/>
      <c r="K549" s="7"/>
      <c r="L549" s="7"/>
    </row>
    <row r="550" spans="9:12" x14ac:dyDescent="0.15">
      <c r="I550" s="7"/>
      <c r="J550" s="7"/>
      <c r="K550" s="7"/>
      <c r="L550" s="7"/>
    </row>
    <row r="551" spans="9:12" x14ac:dyDescent="0.15">
      <c r="I551" s="7"/>
      <c r="J551" s="7"/>
      <c r="K551" s="7"/>
      <c r="L551" s="7"/>
    </row>
    <row r="552" spans="9:12" x14ac:dyDescent="0.15">
      <c r="I552" s="7"/>
      <c r="J552" s="7"/>
      <c r="K552" s="7"/>
      <c r="L552" s="7"/>
    </row>
    <row r="553" spans="9:12" x14ac:dyDescent="0.15">
      <c r="I553" s="7"/>
      <c r="J553" s="7"/>
      <c r="K553" s="7"/>
      <c r="L553" s="7"/>
    </row>
    <row r="554" spans="9:12" x14ac:dyDescent="0.15">
      <c r="I554" s="7"/>
      <c r="J554" s="7"/>
      <c r="K554" s="7"/>
      <c r="L554" s="7"/>
    </row>
    <row r="555" spans="9:12" x14ac:dyDescent="0.15">
      <c r="I555" s="7"/>
      <c r="J555" s="7"/>
      <c r="K555" s="7"/>
      <c r="L555" s="7"/>
    </row>
    <row r="556" spans="9:12" x14ac:dyDescent="0.15">
      <c r="I556" s="7"/>
      <c r="J556" s="7"/>
      <c r="K556" s="7"/>
      <c r="L556" s="7"/>
    </row>
    <row r="557" spans="9:12" x14ac:dyDescent="0.15">
      <c r="I557" s="7"/>
      <c r="J557" s="7"/>
      <c r="K557" s="7"/>
      <c r="L557" s="7"/>
    </row>
    <row r="558" spans="9:12" x14ac:dyDescent="0.15">
      <c r="I558" s="7"/>
      <c r="J558" s="7"/>
      <c r="K558" s="7"/>
      <c r="L558" s="7"/>
    </row>
    <row r="559" spans="9:12" x14ac:dyDescent="0.15">
      <c r="I559" s="7"/>
      <c r="J559" s="7"/>
      <c r="K559" s="7"/>
      <c r="L559" s="7"/>
    </row>
    <row r="560" spans="9:12" x14ac:dyDescent="0.15">
      <c r="I560" s="7"/>
      <c r="J560" s="7"/>
      <c r="K560" s="7"/>
      <c r="L560" s="7"/>
    </row>
    <row r="561" spans="9:12" x14ac:dyDescent="0.15">
      <c r="I561" s="7"/>
      <c r="J561" s="7"/>
      <c r="K561" s="7"/>
      <c r="L561" s="7"/>
    </row>
    <row r="562" spans="9:12" x14ac:dyDescent="0.15">
      <c r="I562" s="7"/>
      <c r="J562" s="7"/>
      <c r="K562" s="7"/>
      <c r="L562" s="7"/>
    </row>
    <row r="563" spans="9:12" x14ac:dyDescent="0.15">
      <c r="I563" s="7"/>
      <c r="J563" s="7"/>
      <c r="K563" s="7"/>
      <c r="L563" s="7"/>
    </row>
    <row r="564" spans="9:12" x14ac:dyDescent="0.15">
      <c r="I564" s="7"/>
      <c r="J564" s="7"/>
      <c r="K564" s="7"/>
      <c r="L564" s="7"/>
    </row>
    <row r="565" spans="9:12" x14ac:dyDescent="0.15">
      <c r="I565" s="7"/>
      <c r="J565" s="7"/>
      <c r="K565" s="7"/>
      <c r="L565" s="7"/>
    </row>
    <row r="566" spans="9:12" x14ac:dyDescent="0.15">
      <c r="I566" s="7"/>
      <c r="J566" s="7"/>
      <c r="K566" s="7"/>
      <c r="L566" s="7"/>
    </row>
    <row r="567" spans="9:12" x14ac:dyDescent="0.15">
      <c r="I567" s="7"/>
      <c r="J567" s="7"/>
      <c r="K567" s="7"/>
      <c r="L567" s="7"/>
    </row>
    <row r="568" spans="9:12" x14ac:dyDescent="0.15">
      <c r="I568" s="7"/>
      <c r="J568" s="7"/>
      <c r="K568" s="7"/>
      <c r="L568" s="7"/>
    </row>
    <row r="569" spans="9:12" x14ac:dyDescent="0.15">
      <c r="I569" s="7"/>
      <c r="J569" s="7"/>
      <c r="K569" s="7"/>
      <c r="L569" s="7"/>
    </row>
    <row r="570" spans="9:12" x14ac:dyDescent="0.15">
      <c r="I570" s="7"/>
      <c r="J570" s="7"/>
      <c r="K570" s="7"/>
      <c r="L570" s="7"/>
    </row>
    <row r="571" spans="9:12" x14ac:dyDescent="0.15">
      <c r="I571" s="7"/>
      <c r="J571" s="7"/>
      <c r="K571" s="7"/>
      <c r="L571" s="7"/>
    </row>
    <row r="572" spans="9:12" x14ac:dyDescent="0.15">
      <c r="I572" s="7"/>
      <c r="J572" s="7"/>
      <c r="K572" s="7"/>
      <c r="L572" s="7"/>
    </row>
    <row r="573" spans="9:12" x14ac:dyDescent="0.15">
      <c r="I573" s="7"/>
      <c r="J573" s="7"/>
      <c r="K573" s="7"/>
      <c r="L573" s="7"/>
    </row>
    <row r="574" spans="9:12" x14ac:dyDescent="0.15">
      <c r="I574" s="7"/>
      <c r="J574" s="7"/>
      <c r="K574" s="7"/>
      <c r="L574" s="7"/>
    </row>
    <row r="575" spans="9:12" x14ac:dyDescent="0.15">
      <c r="I575" s="7"/>
      <c r="J575" s="7"/>
      <c r="K575" s="7"/>
      <c r="L575" s="7"/>
    </row>
    <row r="576" spans="9:12" x14ac:dyDescent="0.15">
      <c r="I576" s="7"/>
      <c r="J576" s="7"/>
      <c r="K576" s="7"/>
      <c r="L576" s="7"/>
    </row>
    <row r="577" spans="9:12" x14ac:dyDescent="0.15">
      <c r="I577" s="7"/>
      <c r="J577" s="7"/>
      <c r="K577" s="7"/>
      <c r="L577" s="7"/>
    </row>
    <row r="578" spans="9:12" x14ac:dyDescent="0.15">
      <c r="I578" s="7"/>
      <c r="J578" s="7"/>
      <c r="K578" s="7"/>
      <c r="L578" s="7"/>
    </row>
    <row r="579" spans="9:12" x14ac:dyDescent="0.15">
      <c r="I579" s="7"/>
      <c r="J579" s="7"/>
      <c r="K579" s="7"/>
      <c r="L579" s="7"/>
    </row>
    <row r="580" spans="9:12" x14ac:dyDescent="0.15">
      <c r="I580" s="7"/>
      <c r="J580" s="7"/>
      <c r="K580" s="7"/>
      <c r="L580" s="7"/>
    </row>
    <row r="581" spans="9:12" x14ac:dyDescent="0.15">
      <c r="I581" s="7"/>
      <c r="J581" s="7"/>
      <c r="K581" s="7"/>
      <c r="L581" s="7"/>
    </row>
    <row r="582" spans="9:12" x14ac:dyDescent="0.15">
      <c r="I582" s="7"/>
      <c r="J582" s="7"/>
      <c r="K582" s="7"/>
      <c r="L582" s="7"/>
    </row>
    <row r="583" spans="9:12" x14ac:dyDescent="0.15">
      <c r="I583" s="7"/>
      <c r="J583" s="7"/>
      <c r="K583" s="7"/>
      <c r="L583" s="7"/>
    </row>
    <row r="584" spans="9:12" x14ac:dyDescent="0.15">
      <c r="I584" s="7"/>
      <c r="J584" s="7"/>
      <c r="K584" s="7"/>
      <c r="L584" s="7"/>
    </row>
    <row r="585" spans="9:12" x14ac:dyDescent="0.15">
      <c r="I585" s="7"/>
      <c r="J585" s="7"/>
      <c r="K585" s="7"/>
      <c r="L585" s="7"/>
    </row>
    <row r="586" spans="9:12" x14ac:dyDescent="0.15">
      <c r="I586" s="7"/>
      <c r="J586" s="7"/>
      <c r="K586" s="7"/>
      <c r="L586" s="7"/>
    </row>
    <row r="587" spans="9:12" x14ac:dyDescent="0.15">
      <c r="I587" s="7"/>
      <c r="J587" s="7"/>
      <c r="K587" s="7"/>
      <c r="L587" s="7"/>
    </row>
    <row r="588" spans="9:12" x14ac:dyDescent="0.15">
      <c r="I588" s="7"/>
      <c r="J588" s="7"/>
      <c r="K588" s="7"/>
      <c r="L588" s="7"/>
    </row>
    <row r="589" spans="9:12" x14ac:dyDescent="0.15">
      <c r="I589" s="7"/>
      <c r="J589" s="7"/>
      <c r="K589" s="7"/>
      <c r="L589" s="7"/>
    </row>
    <row r="590" spans="9:12" x14ac:dyDescent="0.15">
      <c r="I590" s="7"/>
      <c r="J590" s="7"/>
      <c r="K590" s="7"/>
      <c r="L590" s="7"/>
    </row>
    <row r="591" spans="9:12" x14ac:dyDescent="0.15">
      <c r="I591" s="7"/>
      <c r="J591" s="7"/>
      <c r="K591" s="7"/>
      <c r="L591" s="7"/>
    </row>
    <row r="592" spans="9:12" x14ac:dyDescent="0.15">
      <c r="I592" s="7"/>
      <c r="J592" s="7"/>
      <c r="K592" s="7"/>
      <c r="L592" s="7"/>
    </row>
    <row r="593" spans="9:12" x14ac:dyDescent="0.15">
      <c r="I593" s="7"/>
      <c r="J593" s="7"/>
      <c r="K593" s="7"/>
      <c r="L593" s="7"/>
    </row>
    <row r="594" spans="9:12" x14ac:dyDescent="0.15">
      <c r="I594" s="7"/>
      <c r="J594" s="7"/>
      <c r="K594" s="7"/>
      <c r="L594" s="7"/>
    </row>
    <row r="595" spans="9:12" x14ac:dyDescent="0.15">
      <c r="I595" s="7"/>
      <c r="J595" s="7"/>
      <c r="K595" s="7"/>
      <c r="L595" s="7"/>
    </row>
    <row r="596" spans="9:12" x14ac:dyDescent="0.15">
      <c r="I596" s="7"/>
      <c r="J596" s="7"/>
      <c r="K596" s="7"/>
      <c r="L596" s="7"/>
    </row>
    <row r="597" spans="9:12" x14ac:dyDescent="0.15">
      <c r="I597" s="7"/>
      <c r="J597" s="7"/>
      <c r="K597" s="7"/>
      <c r="L597" s="7"/>
    </row>
    <row r="598" spans="9:12" x14ac:dyDescent="0.15">
      <c r="I598" s="7"/>
      <c r="J598" s="7"/>
      <c r="K598" s="7"/>
      <c r="L598" s="7"/>
    </row>
    <row r="599" spans="9:12" x14ac:dyDescent="0.15">
      <c r="I599" s="7"/>
      <c r="J599" s="7"/>
      <c r="K599" s="7"/>
      <c r="L599" s="7"/>
    </row>
    <row r="600" spans="9:12" x14ac:dyDescent="0.15">
      <c r="I600" s="7"/>
      <c r="J600" s="7"/>
      <c r="K600" s="7"/>
      <c r="L600" s="7"/>
    </row>
    <row r="601" spans="9:12" x14ac:dyDescent="0.15">
      <c r="I601" s="7"/>
      <c r="J601" s="7"/>
      <c r="K601" s="7"/>
      <c r="L601" s="7"/>
    </row>
    <row r="602" spans="9:12" x14ac:dyDescent="0.15">
      <c r="I602" s="7"/>
      <c r="J602" s="7"/>
      <c r="K602" s="7"/>
      <c r="L602" s="7"/>
    </row>
    <row r="603" spans="9:12" x14ac:dyDescent="0.15">
      <c r="I603" s="7"/>
      <c r="J603" s="7"/>
      <c r="K603" s="7"/>
      <c r="L603" s="7"/>
    </row>
    <row r="604" spans="9:12" x14ac:dyDescent="0.15">
      <c r="I604" s="7"/>
      <c r="J604" s="7"/>
      <c r="K604" s="7"/>
      <c r="L604" s="7"/>
    </row>
    <row r="605" spans="9:12" x14ac:dyDescent="0.15">
      <c r="I605" s="7"/>
      <c r="J605" s="7"/>
      <c r="K605" s="7"/>
      <c r="L605" s="7"/>
    </row>
    <row r="606" spans="9:12" x14ac:dyDescent="0.15">
      <c r="I606" s="7"/>
      <c r="J606" s="7"/>
      <c r="K606" s="7"/>
      <c r="L606" s="7"/>
    </row>
    <row r="607" spans="9:12" x14ac:dyDescent="0.15">
      <c r="I607" s="7"/>
      <c r="J607" s="7"/>
      <c r="K607" s="7"/>
      <c r="L607" s="7"/>
    </row>
    <row r="608" spans="9:12" x14ac:dyDescent="0.15">
      <c r="I608" s="7"/>
      <c r="J608" s="7"/>
      <c r="K608" s="7"/>
      <c r="L608" s="7"/>
    </row>
    <row r="609" spans="9:12" x14ac:dyDescent="0.15">
      <c r="I609" s="7"/>
      <c r="J609" s="7"/>
      <c r="K609" s="7"/>
      <c r="L609" s="7"/>
    </row>
    <row r="610" spans="9:12" x14ac:dyDescent="0.15">
      <c r="I610" s="7"/>
      <c r="J610" s="7"/>
      <c r="K610" s="7"/>
      <c r="L610" s="7"/>
    </row>
    <row r="611" spans="9:12" x14ac:dyDescent="0.15">
      <c r="I611" s="7"/>
      <c r="J611" s="7"/>
      <c r="K611" s="7"/>
      <c r="L611" s="7"/>
    </row>
    <row r="612" spans="9:12" x14ac:dyDescent="0.15">
      <c r="I612" s="7"/>
      <c r="J612" s="7"/>
      <c r="K612" s="7"/>
      <c r="L612" s="7"/>
    </row>
    <row r="613" spans="9:12" x14ac:dyDescent="0.15">
      <c r="I613" s="7"/>
      <c r="J613" s="7"/>
      <c r="K613" s="7"/>
      <c r="L613" s="7"/>
    </row>
    <row r="614" spans="9:12" x14ac:dyDescent="0.15">
      <c r="I614" s="7"/>
      <c r="J614" s="7"/>
      <c r="K614" s="7"/>
      <c r="L614" s="7"/>
    </row>
    <row r="615" spans="9:12" x14ac:dyDescent="0.15">
      <c r="I615" s="7"/>
      <c r="J615" s="7"/>
      <c r="K615" s="7"/>
      <c r="L615" s="7"/>
    </row>
    <row r="616" spans="9:12" x14ac:dyDescent="0.15">
      <c r="I616" s="7"/>
      <c r="J616" s="7"/>
      <c r="K616" s="7"/>
      <c r="L616" s="7"/>
    </row>
    <row r="617" spans="9:12" x14ac:dyDescent="0.15">
      <c r="I617" s="7"/>
      <c r="J617" s="7"/>
      <c r="K617" s="7"/>
      <c r="L617" s="7"/>
    </row>
    <row r="618" spans="9:12" x14ac:dyDescent="0.15">
      <c r="I618" s="7"/>
      <c r="J618" s="7"/>
      <c r="K618" s="7"/>
      <c r="L618" s="7"/>
    </row>
    <row r="619" spans="9:12" x14ac:dyDescent="0.15">
      <c r="I619" s="7"/>
      <c r="J619" s="7"/>
      <c r="K619" s="7"/>
      <c r="L619" s="7"/>
    </row>
    <row r="620" spans="9:12" x14ac:dyDescent="0.15">
      <c r="I620" s="7"/>
      <c r="J620" s="7"/>
      <c r="K620" s="7"/>
      <c r="L620" s="7"/>
    </row>
    <row r="621" spans="9:12" x14ac:dyDescent="0.15">
      <c r="I621" s="7"/>
      <c r="J621" s="7"/>
      <c r="K621" s="7"/>
      <c r="L621" s="7"/>
    </row>
    <row r="622" spans="9:12" x14ac:dyDescent="0.15">
      <c r="I622" s="7"/>
      <c r="J622" s="7"/>
      <c r="K622" s="7"/>
      <c r="L622" s="7"/>
    </row>
    <row r="623" spans="9:12" x14ac:dyDescent="0.15">
      <c r="I623" s="7"/>
      <c r="J623" s="7"/>
      <c r="K623" s="7"/>
      <c r="L623" s="7"/>
    </row>
    <row r="624" spans="9:12" x14ac:dyDescent="0.15">
      <c r="I624" s="7"/>
      <c r="J624" s="7"/>
      <c r="K624" s="7"/>
      <c r="L624" s="7"/>
    </row>
    <row r="625" spans="9:12" x14ac:dyDescent="0.15">
      <c r="I625" s="7"/>
      <c r="J625" s="7"/>
      <c r="K625" s="7"/>
      <c r="L625" s="7"/>
    </row>
    <row r="626" spans="9:12" x14ac:dyDescent="0.15">
      <c r="I626" s="7"/>
      <c r="J626" s="7"/>
      <c r="K626" s="7"/>
      <c r="L626" s="7"/>
    </row>
    <row r="627" spans="9:12" x14ac:dyDescent="0.15">
      <c r="I627" s="7"/>
      <c r="J627" s="7"/>
      <c r="K627" s="7"/>
      <c r="L627" s="7"/>
    </row>
    <row r="628" spans="9:12" x14ac:dyDescent="0.15">
      <c r="I628" s="7"/>
      <c r="J628" s="7"/>
      <c r="K628" s="7"/>
      <c r="L628" s="7"/>
    </row>
    <row r="629" spans="9:12" x14ac:dyDescent="0.15">
      <c r="I629" s="7"/>
      <c r="J629" s="7"/>
      <c r="K629" s="7"/>
      <c r="L629" s="7"/>
    </row>
    <row r="630" spans="9:12" x14ac:dyDescent="0.15">
      <c r="I630" s="7"/>
      <c r="J630" s="7"/>
      <c r="K630" s="7"/>
      <c r="L630" s="7"/>
    </row>
    <row r="631" spans="9:12" x14ac:dyDescent="0.15">
      <c r="I631" s="7"/>
      <c r="J631" s="7"/>
      <c r="K631" s="7"/>
      <c r="L631" s="7"/>
    </row>
    <row r="632" spans="9:12" x14ac:dyDescent="0.15">
      <c r="I632" s="7"/>
      <c r="J632" s="7"/>
      <c r="K632" s="7"/>
      <c r="L632" s="7"/>
    </row>
    <row r="633" spans="9:12" x14ac:dyDescent="0.15">
      <c r="I633" s="7"/>
      <c r="J633" s="7"/>
      <c r="K633" s="7"/>
      <c r="L633" s="7"/>
    </row>
    <row r="634" spans="9:12" x14ac:dyDescent="0.15">
      <c r="I634" s="7"/>
      <c r="J634" s="7"/>
      <c r="K634" s="7"/>
      <c r="L634" s="7"/>
    </row>
    <row r="635" spans="9:12" x14ac:dyDescent="0.15">
      <c r="I635" s="7"/>
      <c r="J635" s="7"/>
      <c r="K635" s="7"/>
      <c r="L635" s="7"/>
    </row>
    <row r="636" spans="9:12" x14ac:dyDescent="0.15">
      <c r="I636" s="7"/>
      <c r="J636" s="7"/>
      <c r="K636" s="7"/>
      <c r="L636" s="7"/>
    </row>
    <row r="637" spans="9:12" x14ac:dyDescent="0.15">
      <c r="I637" s="7"/>
      <c r="J637" s="7"/>
      <c r="K637" s="7"/>
      <c r="L637" s="7"/>
    </row>
    <row r="638" spans="9:12" x14ac:dyDescent="0.15">
      <c r="I638" s="7"/>
      <c r="J638" s="7"/>
      <c r="K638" s="7"/>
      <c r="L638" s="7"/>
    </row>
    <row r="639" spans="9:12" x14ac:dyDescent="0.15">
      <c r="I639" s="7"/>
      <c r="J639" s="7"/>
      <c r="K639" s="7"/>
      <c r="L639" s="7"/>
    </row>
    <row r="640" spans="9:12" x14ac:dyDescent="0.15">
      <c r="I640" s="7"/>
      <c r="J640" s="7"/>
      <c r="K640" s="7"/>
      <c r="L640" s="7"/>
    </row>
    <row r="641" spans="9:12" x14ac:dyDescent="0.15">
      <c r="I641" s="7"/>
      <c r="J641" s="7"/>
      <c r="K641" s="7"/>
      <c r="L641" s="7"/>
    </row>
    <row r="642" spans="9:12" x14ac:dyDescent="0.15">
      <c r="I642" s="7"/>
      <c r="J642" s="7"/>
      <c r="K642" s="7"/>
      <c r="L642" s="7"/>
    </row>
    <row r="643" spans="9:12" x14ac:dyDescent="0.15">
      <c r="I643" s="7"/>
      <c r="J643" s="7"/>
      <c r="K643" s="7"/>
      <c r="L643" s="7"/>
    </row>
    <row r="644" spans="9:12" x14ac:dyDescent="0.15">
      <c r="I644" s="7"/>
      <c r="J644" s="7"/>
      <c r="K644" s="7"/>
      <c r="L644" s="7"/>
    </row>
    <row r="645" spans="9:12" x14ac:dyDescent="0.15">
      <c r="I645" s="7"/>
      <c r="J645" s="7"/>
      <c r="K645" s="7"/>
      <c r="L645" s="7"/>
    </row>
    <row r="646" spans="9:12" x14ac:dyDescent="0.15">
      <c r="I646" s="7"/>
      <c r="J646" s="7"/>
      <c r="K646" s="7"/>
      <c r="L646" s="7"/>
    </row>
    <row r="647" spans="9:12" x14ac:dyDescent="0.15">
      <c r="I647" s="7"/>
      <c r="J647" s="7"/>
      <c r="K647" s="7"/>
      <c r="L647" s="7"/>
    </row>
    <row r="648" spans="9:12" x14ac:dyDescent="0.15">
      <c r="I648" s="7"/>
      <c r="J648" s="7"/>
      <c r="K648" s="7"/>
      <c r="L648" s="7"/>
    </row>
    <row r="649" spans="9:12" x14ac:dyDescent="0.15">
      <c r="I649" s="7"/>
      <c r="J649" s="7"/>
      <c r="K649" s="7"/>
      <c r="L649" s="7"/>
    </row>
    <row r="650" spans="9:12" x14ac:dyDescent="0.15">
      <c r="I650" s="7"/>
      <c r="J650" s="7"/>
      <c r="K650" s="7"/>
      <c r="L650" s="7"/>
    </row>
    <row r="651" spans="9:12" x14ac:dyDescent="0.15">
      <c r="I651" s="7"/>
      <c r="J651" s="7"/>
      <c r="K651" s="7"/>
      <c r="L651" s="7"/>
    </row>
    <row r="652" spans="9:12" x14ac:dyDescent="0.15">
      <c r="I652" s="7"/>
      <c r="J652" s="7"/>
      <c r="K652" s="7"/>
      <c r="L652" s="7"/>
    </row>
    <row r="653" spans="9:12" x14ac:dyDescent="0.15">
      <c r="I653" s="7"/>
      <c r="J653" s="7"/>
      <c r="K653" s="7"/>
      <c r="L653" s="7"/>
    </row>
    <row r="654" spans="9:12" x14ac:dyDescent="0.15">
      <c r="I654" s="7"/>
      <c r="J654" s="7"/>
      <c r="K654" s="7"/>
      <c r="L654" s="7"/>
    </row>
    <row r="655" spans="9:12" x14ac:dyDescent="0.15">
      <c r="I655" s="7"/>
      <c r="J655" s="7"/>
      <c r="K655" s="7"/>
      <c r="L655" s="7"/>
    </row>
    <row r="656" spans="9:12" x14ac:dyDescent="0.15">
      <c r="I656" s="7"/>
      <c r="J656" s="7"/>
      <c r="K656" s="7"/>
      <c r="L656" s="7"/>
    </row>
    <row r="657" spans="9:12" x14ac:dyDescent="0.15">
      <c r="I657" s="7"/>
      <c r="J657" s="7"/>
      <c r="K657" s="7"/>
      <c r="L657" s="7"/>
    </row>
    <row r="658" spans="9:12" x14ac:dyDescent="0.15">
      <c r="I658" s="7"/>
      <c r="J658" s="7"/>
      <c r="K658" s="7"/>
      <c r="L658" s="7"/>
    </row>
    <row r="659" spans="9:12" x14ac:dyDescent="0.15">
      <c r="I659" s="7"/>
      <c r="J659" s="7"/>
      <c r="K659" s="7"/>
      <c r="L659" s="7"/>
    </row>
    <row r="660" spans="9:12" x14ac:dyDescent="0.15">
      <c r="I660" s="7"/>
      <c r="J660" s="7"/>
      <c r="K660" s="7"/>
      <c r="L660" s="7"/>
    </row>
    <row r="661" spans="9:12" x14ac:dyDescent="0.15">
      <c r="I661" s="7"/>
      <c r="J661" s="7"/>
      <c r="K661" s="7"/>
      <c r="L661" s="7"/>
    </row>
    <row r="662" spans="9:12" x14ac:dyDescent="0.15">
      <c r="I662" s="7"/>
      <c r="J662" s="7"/>
      <c r="K662" s="7"/>
      <c r="L662" s="7"/>
    </row>
    <row r="663" spans="9:12" x14ac:dyDescent="0.15">
      <c r="I663" s="7"/>
      <c r="J663" s="7"/>
      <c r="K663" s="7"/>
      <c r="L663" s="7"/>
    </row>
    <row r="664" spans="9:12" x14ac:dyDescent="0.15">
      <c r="I664" s="7"/>
      <c r="J664" s="7"/>
      <c r="K664" s="7"/>
      <c r="L664" s="7"/>
    </row>
    <row r="665" spans="9:12" x14ac:dyDescent="0.15">
      <c r="I665" s="7"/>
      <c r="J665" s="7"/>
      <c r="K665" s="7"/>
      <c r="L665" s="7"/>
    </row>
    <row r="666" spans="9:12" x14ac:dyDescent="0.15">
      <c r="I666" s="7"/>
      <c r="J666" s="7"/>
      <c r="K666" s="7"/>
      <c r="L666" s="7"/>
    </row>
    <row r="667" spans="9:12" x14ac:dyDescent="0.15">
      <c r="I667" s="7"/>
      <c r="J667" s="7"/>
      <c r="K667" s="7"/>
      <c r="L667" s="7"/>
    </row>
    <row r="668" spans="9:12" x14ac:dyDescent="0.15">
      <c r="I668" s="7"/>
      <c r="J668" s="7"/>
      <c r="K668" s="7"/>
      <c r="L668" s="7"/>
    </row>
    <row r="669" spans="9:12" x14ac:dyDescent="0.15">
      <c r="I669" s="7"/>
      <c r="J669" s="7"/>
      <c r="K669" s="7"/>
      <c r="L669" s="7"/>
    </row>
    <row r="670" spans="9:12" x14ac:dyDescent="0.15">
      <c r="I670" s="7"/>
      <c r="J670" s="7"/>
      <c r="K670" s="7"/>
      <c r="L670" s="7"/>
    </row>
    <row r="671" spans="9:12" x14ac:dyDescent="0.15">
      <c r="I671" s="7"/>
      <c r="J671" s="7"/>
      <c r="K671" s="7"/>
      <c r="L671" s="7"/>
    </row>
    <row r="672" spans="9:12" x14ac:dyDescent="0.15">
      <c r="I672" s="7"/>
      <c r="J672" s="7"/>
      <c r="K672" s="7"/>
      <c r="L672" s="7"/>
    </row>
    <row r="673" spans="9:12" x14ac:dyDescent="0.15">
      <c r="I673" s="7"/>
      <c r="J673" s="7"/>
      <c r="K673" s="7"/>
      <c r="L673" s="7"/>
    </row>
    <row r="674" spans="9:12" x14ac:dyDescent="0.15">
      <c r="I674" s="7"/>
      <c r="J674" s="7"/>
      <c r="K674" s="7"/>
      <c r="L674" s="7"/>
    </row>
    <row r="675" spans="9:12" x14ac:dyDescent="0.15">
      <c r="I675" s="7"/>
      <c r="J675" s="7"/>
      <c r="K675" s="7"/>
      <c r="L675" s="7"/>
    </row>
    <row r="676" spans="9:12" x14ac:dyDescent="0.15">
      <c r="I676" s="7"/>
      <c r="J676" s="7"/>
      <c r="K676" s="7"/>
      <c r="L676" s="7"/>
    </row>
    <row r="677" spans="9:12" x14ac:dyDescent="0.15">
      <c r="I677" s="7"/>
      <c r="J677" s="7"/>
      <c r="K677" s="7"/>
      <c r="L677" s="7"/>
    </row>
    <row r="678" spans="9:12" x14ac:dyDescent="0.15">
      <c r="I678" s="7"/>
      <c r="J678" s="7"/>
      <c r="K678" s="7"/>
      <c r="L678" s="7"/>
    </row>
    <row r="679" spans="9:12" x14ac:dyDescent="0.15">
      <c r="I679" s="7"/>
      <c r="J679" s="7"/>
      <c r="K679" s="7"/>
      <c r="L679" s="7"/>
    </row>
    <row r="680" spans="9:12" x14ac:dyDescent="0.15">
      <c r="I680" s="7"/>
      <c r="J680" s="7"/>
      <c r="K680" s="7"/>
      <c r="L680" s="7"/>
    </row>
    <row r="681" spans="9:12" x14ac:dyDescent="0.15">
      <c r="I681" s="7"/>
      <c r="J681" s="7"/>
      <c r="K681" s="7"/>
      <c r="L681" s="7"/>
    </row>
    <row r="682" spans="9:12" x14ac:dyDescent="0.15">
      <c r="I682" s="7"/>
      <c r="J682" s="7"/>
      <c r="K682" s="7"/>
      <c r="L682" s="7"/>
    </row>
    <row r="683" spans="9:12" x14ac:dyDescent="0.15">
      <c r="I683" s="7"/>
      <c r="J683" s="7"/>
      <c r="K683" s="7"/>
      <c r="L683" s="7"/>
    </row>
    <row r="684" spans="9:12" x14ac:dyDescent="0.15">
      <c r="I684" s="7"/>
      <c r="J684" s="7"/>
      <c r="K684" s="7"/>
      <c r="L684" s="7"/>
    </row>
    <row r="685" spans="9:12" x14ac:dyDescent="0.15">
      <c r="I685" s="7"/>
      <c r="J685" s="7"/>
      <c r="K685" s="7"/>
      <c r="L685" s="7"/>
    </row>
    <row r="686" spans="9:12" x14ac:dyDescent="0.15">
      <c r="I686" s="7"/>
      <c r="J686" s="7"/>
      <c r="K686" s="7"/>
      <c r="L686" s="7"/>
    </row>
    <row r="687" spans="9:12" x14ac:dyDescent="0.15">
      <c r="I687" s="7"/>
      <c r="J687" s="7"/>
      <c r="K687" s="7"/>
      <c r="L687" s="7"/>
    </row>
    <row r="688" spans="9:12" x14ac:dyDescent="0.15">
      <c r="I688" s="7"/>
      <c r="J688" s="7"/>
      <c r="K688" s="7"/>
      <c r="L688" s="7"/>
    </row>
    <row r="689" spans="9:12" x14ac:dyDescent="0.15">
      <c r="I689" s="7"/>
      <c r="J689" s="7"/>
      <c r="K689" s="7"/>
      <c r="L689" s="7"/>
    </row>
    <row r="690" spans="9:12" x14ac:dyDescent="0.15">
      <c r="I690" s="7"/>
      <c r="J690" s="7"/>
      <c r="K690" s="7"/>
      <c r="L690" s="7"/>
    </row>
    <row r="691" spans="9:12" x14ac:dyDescent="0.15">
      <c r="I691" s="7"/>
      <c r="J691" s="7"/>
      <c r="K691" s="7"/>
      <c r="L691" s="7"/>
    </row>
    <row r="692" spans="9:12" x14ac:dyDescent="0.15">
      <c r="I692" s="7"/>
      <c r="J692" s="7"/>
      <c r="K692" s="7"/>
      <c r="L692" s="7"/>
    </row>
    <row r="693" spans="9:12" x14ac:dyDescent="0.15">
      <c r="I693" s="7"/>
      <c r="J693" s="7"/>
      <c r="K693" s="7"/>
      <c r="L693" s="7"/>
    </row>
    <row r="694" spans="9:12" x14ac:dyDescent="0.15">
      <c r="I694" s="7"/>
      <c r="J694" s="7"/>
      <c r="K694" s="7"/>
      <c r="L694" s="7"/>
    </row>
    <row r="695" spans="9:12" x14ac:dyDescent="0.15">
      <c r="I695" s="7"/>
      <c r="J695" s="7"/>
      <c r="K695" s="7"/>
      <c r="L695" s="7"/>
    </row>
    <row r="696" spans="9:12" x14ac:dyDescent="0.15">
      <c r="I696" s="7"/>
      <c r="J696" s="7"/>
      <c r="K696" s="7"/>
      <c r="L696" s="7"/>
    </row>
    <row r="697" spans="9:12" x14ac:dyDescent="0.15">
      <c r="I697" s="7"/>
      <c r="J697" s="7"/>
      <c r="K697" s="7"/>
      <c r="L697" s="7"/>
    </row>
    <row r="698" spans="9:12" x14ac:dyDescent="0.15">
      <c r="I698" s="7"/>
      <c r="J698" s="7"/>
      <c r="K698" s="7"/>
      <c r="L698" s="7"/>
    </row>
    <row r="699" spans="9:12" x14ac:dyDescent="0.15">
      <c r="I699" s="7"/>
      <c r="J699" s="7"/>
      <c r="K699" s="7"/>
      <c r="L699" s="7"/>
    </row>
    <row r="700" spans="9:12" x14ac:dyDescent="0.15">
      <c r="I700" s="7"/>
      <c r="J700" s="7"/>
      <c r="K700" s="7"/>
      <c r="L700" s="7"/>
    </row>
    <row r="701" spans="9:12" x14ac:dyDescent="0.15">
      <c r="I701" s="7"/>
      <c r="J701" s="7"/>
      <c r="K701" s="7"/>
      <c r="L701" s="7"/>
    </row>
    <row r="702" spans="9:12" x14ac:dyDescent="0.15">
      <c r="I702" s="7"/>
      <c r="J702" s="7"/>
      <c r="K702" s="7"/>
      <c r="L702" s="7"/>
    </row>
    <row r="703" spans="9:12" x14ac:dyDescent="0.15">
      <c r="I703" s="7"/>
      <c r="J703" s="7"/>
      <c r="K703" s="7"/>
      <c r="L703" s="7"/>
    </row>
    <row r="704" spans="9:12" x14ac:dyDescent="0.15">
      <c r="I704" s="7"/>
      <c r="J704" s="7"/>
      <c r="K704" s="7"/>
      <c r="L704" s="7"/>
    </row>
    <row r="705" spans="9:12" x14ac:dyDescent="0.15">
      <c r="I705" s="7"/>
      <c r="J705" s="7"/>
      <c r="K705" s="7"/>
      <c r="L705" s="7"/>
    </row>
    <row r="706" spans="9:12" x14ac:dyDescent="0.15">
      <c r="I706" s="7"/>
      <c r="J706" s="7"/>
      <c r="K706" s="7"/>
      <c r="L706" s="7"/>
    </row>
    <row r="707" spans="9:12" x14ac:dyDescent="0.15">
      <c r="I707" s="7"/>
      <c r="J707" s="7"/>
      <c r="K707" s="7"/>
      <c r="L707" s="7"/>
    </row>
    <row r="708" spans="9:12" x14ac:dyDescent="0.15">
      <c r="I708" s="7"/>
      <c r="J708" s="7"/>
      <c r="K708" s="7"/>
      <c r="L708" s="7"/>
    </row>
    <row r="709" spans="9:12" x14ac:dyDescent="0.15">
      <c r="I709" s="7"/>
      <c r="J709" s="7"/>
      <c r="K709" s="7"/>
      <c r="L709" s="7"/>
    </row>
    <row r="710" spans="9:12" x14ac:dyDescent="0.15">
      <c r="I710" s="7"/>
      <c r="J710" s="7"/>
      <c r="K710" s="7"/>
      <c r="L710" s="7"/>
    </row>
    <row r="711" spans="9:12" x14ac:dyDescent="0.15">
      <c r="I711" s="7"/>
      <c r="J711" s="7"/>
      <c r="K711" s="7"/>
      <c r="L711" s="7"/>
    </row>
    <row r="712" spans="9:12" x14ac:dyDescent="0.15">
      <c r="I712" s="7"/>
      <c r="J712" s="7"/>
      <c r="K712" s="7"/>
      <c r="L712" s="7"/>
    </row>
    <row r="713" spans="9:12" x14ac:dyDescent="0.15">
      <c r="I713" s="7"/>
      <c r="J713" s="7"/>
      <c r="K713" s="7"/>
      <c r="L713" s="7"/>
    </row>
    <row r="714" spans="9:12" x14ac:dyDescent="0.15">
      <c r="I714" s="7"/>
      <c r="J714" s="7"/>
      <c r="K714" s="7"/>
      <c r="L714" s="7"/>
    </row>
    <row r="715" spans="9:12" x14ac:dyDescent="0.15">
      <c r="I715" s="7"/>
      <c r="J715" s="7"/>
      <c r="K715" s="7"/>
      <c r="L715" s="7"/>
    </row>
    <row r="716" spans="9:12" x14ac:dyDescent="0.15">
      <c r="I716" s="7"/>
      <c r="J716" s="7"/>
      <c r="K716" s="7"/>
      <c r="L716" s="7"/>
    </row>
    <row r="717" spans="9:12" x14ac:dyDescent="0.15">
      <c r="I717" s="7"/>
      <c r="J717" s="7"/>
      <c r="K717" s="7"/>
      <c r="L717" s="7"/>
    </row>
    <row r="718" spans="9:12" x14ac:dyDescent="0.15">
      <c r="I718" s="7"/>
      <c r="J718" s="7"/>
      <c r="K718" s="7"/>
      <c r="L718" s="7"/>
    </row>
    <row r="719" spans="9:12" x14ac:dyDescent="0.15">
      <c r="I719" s="7"/>
      <c r="J719" s="7"/>
      <c r="K719" s="7"/>
      <c r="L719" s="7"/>
    </row>
    <row r="720" spans="9:12" x14ac:dyDescent="0.15">
      <c r="I720" s="7"/>
      <c r="J720" s="7"/>
      <c r="K720" s="7"/>
      <c r="L720" s="7"/>
    </row>
    <row r="721" spans="9:12" x14ac:dyDescent="0.15">
      <c r="I721" s="7"/>
      <c r="J721" s="7"/>
      <c r="K721" s="7"/>
      <c r="L721" s="7"/>
    </row>
    <row r="722" spans="9:12" x14ac:dyDescent="0.15">
      <c r="I722" s="7"/>
      <c r="J722" s="7"/>
      <c r="K722" s="7"/>
      <c r="L722" s="7"/>
    </row>
    <row r="723" spans="9:12" x14ac:dyDescent="0.15">
      <c r="I723" s="7"/>
      <c r="J723" s="7"/>
      <c r="K723" s="7"/>
      <c r="L723" s="7"/>
    </row>
    <row r="724" spans="9:12" x14ac:dyDescent="0.15">
      <c r="I724" s="7"/>
      <c r="J724" s="7"/>
      <c r="K724" s="7"/>
      <c r="L724" s="7"/>
    </row>
    <row r="725" spans="9:12" x14ac:dyDescent="0.15">
      <c r="I725" s="7"/>
      <c r="J725" s="7"/>
      <c r="K725" s="7"/>
      <c r="L725" s="7"/>
    </row>
    <row r="726" spans="9:12" x14ac:dyDescent="0.15">
      <c r="I726" s="7"/>
      <c r="J726" s="7"/>
      <c r="K726" s="7"/>
      <c r="L726" s="7"/>
    </row>
    <row r="727" spans="9:12" x14ac:dyDescent="0.15">
      <c r="I727" s="7"/>
      <c r="J727" s="7"/>
      <c r="K727" s="7"/>
      <c r="L727" s="7"/>
    </row>
    <row r="728" spans="9:12" x14ac:dyDescent="0.15">
      <c r="I728" s="7"/>
      <c r="J728" s="7"/>
      <c r="K728" s="7"/>
      <c r="L728" s="7"/>
    </row>
    <row r="729" spans="9:12" x14ac:dyDescent="0.15">
      <c r="I729" s="7"/>
      <c r="J729" s="7"/>
      <c r="K729" s="7"/>
      <c r="L729" s="7"/>
    </row>
    <row r="730" spans="9:12" x14ac:dyDescent="0.15">
      <c r="I730" s="7"/>
      <c r="J730" s="7"/>
      <c r="K730" s="7"/>
      <c r="L730" s="7"/>
    </row>
    <row r="731" spans="9:12" x14ac:dyDescent="0.15">
      <c r="I731" s="7"/>
      <c r="J731" s="7"/>
      <c r="K731" s="7"/>
      <c r="L731" s="7"/>
    </row>
    <row r="732" spans="9:12" x14ac:dyDescent="0.15">
      <c r="I732" s="7"/>
      <c r="J732" s="7"/>
      <c r="K732" s="7"/>
      <c r="L732" s="7"/>
    </row>
    <row r="733" spans="9:12" x14ac:dyDescent="0.15">
      <c r="I733" s="7"/>
      <c r="J733" s="7"/>
      <c r="K733" s="7"/>
      <c r="L733" s="7"/>
    </row>
    <row r="734" spans="9:12" x14ac:dyDescent="0.15">
      <c r="I734" s="7"/>
      <c r="J734" s="7"/>
      <c r="K734" s="7"/>
      <c r="L734" s="7"/>
    </row>
    <row r="735" spans="9:12" x14ac:dyDescent="0.15">
      <c r="I735" s="7"/>
      <c r="J735" s="7"/>
      <c r="K735" s="7"/>
      <c r="L735" s="7"/>
    </row>
    <row r="736" spans="9:12" x14ac:dyDescent="0.15">
      <c r="I736" s="7"/>
      <c r="J736" s="7"/>
      <c r="K736" s="7"/>
      <c r="L736" s="7"/>
    </row>
    <row r="737" spans="9:12" x14ac:dyDescent="0.15">
      <c r="I737" s="7"/>
      <c r="J737" s="7"/>
      <c r="K737" s="7"/>
      <c r="L737" s="7"/>
    </row>
    <row r="738" spans="9:12" x14ac:dyDescent="0.15">
      <c r="I738" s="7"/>
      <c r="J738" s="7"/>
      <c r="K738" s="7"/>
      <c r="L738" s="7"/>
    </row>
    <row r="739" spans="9:12" x14ac:dyDescent="0.15">
      <c r="I739" s="7"/>
      <c r="J739" s="7"/>
      <c r="K739" s="7"/>
      <c r="L739" s="7"/>
    </row>
    <row r="740" spans="9:12" x14ac:dyDescent="0.15">
      <c r="I740" s="7"/>
      <c r="J740" s="7"/>
      <c r="K740" s="7"/>
      <c r="L740" s="7"/>
    </row>
    <row r="741" spans="9:12" x14ac:dyDescent="0.15">
      <c r="I741" s="7"/>
      <c r="J741" s="7"/>
      <c r="K741" s="7"/>
      <c r="L741" s="7"/>
    </row>
    <row r="742" spans="9:12" x14ac:dyDescent="0.15">
      <c r="I742" s="7"/>
      <c r="J742" s="7"/>
      <c r="K742" s="7"/>
      <c r="L742" s="7"/>
    </row>
    <row r="743" spans="9:12" x14ac:dyDescent="0.15">
      <c r="I743" s="7"/>
      <c r="J743" s="7"/>
      <c r="K743" s="7"/>
      <c r="L743" s="7"/>
    </row>
    <row r="744" spans="9:12" x14ac:dyDescent="0.15">
      <c r="I744" s="7"/>
      <c r="J744" s="7"/>
      <c r="K744" s="7"/>
      <c r="L744" s="7"/>
    </row>
    <row r="745" spans="9:12" x14ac:dyDescent="0.15">
      <c r="I745" s="7"/>
      <c r="J745" s="7"/>
      <c r="K745" s="7"/>
      <c r="L745" s="7"/>
    </row>
    <row r="746" spans="9:12" x14ac:dyDescent="0.15">
      <c r="I746" s="7"/>
      <c r="J746" s="7"/>
      <c r="K746" s="7"/>
      <c r="L746" s="7"/>
    </row>
    <row r="747" spans="9:12" x14ac:dyDescent="0.15">
      <c r="I747" s="7"/>
      <c r="J747" s="7"/>
      <c r="K747" s="7"/>
      <c r="L747" s="7"/>
    </row>
    <row r="748" spans="9:12" x14ac:dyDescent="0.15">
      <c r="I748" s="7"/>
      <c r="J748" s="7"/>
      <c r="K748" s="7"/>
      <c r="L748" s="7"/>
    </row>
    <row r="749" spans="9:12" x14ac:dyDescent="0.15">
      <c r="I749" s="7"/>
      <c r="J749" s="7"/>
      <c r="K749" s="7"/>
      <c r="L749" s="7"/>
    </row>
    <row r="750" spans="9:12" x14ac:dyDescent="0.15">
      <c r="I750" s="7"/>
      <c r="J750" s="7"/>
      <c r="K750" s="7"/>
      <c r="L750" s="7"/>
    </row>
    <row r="751" spans="9:12" x14ac:dyDescent="0.15">
      <c r="I751" s="7"/>
      <c r="J751" s="7"/>
      <c r="K751" s="7"/>
      <c r="L751" s="7"/>
    </row>
    <row r="752" spans="9:12" x14ac:dyDescent="0.15">
      <c r="I752" s="7"/>
      <c r="J752" s="7"/>
      <c r="K752" s="7"/>
      <c r="L752" s="7"/>
    </row>
    <row r="753" spans="9:12" x14ac:dyDescent="0.15">
      <c r="I753" s="7"/>
      <c r="J753" s="7"/>
      <c r="K753" s="7"/>
      <c r="L753" s="7"/>
    </row>
    <row r="754" spans="9:12" x14ac:dyDescent="0.15">
      <c r="I754" s="7"/>
      <c r="J754" s="7"/>
      <c r="K754" s="7"/>
      <c r="L754" s="7"/>
    </row>
    <row r="755" spans="9:12" x14ac:dyDescent="0.15">
      <c r="I755" s="7"/>
      <c r="J755" s="7"/>
      <c r="K755" s="7"/>
      <c r="L755" s="7"/>
    </row>
    <row r="756" spans="9:12" x14ac:dyDescent="0.15">
      <c r="I756" s="7"/>
      <c r="J756" s="7"/>
      <c r="K756" s="7"/>
      <c r="L756" s="7"/>
    </row>
    <row r="757" spans="9:12" x14ac:dyDescent="0.15">
      <c r="I757" s="7"/>
      <c r="J757" s="7"/>
      <c r="K757" s="7"/>
      <c r="L757" s="7"/>
    </row>
    <row r="758" spans="9:12" x14ac:dyDescent="0.15">
      <c r="I758" s="7"/>
      <c r="J758" s="7"/>
      <c r="K758" s="7"/>
      <c r="L758" s="7"/>
    </row>
    <row r="759" spans="9:12" x14ac:dyDescent="0.15">
      <c r="I759" s="7"/>
      <c r="J759" s="7"/>
      <c r="K759" s="7"/>
      <c r="L759" s="7"/>
    </row>
    <row r="760" spans="9:12" x14ac:dyDescent="0.15">
      <c r="I760" s="7"/>
      <c r="J760" s="7"/>
      <c r="K760" s="7"/>
      <c r="L760" s="7"/>
    </row>
    <row r="761" spans="9:12" x14ac:dyDescent="0.15">
      <c r="I761" s="7"/>
      <c r="J761" s="7"/>
      <c r="K761" s="7"/>
      <c r="L761" s="7"/>
    </row>
    <row r="762" spans="9:12" x14ac:dyDescent="0.15">
      <c r="I762" s="7"/>
      <c r="J762" s="7"/>
      <c r="K762" s="7"/>
      <c r="L762" s="7"/>
    </row>
    <row r="763" spans="9:12" x14ac:dyDescent="0.15">
      <c r="I763" s="7"/>
      <c r="J763" s="7"/>
      <c r="K763" s="7"/>
      <c r="L763" s="7"/>
    </row>
    <row r="764" spans="9:12" x14ac:dyDescent="0.15">
      <c r="I764" s="7"/>
      <c r="J764" s="7"/>
      <c r="K764" s="7"/>
      <c r="L764" s="7"/>
    </row>
    <row r="765" spans="9:12" x14ac:dyDescent="0.15">
      <c r="I765" s="7"/>
      <c r="J765" s="7"/>
      <c r="K765" s="7"/>
      <c r="L765" s="7"/>
    </row>
    <row r="766" spans="9:12" x14ac:dyDescent="0.15">
      <c r="I766" s="7"/>
      <c r="J766" s="7"/>
      <c r="K766" s="7"/>
      <c r="L766" s="7"/>
    </row>
    <row r="767" spans="9:12" x14ac:dyDescent="0.15">
      <c r="I767" s="7"/>
      <c r="J767" s="7"/>
      <c r="K767" s="7"/>
      <c r="L767" s="7"/>
    </row>
    <row r="768" spans="9:12" x14ac:dyDescent="0.15">
      <c r="I768" s="7"/>
      <c r="J768" s="7"/>
      <c r="K768" s="7"/>
      <c r="L768" s="7"/>
    </row>
    <row r="769" spans="9:12" x14ac:dyDescent="0.15">
      <c r="I769" s="7"/>
      <c r="J769" s="7"/>
      <c r="K769" s="7"/>
      <c r="L769" s="7"/>
    </row>
    <row r="770" spans="9:12" x14ac:dyDescent="0.15">
      <c r="I770" s="7"/>
      <c r="J770" s="7"/>
      <c r="K770" s="7"/>
      <c r="L770" s="7"/>
    </row>
    <row r="771" spans="9:12" x14ac:dyDescent="0.15">
      <c r="I771" s="7"/>
      <c r="J771" s="7"/>
      <c r="K771" s="7"/>
      <c r="L771" s="7"/>
    </row>
    <row r="772" spans="9:12" x14ac:dyDescent="0.15">
      <c r="I772" s="7"/>
      <c r="J772" s="7"/>
      <c r="K772" s="7"/>
      <c r="L772" s="7"/>
    </row>
    <row r="773" spans="9:12" x14ac:dyDescent="0.15">
      <c r="I773" s="7"/>
      <c r="J773" s="7"/>
      <c r="K773" s="7"/>
      <c r="L773" s="7"/>
    </row>
    <row r="774" spans="9:12" x14ac:dyDescent="0.15">
      <c r="I774" s="7"/>
      <c r="J774" s="7"/>
      <c r="K774" s="7"/>
      <c r="L774" s="7"/>
    </row>
    <row r="775" spans="9:12" x14ac:dyDescent="0.15">
      <c r="I775" s="7"/>
      <c r="J775" s="7"/>
      <c r="K775" s="7"/>
      <c r="L775" s="7"/>
    </row>
    <row r="776" spans="9:12" x14ac:dyDescent="0.15">
      <c r="I776" s="7"/>
      <c r="J776" s="7"/>
      <c r="K776" s="7"/>
      <c r="L776" s="7"/>
    </row>
    <row r="777" spans="9:12" x14ac:dyDescent="0.15">
      <c r="I777" s="7"/>
      <c r="J777" s="7"/>
      <c r="K777" s="7"/>
      <c r="L777" s="7"/>
    </row>
    <row r="778" spans="9:12" x14ac:dyDescent="0.15">
      <c r="I778" s="7"/>
      <c r="J778" s="7"/>
      <c r="K778" s="7"/>
      <c r="L778" s="7"/>
    </row>
    <row r="779" spans="9:12" x14ac:dyDescent="0.15">
      <c r="I779" s="7"/>
      <c r="J779" s="7"/>
      <c r="K779" s="7"/>
      <c r="L779" s="7"/>
    </row>
    <row r="780" spans="9:12" x14ac:dyDescent="0.15">
      <c r="I780" s="7"/>
      <c r="J780" s="7"/>
      <c r="K780" s="7"/>
      <c r="L780" s="7"/>
    </row>
    <row r="781" spans="9:12" x14ac:dyDescent="0.15">
      <c r="I781" s="7"/>
      <c r="J781" s="7"/>
      <c r="K781" s="7"/>
      <c r="L781" s="7"/>
    </row>
    <row r="782" spans="9:12" x14ac:dyDescent="0.15">
      <c r="I782" s="7"/>
      <c r="J782" s="7"/>
      <c r="K782" s="7"/>
      <c r="L782" s="7"/>
    </row>
    <row r="783" spans="9:12" x14ac:dyDescent="0.15">
      <c r="I783" s="7"/>
      <c r="J783" s="7"/>
      <c r="K783" s="7"/>
      <c r="L783" s="7"/>
    </row>
    <row r="784" spans="9:12" x14ac:dyDescent="0.15">
      <c r="I784" s="7"/>
      <c r="J784" s="7"/>
      <c r="K784" s="7"/>
      <c r="L784" s="7"/>
    </row>
    <row r="785" spans="9:12" x14ac:dyDescent="0.15">
      <c r="I785" s="7"/>
      <c r="J785" s="7"/>
      <c r="K785" s="7"/>
      <c r="L785" s="7"/>
    </row>
    <row r="786" spans="9:12" x14ac:dyDescent="0.15">
      <c r="I786" s="7"/>
      <c r="J786" s="7"/>
      <c r="K786" s="7"/>
      <c r="L786" s="7"/>
    </row>
    <row r="787" spans="9:12" x14ac:dyDescent="0.15">
      <c r="I787" s="7"/>
      <c r="J787" s="7"/>
      <c r="K787" s="7"/>
      <c r="L787" s="7"/>
    </row>
    <row r="788" spans="9:12" x14ac:dyDescent="0.15">
      <c r="I788" s="7"/>
      <c r="J788" s="7"/>
      <c r="K788" s="7"/>
      <c r="L788" s="7"/>
    </row>
    <row r="789" spans="9:12" x14ac:dyDescent="0.15">
      <c r="I789" s="7"/>
      <c r="J789" s="7"/>
      <c r="K789" s="7"/>
      <c r="L789" s="7"/>
    </row>
    <row r="790" spans="9:12" x14ac:dyDescent="0.15">
      <c r="I790" s="7"/>
      <c r="J790" s="7"/>
      <c r="K790" s="7"/>
      <c r="L790" s="7"/>
    </row>
    <row r="791" spans="9:12" x14ac:dyDescent="0.15">
      <c r="I791" s="7"/>
      <c r="J791" s="7"/>
      <c r="K791" s="7"/>
      <c r="L791" s="7"/>
    </row>
    <row r="792" spans="9:12" x14ac:dyDescent="0.15">
      <c r="I792" s="7"/>
      <c r="J792" s="7"/>
      <c r="K792" s="7"/>
      <c r="L792" s="7"/>
    </row>
    <row r="793" spans="9:12" x14ac:dyDescent="0.15">
      <c r="I793" s="7"/>
      <c r="J793" s="7"/>
      <c r="K793" s="7"/>
      <c r="L793" s="7"/>
    </row>
    <row r="794" spans="9:12" x14ac:dyDescent="0.15">
      <c r="I794" s="7"/>
      <c r="J794" s="7"/>
      <c r="K794" s="7"/>
      <c r="L794" s="7"/>
    </row>
    <row r="795" spans="9:12" x14ac:dyDescent="0.15">
      <c r="I795" s="7"/>
      <c r="J795" s="7"/>
      <c r="K795" s="7"/>
      <c r="L795" s="7"/>
    </row>
    <row r="796" spans="9:12" x14ac:dyDescent="0.15">
      <c r="I796" s="7"/>
      <c r="J796" s="7"/>
      <c r="K796" s="7"/>
      <c r="L796" s="7"/>
    </row>
    <row r="797" spans="9:12" x14ac:dyDescent="0.15">
      <c r="I797" s="7"/>
      <c r="J797" s="7"/>
      <c r="K797" s="7"/>
      <c r="L797" s="7"/>
    </row>
    <row r="798" spans="9:12" x14ac:dyDescent="0.15">
      <c r="I798" s="7"/>
      <c r="J798" s="7"/>
      <c r="K798" s="7"/>
      <c r="L798" s="7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>
    <pageSetUpPr fitToPage="1"/>
  </sheetPr>
  <dimension ref="A1:V798"/>
  <sheetViews>
    <sheetView topLeftCell="B16" zoomScale="75" zoomScaleNormal="75" zoomScalePageLayoutView="75" workbookViewId="0">
      <selection activeCell="L45" sqref="L45"/>
    </sheetView>
  </sheetViews>
  <sheetFormatPr baseColWidth="10" defaultColWidth="11.5" defaultRowHeight="13" x14ac:dyDescent="0.15"/>
  <cols>
    <col min="1" max="2" width="11.5" style="6"/>
    <col min="3" max="3" width="13.5" style="6" customWidth="1"/>
    <col min="8" max="8" width="4.5" style="6" customWidth="1"/>
    <col min="9" max="10" width="8.5" style="6" customWidth="1"/>
    <col min="11" max="11" width="13.5" style="6" customWidth="1"/>
    <col min="12" max="12" width="17.5" style="6" customWidth="1"/>
    <col min="13" max="13" width="12.5" style="6" customWidth="1"/>
    <col min="14" max="14" width="11.5" style="6"/>
    <col min="15" max="15" width="6.5" style="6" customWidth="1"/>
    <col min="16" max="16" width="9.5" style="6" customWidth="1"/>
    <col min="17" max="16384" width="11.5" style="6"/>
  </cols>
  <sheetData>
    <row r="1" spans="1:16" s="4" customFormat="1" ht="55.5" customHeight="1" x14ac:dyDescent="0.2">
      <c r="A1" s="4" t="s">
        <v>11</v>
      </c>
      <c r="B1" s="4" t="s">
        <v>6</v>
      </c>
      <c r="C1" s="4" t="s">
        <v>4</v>
      </c>
      <c r="D1" t="s">
        <v>41</v>
      </c>
      <c r="E1" t="s">
        <v>19</v>
      </c>
      <c r="F1" t="s">
        <v>42</v>
      </c>
      <c r="G1" t="s">
        <v>20</v>
      </c>
      <c r="I1" s="4" t="s">
        <v>0</v>
      </c>
      <c r="J1" s="4" t="s">
        <v>1</v>
      </c>
      <c r="K1" s="4" t="s">
        <v>2</v>
      </c>
      <c r="L1" s="4" t="s">
        <v>3</v>
      </c>
      <c r="M1" s="5" t="s">
        <v>12</v>
      </c>
      <c r="N1" s="5" t="s">
        <v>15</v>
      </c>
      <c r="O1" s="4" t="s">
        <v>13</v>
      </c>
      <c r="P1" s="4" t="s">
        <v>14</v>
      </c>
    </row>
    <row r="2" spans="1:16" x14ac:dyDescent="0.15">
      <c r="A2" s="6">
        <v>0.5</v>
      </c>
      <c r="B2" s="6">
        <v>0</v>
      </c>
      <c r="C2" s="6" t="s">
        <v>9</v>
      </c>
      <c r="D2">
        <v>789.31951904296898</v>
      </c>
      <c r="E2">
        <v>597.63763427734398</v>
      </c>
      <c r="F2">
        <v>476.16632080078102</v>
      </c>
      <c r="G2">
        <v>468.34750366210898</v>
      </c>
      <c r="I2" s="7">
        <f t="shared" ref="I2:J65" si="0">D2-F2</f>
        <v>313.15319824218795</v>
      </c>
      <c r="J2" s="7">
        <f t="shared" si="0"/>
        <v>129.290130615235</v>
      </c>
      <c r="K2" s="7">
        <f t="shared" ref="K2:K65" si="1">I2-0.7*J2</f>
        <v>222.65010681152347</v>
      </c>
      <c r="L2" s="8">
        <f t="shared" ref="L2:L65" si="2">K2/J2</f>
        <v>1.7220966964147171</v>
      </c>
      <c r="M2" s="8"/>
      <c r="N2" s="18">
        <f>LINEST(V64:V104,U64:U104)</f>
        <v>-1.7476362655982718E-2</v>
      </c>
      <c r="O2" s="9">
        <f>AVERAGE(M38:M45)</f>
        <v>2.2176013175019991</v>
      </c>
    </row>
    <row r="3" spans="1:16" x14ac:dyDescent="0.15">
      <c r="A3" s="6">
        <v>1</v>
      </c>
      <c r="B3" s="6">
        <v>1</v>
      </c>
      <c r="C3" s="6" t="s">
        <v>7</v>
      </c>
      <c r="D3">
        <v>789.1162109375</v>
      </c>
      <c r="E3">
        <v>595.24725341796898</v>
      </c>
      <c r="F3">
        <v>474.99658203125</v>
      </c>
      <c r="G3">
        <v>467.23052978515602</v>
      </c>
      <c r="I3" s="7">
        <f t="shared" si="0"/>
        <v>314.11962890625</v>
      </c>
      <c r="J3" s="7">
        <f t="shared" si="0"/>
        <v>128.01672363281295</v>
      </c>
      <c r="K3" s="7">
        <f t="shared" si="1"/>
        <v>224.50792236328095</v>
      </c>
      <c r="L3" s="8">
        <f t="shared" si="2"/>
        <v>1.7537390115312683</v>
      </c>
      <c r="M3" s="8"/>
      <c r="N3" s="18"/>
    </row>
    <row r="4" spans="1:16" ht="15" x14ac:dyDescent="0.15">
      <c r="A4" s="6">
        <v>1.5</v>
      </c>
      <c r="B4" s="6">
        <v>2</v>
      </c>
      <c r="D4">
        <v>789.859130859375</v>
      </c>
      <c r="E4">
        <v>593.900146484375</v>
      </c>
      <c r="F4">
        <v>475.80477905273398</v>
      </c>
      <c r="G4">
        <v>467.93576049804699</v>
      </c>
      <c r="I4" s="7">
        <f t="shared" si="0"/>
        <v>314.05435180664102</v>
      </c>
      <c r="J4" s="7">
        <f t="shared" si="0"/>
        <v>125.96438598632801</v>
      </c>
      <c r="K4" s="7">
        <f t="shared" si="1"/>
        <v>225.87928161621141</v>
      </c>
      <c r="L4" s="8">
        <f t="shared" si="2"/>
        <v>1.7931995607133593</v>
      </c>
      <c r="M4" s="8"/>
      <c r="N4" s="16" t="s">
        <v>16</v>
      </c>
    </row>
    <row r="5" spans="1:16" x14ac:dyDescent="0.15">
      <c r="A5" s="6">
        <v>2</v>
      </c>
      <c r="B5" s="6">
        <v>3</v>
      </c>
      <c r="D5">
        <v>792.59588623046898</v>
      </c>
      <c r="E5">
        <v>597.13287353515602</v>
      </c>
      <c r="F5">
        <v>475.74224853515602</v>
      </c>
      <c r="G5">
        <v>468.64654541015602</v>
      </c>
      <c r="I5" s="7">
        <f t="shared" si="0"/>
        <v>316.85363769531295</v>
      </c>
      <c r="J5" s="7">
        <f t="shared" si="0"/>
        <v>128.486328125</v>
      </c>
      <c r="K5" s="7">
        <f t="shared" si="1"/>
        <v>226.91320800781295</v>
      </c>
      <c r="L5" s="8">
        <f t="shared" si="2"/>
        <v>1.7660494413620162</v>
      </c>
      <c r="M5" s="8"/>
      <c r="N5" s="18">
        <f>RSQ(V64:V104,U64:U104)</f>
        <v>0.99094352568829025</v>
      </c>
    </row>
    <row r="6" spans="1:16" x14ac:dyDescent="0.15">
      <c r="A6" s="6">
        <v>2.5</v>
      </c>
      <c r="B6" s="6">
        <v>4</v>
      </c>
      <c r="C6" s="6" t="s">
        <v>5</v>
      </c>
      <c r="D6">
        <v>792.15069580078102</v>
      </c>
      <c r="E6">
        <v>598.68444824218795</v>
      </c>
      <c r="F6">
        <v>476.00851440429699</v>
      </c>
      <c r="G6">
        <v>468.62908935546898</v>
      </c>
      <c r="I6" s="7">
        <f t="shared" si="0"/>
        <v>316.14218139648403</v>
      </c>
      <c r="J6" s="7">
        <f t="shared" si="0"/>
        <v>130.05535888671898</v>
      </c>
      <c r="K6" s="7">
        <f t="shared" si="1"/>
        <v>225.10343017578077</v>
      </c>
      <c r="L6" s="8">
        <f t="shared" si="2"/>
        <v>1.7308277959684131</v>
      </c>
      <c r="M6" s="8">
        <f t="shared" ref="M6:M22" si="3">L6+ABS($N$2)*A6</f>
        <v>1.77451870260837</v>
      </c>
      <c r="P6" s="6">
        <f t="shared" ref="P6:P69" si="4">(M6-$O$2)/$O$2*100</f>
        <v>-19.980264775128123</v>
      </c>
    </row>
    <row r="7" spans="1:16" x14ac:dyDescent="0.15">
      <c r="A7" s="6">
        <v>3</v>
      </c>
      <c r="B7" s="6">
        <v>5</v>
      </c>
      <c r="C7" s="6" t="s">
        <v>8</v>
      </c>
      <c r="D7">
        <v>793.342041015625</v>
      </c>
      <c r="E7">
        <v>600.07696533203102</v>
      </c>
      <c r="F7">
        <v>475.56997680664102</v>
      </c>
      <c r="G7">
        <v>468.42578125</v>
      </c>
      <c r="I7" s="7">
        <f t="shared" si="0"/>
        <v>317.77206420898398</v>
      </c>
      <c r="J7" s="7">
        <f t="shared" si="0"/>
        <v>131.65118408203102</v>
      </c>
      <c r="K7" s="7">
        <f t="shared" si="1"/>
        <v>225.61623535156227</v>
      </c>
      <c r="L7" s="8">
        <f t="shared" si="2"/>
        <v>1.7137425456878703</v>
      </c>
      <c r="M7" s="8">
        <f t="shared" si="3"/>
        <v>1.7661716336558184</v>
      </c>
      <c r="P7" s="6">
        <f t="shared" si="4"/>
        <v>-20.356665568484164</v>
      </c>
    </row>
    <row r="8" spans="1:16" x14ac:dyDescent="0.15">
      <c r="A8" s="6">
        <v>3.5</v>
      </c>
      <c r="B8" s="6">
        <v>6</v>
      </c>
      <c r="D8">
        <v>793.63250732421898</v>
      </c>
      <c r="E8">
        <v>600.56646728515602</v>
      </c>
      <c r="F8">
        <v>475.054443359375</v>
      </c>
      <c r="G8">
        <v>467.15185546875</v>
      </c>
      <c r="I8" s="7">
        <f t="shared" si="0"/>
        <v>318.57806396484398</v>
      </c>
      <c r="J8" s="7">
        <f t="shared" si="0"/>
        <v>133.41461181640602</v>
      </c>
      <c r="K8" s="7">
        <f t="shared" si="1"/>
        <v>225.18783569335977</v>
      </c>
      <c r="L8" s="8">
        <f t="shared" si="2"/>
        <v>1.6878798553433139</v>
      </c>
      <c r="M8" s="8">
        <f t="shared" si="3"/>
        <v>1.7490471246392534</v>
      </c>
      <c r="P8" s="6">
        <f t="shared" si="4"/>
        <v>-21.128874210380843</v>
      </c>
    </row>
    <row r="9" spans="1:16" x14ac:dyDescent="0.15">
      <c r="A9" s="6">
        <v>4</v>
      </c>
      <c r="B9" s="6">
        <v>7</v>
      </c>
      <c r="D9">
        <v>794.91070556640602</v>
      </c>
      <c r="E9">
        <v>601.64703369140602</v>
      </c>
      <c r="F9">
        <v>474.915771484375</v>
      </c>
      <c r="G9">
        <v>467.21862792968801</v>
      </c>
      <c r="I9" s="7">
        <f t="shared" si="0"/>
        <v>319.99493408203102</v>
      </c>
      <c r="J9" s="7">
        <f t="shared" si="0"/>
        <v>134.42840576171801</v>
      </c>
      <c r="K9" s="7">
        <f t="shared" si="1"/>
        <v>225.89505004882841</v>
      </c>
      <c r="L9" s="8">
        <f t="shared" si="2"/>
        <v>1.6804115824243295</v>
      </c>
      <c r="M9" s="8">
        <f t="shared" si="3"/>
        <v>1.7503170330482605</v>
      </c>
      <c r="P9" s="6">
        <f t="shared" si="4"/>
        <v>-21.071609254818966</v>
      </c>
    </row>
    <row r="10" spans="1:16" x14ac:dyDescent="0.15">
      <c r="A10" s="6">
        <v>4.5</v>
      </c>
      <c r="B10" s="6">
        <v>8</v>
      </c>
      <c r="D10">
        <v>793.36749267578102</v>
      </c>
      <c r="E10">
        <v>598.63977050781295</v>
      </c>
      <c r="F10">
        <v>474.47470092773398</v>
      </c>
      <c r="G10">
        <v>467.50192260742199</v>
      </c>
      <c r="I10" s="7">
        <f t="shared" si="0"/>
        <v>318.89279174804705</v>
      </c>
      <c r="J10" s="7">
        <f t="shared" si="0"/>
        <v>131.13784790039097</v>
      </c>
      <c r="K10" s="7">
        <f t="shared" si="1"/>
        <v>227.09629821777338</v>
      </c>
      <c r="L10" s="8">
        <f t="shared" si="2"/>
        <v>1.7317372661954165</v>
      </c>
      <c r="M10" s="8">
        <f t="shared" si="3"/>
        <v>1.8103808981473386</v>
      </c>
      <c r="P10" s="6">
        <f t="shared" si="4"/>
        <v>-18.363103238654769</v>
      </c>
    </row>
    <row r="11" spans="1:16" x14ac:dyDescent="0.15">
      <c r="A11" s="6">
        <v>5</v>
      </c>
      <c r="B11" s="6">
        <v>9</v>
      </c>
      <c r="D11">
        <v>793.4970703125</v>
      </c>
      <c r="E11">
        <v>600.06610107421898</v>
      </c>
      <c r="F11">
        <v>475.22204589843801</v>
      </c>
      <c r="G11">
        <v>468.01870727539102</v>
      </c>
      <c r="I11" s="7">
        <f t="shared" si="0"/>
        <v>318.27502441406199</v>
      </c>
      <c r="J11" s="7">
        <f t="shared" si="0"/>
        <v>132.04739379882795</v>
      </c>
      <c r="K11" s="7">
        <f t="shared" si="1"/>
        <v>225.84184875488242</v>
      </c>
      <c r="L11" s="8">
        <f t="shared" si="2"/>
        <v>1.7103090205547622</v>
      </c>
      <c r="M11" s="8">
        <f t="shared" si="3"/>
        <v>1.7976908338346758</v>
      </c>
      <c r="P11" s="6">
        <f t="shared" si="4"/>
        <v>-18.935346058520945</v>
      </c>
    </row>
    <row r="12" spans="1:16" x14ac:dyDescent="0.15">
      <c r="A12" s="6">
        <v>5.5</v>
      </c>
      <c r="B12" s="6">
        <v>10</v>
      </c>
      <c r="D12">
        <v>799.39031982421898</v>
      </c>
      <c r="E12">
        <v>602.58209228515602</v>
      </c>
      <c r="F12">
        <v>474.36706542968801</v>
      </c>
      <c r="G12">
        <v>467.40280151367199</v>
      </c>
      <c r="I12" s="7">
        <f t="shared" si="0"/>
        <v>325.02325439453097</v>
      </c>
      <c r="J12" s="7">
        <f t="shared" si="0"/>
        <v>135.17929077148403</v>
      </c>
      <c r="K12" s="7">
        <f t="shared" si="1"/>
        <v>230.39775085449213</v>
      </c>
      <c r="L12" s="8">
        <f t="shared" si="2"/>
        <v>1.704386445139527</v>
      </c>
      <c r="M12" s="8">
        <f t="shared" si="3"/>
        <v>1.800506439747432</v>
      </c>
      <c r="P12" s="6">
        <f t="shared" si="4"/>
        <v>-18.808379777858384</v>
      </c>
    </row>
    <row r="13" spans="1:16" x14ac:dyDescent="0.15">
      <c r="A13" s="6">
        <v>6</v>
      </c>
      <c r="B13" s="6">
        <v>11</v>
      </c>
      <c r="D13">
        <v>800.431396484375</v>
      </c>
      <c r="E13">
        <v>603.33154296875</v>
      </c>
      <c r="F13">
        <v>474.39599609375</v>
      </c>
      <c r="G13">
        <v>466.62185668945301</v>
      </c>
      <c r="I13" s="7">
        <f t="shared" si="0"/>
        <v>326.035400390625</v>
      </c>
      <c r="J13" s="7">
        <f t="shared" si="0"/>
        <v>136.70968627929699</v>
      </c>
      <c r="K13" s="7">
        <f t="shared" si="1"/>
        <v>230.33861999511711</v>
      </c>
      <c r="L13" s="8">
        <f t="shared" si="2"/>
        <v>1.6848741758103141</v>
      </c>
      <c r="M13" s="8">
        <f t="shared" si="3"/>
        <v>1.7897323517462103</v>
      </c>
      <c r="P13" s="6">
        <f t="shared" si="4"/>
        <v>-19.294224005862276</v>
      </c>
    </row>
    <row r="14" spans="1:16" x14ac:dyDescent="0.15">
      <c r="A14" s="6">
        <v>6.5</v>
      </c>
      <c r="B14" s="6">
        <v>12</v>
      </c>
      <c r="D14">
        <v>793.61907958984398</v>
      </c>
      <c r="E14">
        <v>600.97564697265602</v>
      </c>
      <c r="F14">
        <v>475.94342041015602</v>
      </c>
      <c r="G14">
        <v>468.90557861328102</v>
      </c>
      <c r="I14" s="7">
        <f t="shared" si="0"/>
        <v>317.67565917968795</v>
      </c>
      <c r="J14" s="7">
        <f t="shared" si="0"/>
        <v>132.070068359375</v>
      </c>
      <c r="K14" s="7">
        <f t="shared" si="1"/>
        <v>225.22661132812544</v>
      </c>
      <c r="L14" s="8">
        <f t="shared" si="2"/>
        <v>1.7053569679033009</v>
      </c>
      <c r="M14" s="8">
        <f t="shared" si="3"/>
        <v>1.8189533251671886</v>
      </c>
      <c r="P14" s="6">
        <f t="shared" si="4"/>
        <v>-17.976540200826747</v>
      </c>
    </row>
    <row r="15" spans="1:16" x14ac:dyDescent="0.15">
      <c r="A15" s="6">
        <v>7</v>
      </c>
      <c r="B15" s="6">
        <v>13</v>
      </c>
      <c r="D15">
        <v>785.09112548828102</v>
      </c>
      <c r="E15">
        <v>591.79595947265602</v>
      </c>
      <c r="F15">
        <v>475.06506347656301</v>
      </c>
      <c r="G15">
        <v>467.43853759765602</v>
      </c>
      <c r="I15" s="7">
        <f t="shared" si="0"/>
        <v>310.02606201171801</v>
      </c>
      <c r="J15" s="7">
        <f t="shared" si="0"/>
        <v>124.357421875</v>
      </c>
      <c r="K15" s="7">
        <f t="shared" si="1"/>
        <v>222.97586669921802</v>
      </c>
      <c r="L15" s="8">
        <f t="shared" si="2"/>
        <v>1.7930241986147482</v>
      </c>
      <c r="M15" s="8">
        <f t="shared" si="3"/>
        <v>1.9153587372066272</v>
      </c>
      <c r="P15" s="6">
        <f t="shared" si="4"/>
        <v>-13.629256887159089</v>
      </c>
    </row>
    <row r="16" spans="1:16" x14ac:dyDescent="0.15">
      <c r="A16" s="6">
        <v>7.5</v>
      </c>
      <c r="B16" s="6">
        <v>14</v>
      </c>
      <c r="D16">
        <v>780.143798828125</v>
      </c>
      <c r="E16">
        <v>582.63323974609398</v>
      </c>
      <c r="F16">
        <v>474.56826782226602</v>
      </c>
      <c r="G16">
        <v>467.02593994140602</v>
      </c>
      <c r="I16" s="7">
        <f t="shared" si="0"/>
        <v>305.57553100585898</v>
      </c>
      <c r="J16" s="7">
        <f t="shared" si="0"/>
        <v>115.60729980468795</v>
      </c>
      <c r="K16" s="7">
        <f t="shared" si="1"/>
        <v>224.65042114257741</v>
      </c>
      <c r="L16" s="8">
        <f t="shared" si="2"/>
        <v>1.943220034739257</v>
      </c>
      <c r="M16" s="8">
        <f t="shared" si="3"/>
        <v>2.0742927546591274</v>
      </c>
      <c r="P16" s="6">
        <f t="shared" si="4"/>
        <v>-6.4623231286812421</v>
      </c>
    </row>
    <row r="17" spans="1:16" x14ac:dyDescent="0.15">
      <c r="A17" s="6">
        <v>8</v>
      </c>
      <c r="B17" s="6">
        <v>15</v>
      </c>
      <c r="D17">
        <v>785.571533203125</v>
      </c>
      <c r="E17">
        <v>582.93933105468795</v>
      </c>
      <c r="F17">
        <v>475.823486328125</v>
      </c>
      <c r="G17">
        <v>467.82263183593801</v>
      </c>
      <c r="I17" s="7">
        <f t="shared" si="0"/>
        <v>309.748046875</v>
      </c>
      <c r="J17" s="7">
        <f t="shared" si="0"/>
        <v>115.11669921874994</v>
      </c>
      <c r="K17" s="7">
        <f t="shared" si="1"/>
        <v>229.16635742187503</v>
      </c>
      <c r="L17" s="8">
        <f t="shared" si="2"/>
        <v>1.9907307886443373</v>
      </c>
      <c r="M17" s="8">
        <f t="shared" si="3"/>
        <v>2.1305416898921989</v>
      </c>
      <c r="P17" s="6">
        <f t="shared" si="4"/>
        <v>-3.9258466759871795</v>
      </c>
    </row>
    <row r="18" spans="1:16" x14ac:dyDescent="0.15">
      <c r="A18" s="6">
        <v>8.5</v>
      </c>
      <c r="B18" s="6">
        <v>16</v>
      </c>
      <c r="D18">
        <v>798.36163330078102</v>
      </c>
      <c r="E18">
        <v>586.97564697265602</v>
      </c>
      <c r="F18">
        <v>475.8251953125</v>
      </c>
      <c r="G18">
        <v>468.21182250976602</v>
      </c>
      <c r="I18" s="7">
        <f t="shared" si="0"/>
        <v>322.53643798828102</v>
      </c>
      <c r="J18" s="7">
        <f t="shared" si="0"/>
        <v>118.76382446289</v>
      </c>
      <c r="K18" s="7">
        <f t="shared" si="1"/>
        <v>239.40176086425802</v>
      </c>
      <c r="L18" s="8">
        <f t="shared" si="2"/>
        <v>2.0157801582001396</v>
      </c>
      <c r="M18" s="8">
        <f t="shared" si="3"/>
        <v>2.1643292407759929</v>
      </c>
      <c r="P18" s="6">
        <f t="shared" si="4"/>
        <v>-2.4022386849054609</v>
      </c>
    </row>
    <row r="19" spans="1:16" x14ac:dyDescent="0.15">
      <c r="A19" s="6">
        <v>9</v>
      </c>
      <c r="B19" s="6">
        <v>17</v>
      </c>
      <c r="D19">
        <v>801.09185791015602</v>
      </c>
      <c r="E19">
        <v>586.16741943359398</v>
      </c>
      <c r="F19">
        <v>474.51040649414102</v>
      </c>
      <c r="G19">
        <v>467.33474731445301</v>
      </c>
      <c r="I19" s="7">
        <f t="shared" si="0"/>
        <v>326.581451416015</v>
      </c>
      <c r="J19" s="7">
        <f t="shared" si="0"/>
        <v>118.83267211914097</v>
      </c>
      <c r="K19" s="7">
        <f t="shared" si="1"/>
        <v>243.39858093261631</v>
      </c>
      <c r="L19" s="8">
        <f t="shared" si="2"/>
        <v>2.0482462995411419</v>
      </c>
      <c r="M19" s="8">
        <f t="shared" si="3"/>
        <v>2.2055335634449862</v>
      </c>
      <c r="P19" s="6">
        <f t="shared" si="4"/>
        <v>-0.5441805053852744</v>
      </c>
    </row>
    <row r="20" spans="1:16" x14ac:dyDescent="0.15">
      <c r="A20" s="6">
        <v>9.5</v>
      </c>
      <c r="B20" s="6">
        <v>18</v>
      </c>
      <c r="D20">
        <v>798.98693847656295</v>
      </c>
      <c r="E20">
        <v>584.546142578125</v>
      </c>
      <c r="F20">
        <v>474.19522094726602</v>
      </c>
      <c r="G20">
        <v>466.89920043945301</v>
      </c>
      <c r="I20" s="7">
        <f t="shared" si="0"/>
        <v>324.79171752929693</v>
      </c>
      <c r="J20" s="7">
        <f t="shared" si="0"/>
        <v>117.64694213867199</v>
      </c>
      <c r="K20" s="7">
        <f t="shared" si="1"/>
        <v>242.43885803222656</v>
      </c>
      <c r="L20" s="8">
        <f t="shared" si="2"/>
        <v>2.0607323371521269</v>
      </c>
      <c r="M20" s="8">
        <f t="shared" si="3"/>
        <v>2.2267577823839626</v>
      </c>
      <c r="P20" s="6">
        <f t="shared" si="4"/>
        <v>0.41289950586238677</v>
      </c>
    </row>
    <row r="21" spans="1:16" x14ac:dyDescent="0.15">
      <c r="A21" s="6">
        <v>10</v>
      </c>
      <c r="B21" s="6">
        <v>19</v>
      </c>
      <c r="D21">
        <v>808.95355224609398</v>
      </c>
      <c r="E21">
        <v>588.60528564453102</v>
      </c>
      <c r="F21">
        <v>474.60614013671898</v>
      </c>
      <c r="G21">
        <v>468.037841796875</v>
      </c>
      <c r="I21" s="7">
        <f t="shared" si="0"/>
        <v>334.347412109375</v>
      </c>
      <c r="J21" s="7">
        <f t="shared" si="0"/>
        <v>120.56744384765602</v>
      </c>
      <c r="K21" s="7">
        <f t="shared" si="1"/>
        <v>249.95020141601577</v>
      </c>
      <c r="L21" s="8">
        <f t="shared" si="2"/>
        <v>2.0731152078818424</v>
      </c>
      <c r="M21" s="8">
        <f t="shared" si="3"/>
        <v>2.2478788344416696</v>
      </c>
      <c r="P21" s="6">
        <f t="shared" si="4"/>
        <v>1.3653273336695346</v>
      </c>
    </row>
    <row r="22" spans="1:16" x14ac:dyDescent="0.15">
      <c r="A22" s="6">
        <v>10.5</v>
      </c>
      <c r="B22" s="6">
        <v>20</v>
      </c>
      <c r="D22">
        <v>812.92883300781295</v>
      </c>
      <c r="E22">
        <v>590.29595947265602</v>
      </c>
      <c r="F22">
        <v>474.564453125</v>
      </c>
      <c r="G22">
        <v>466.99105834960898</v>
      </c>
      <c r="I22" s="7">
        <f t="shared" si="0"/>
        <v>338.36437988281295</v>
      </c>
      <c r="J22" s="7">
        <f t="shared" si="0"/>
        <v>123.30490112304705</v>
      </c>
      <c r="K22" s="7">
        <f t="shared" si="1"/>
        <v>252.05094909668003</v>
      </c>
      <c r="L22" s="8">
        <f t="shared" si="2"/>
        <v>2.0441275796909011</v>
      </c>
      <c r="M22" s="8">
        <f t="shared" si="3"/>
        <v>2.2276293875787196</v>
      </c>
      <c r="P22" s="6">
        <f t="shared" si="4"/>
        <v>0.45220346856650595</v>
      </c>
    </row>
    <row r="23" spans="1:16" x14ac:dyDescent="0.15">
      <c r="A23" s="6">
        <v>11</v>
      </c>
      <c r="B23" s="6">
        <v>21</v>
      </c>
      <c r="D23">
        <v>815.56500244140602</v>
      </c>
      <c r="E23">
        <v>590.63763427734398</v>
      </c>
      <c r="F23">
        <v>474.79241943359398</v>
      </c>
      <c r="G23">
        <v>467.34878540039102</v>
      </c>
      <c r="I23" s="7">
        <f t="shared" si="0"/>
        <v>340.77258300781205</v>
      </c>
      <c r="J23" s="7">
        <f t="shared" si="0"/>
        <v>123.28884887695295</v>
      </c>
      <c r="K23" s="7">
        <f t="shared" si="1"/>
        <v>254.47038879394498</v>
      </c>
      <c r="L23" s="8">
        <f t="shared" si="2"/>
        <v>2.0640178824924895</v>
      </c>
      <c r="M23" s="8">
        <f>L23+ABS($N$2)*A23</f>
        <v>2.2562578717082995</v>
      </c>
      <c r="P23" s="6">
        <f t="shared" si="4"/>
        <v>1.7431696987736653</v>
      </c>
    </row>
    <row r="24" spans="1:16" x14ac:dyDescent="0.15">
      <c r="A24" s="6">
        <v>11.5</v>
      </c>
      <c r="B24" s="6">
        <v>22</v>
      </c>
      <c r="D24">
        <v>812.71063232421898</v>
      </c>
      <c r="E24">
        <v>588.38201904296898</v>
      </c>
      <c r="F24">
        <v>474.615478515625</v>
      </c>
      <c r="G24">
        <v>467.737548828125</v>
      </c>
      <c r="I24" s="7">
        <f t="shared" si="0"/>
        <v>338.09515380859398</v>
      </c>
      <c r="J24" s="7">
        <f t="shared" si="0"/>
        <v>120.64447021484398</v>
      </c>
      <c r="K24" s="7">
        <f t="shared" si="1"/>
        <v>253.64402465820319</v>
      </c>
      <c r="L24" s="8">
        <f t="shared" si="2"/>
        <v>2.1024090387774366</v>
      </c>
      <c r="M24" s="8">
        <f t="shared" ref="M24:M87" si="5">L24+ABS($N$2)*A24</f>
        <v>2.303387209321238</v>
      </c>
      <c r="P24" s="6">
        <f t="shared" si="4"/>
        <v>3.8684091293682945</v>
      </c>
    </row>
    <row r="25" spans="1:16" x14ac:dyDescent="0.15">
      <c r="A25" s="6">
        <v>12</v>
      </c>
      <c r="B25" s="6">
        <v>23</v>
      </c>
      <c r="D25">
        <v>812.46075439453102</v>
      </c>
      <c r="E25">
        <v>590.28466796875</v>
      </c>
      <c r="F25">
        <v>475.11312866210898</v>
      </c>
      <c r="G25">
        <v>467.98681640625</v>
      </c>
      <c r="I25" s="7">
        <f t="shared" si="0"/>
        <v>337.34762573242205</v>
      </c>
      <c r="J25" s="7">
        <f t="shared" si="0"/>
        <v>122.2978515625</v>
      </c>
      <c r="K25" s="7">
        <f t="shared" si="1"/>
        <v>251.73912963867207</v>
      </c>
      <c r="L25" s="8">
        <f t="shared" si="2"/>
        <v>2.0584100736227686</v>
      </c>
      <c r="M25" s="8">
        <f t="shared" si="5"/>
        <v>2.268126425494561</v>
      </c>
      <c r="P25" s="6">
        <f t="shared" si="4"/>
        <v>2.27836751330377</v>
      </c>
    </row>
    <row r="26" spans="1:16" x14ac:dyDescent="0.15">
      <c r="A26" s="6">
        <v>12.5</v>
      </c>
      <c r="B26" s="6">
        <v>24</v>
      </c>
      <c r="D26">
        <v>812.70227050781295</v>
      </c>
      <c r="E26">
        <v>591.14776611328102</v>
      </c>
      <c r="F26">
        <v>474.26626586914102</v>
      </c>
      <c r="G26">
        <v>467.27435302734398</v>
      </c>
      <c r="I26" s="7">
        <f t="shared" si="0"/>
        <v>338.43600463867193</v>
      </c>
      <c r="J26" s="7">
        <f t="shared" si="0"/>
        <v>123.87341308593705</v>
      </c>
      <c r="K26" s="7">
        <f t="shared" si="1"/>
        <v>251.724615478516</v>
      </c>
      <c r="L26" s="8">
        <f t="shared" si="2"/>
        <v>2.0321117276705882</v>
      </c>
      <c r="M26" s="8">
        <f t="shared" si="5"/>
        <v>2.250566260870372</v>
      </c>
      <c r="P26" s="6">
        <f t="shared" si="4"/>
        <v>1.4865135183769682</v>
      </c>
    </row>
    <row r="27" spans="1:16" x14ac:dyDescent="0.15">
      <c r="A27" s="6">
        <v>13</v>
      </c>
      <c r="B27" s="6">
        <v>25</v>
      </c>
      <c r="D27">
        <v>815.11364746093795</v>
      </c>
      <c r="E27">
        <v>592.49163818359398</v>
      </c>
      <c r="F27">
        <v>474.36154174804699</v>
      </c>
      <c r="G27">
        <v>466.92004394531301</v>
      </c>
      <c r="I27" s="7">
        <f t="shared" si="0"/>
        <v>340.75210571289097</v>
      </c>
      <c r="J27" s="7">
        <f t="shared" si="0"/>
        <v>125.57159423828097</v>
      </c>
      <c r="K27" s="7">
        <f t="shared" si="1"/>
        <v>252.85198974609429</v>
      </c>
      <c r="L27" s="8">
        <f t="shared" si="2"/>
        <v>2.0136081832829946</v>
      </c>
      <c r="M27" s="8">
        <f t="shared" si="5"/>
        <v>2.2408008978107699</v>
      </c>
      <c r="P27" s="6">
        <f t="shared" si="4"/>
        <v>1.0461564991719874</v>
      </c>
    </row>
    <row r="28" spans="1:16" x14ac:dyDescent="0.15">
      <c r="A28" s="6">
        <v>13.5</v>
      </c>
      <c r="B28" s="6">
        <v>26</v>
      </c>
      <c r="D28">
        <v>811.43865966796898</v>
      </c>
      <c r="E28">
        <v>590.24908447265602</v>
      </c>
      <c r="F28">
        <v>474.60485839843801</v>
      </c>
      <c r="G28">
        <v>466.79113769531301</v>
      </c>
      <c r="I28" s="7">
        <f t="shared" si="0"/>
        <v>336.83380126953097</v>
      </c>
      <c r="J28" s="7">
        <f t="shared" si="0"/>
        <v>123.45794677734301</v>
      </c>
      <c r="K28" s="7">
        <f t="shared" si="1"/>
        <v>250.41323852539085</v>
      </c>
      <c r="L28" s="8">
        <f t="shared" si="2"/>
        <v>2.0283282288584656</v>
      </c>
      <c r="M28" s="8">
        <f t="shared" si="5"/>
        <v>2.2642591247142323</v>
      </c>
      <c r="P28" s="6">
        <f t="shared" si="4"/>
        <v>2.1039763479573765</v>
      </c>
    </row>
    <row r="29" spans="1:16" x14ac:dyDescent="0.15">
      <c r="A29" s="6">
        <v>14</v>
      </c>
      <c r="B29" s="6">
        <v>27</v>
      </c>
      <c r="D29">
        <v>813.74798583984398</v>
      </c>
      <c r="E29">
        <v>591.099853515625</v>
      </c>
      <c r="F29">
        <v>475.09313964843801</v>
      </c>
      <c r="G29">
        <v>467.59039306640602</v>
      </c>
      <c r="I29" s="7">
        <f t="shared" si="0"/>
        <v>338.65484619140597</v>
      </c>
      <c r="J29" s="7">
        <f t="shared" si="0"/>
        <v>123.50946044921898</v>
      </c>
      <c r="K29" s="7">
        <f t="shared" si="1"/>
        <v>252.19822387695268</v>
      </c>
      <c r="L29" s="8">
        <f t="shared" si="2"/>
        <v>2.041934463640898</v>
      </c>
      <c r="M29" s="8">
        <f t="shared" si="5"/>
        <v>2.2866035408246561</v>
      </c>
      <c r="P29" s="6">
        <f t="shared" si="4"/>
        <v>3.111570270908032</v>
      </c>
    </row>
    <row r="30" spans="1:16" x14ac:dyDescent="0.15">
      <c r="A30" s="6">
        <v>14.5</v>
      </c>
      <c r="B30" s="6">
        <v>28</v>
      </c>
      <c r="D30">
        <v>811.46044921875</v>
      </c>
      <c r="E30">
        <v>590.63433837890602</v>
      </c>
      <c r="F30">
        <v>474.51040649414102</v>
      </c>
      <c r="G30">
        <v>467.19564819335898</v>
      </c>
      <c r="I30" s="7">
        <f t="shared" si="0"/>
        <v>336.95004272460898</v>
      </c>
      <c r="J30" s="7">
        <f t="shared" si="0"/>
        <v>123.43869018554705</v>
      </c>
      <c r="K30" s="7">
        <f t="shared" si="1"/>
        <v>250.54295959472606</v>
      </c>
      <c r="L30" s="8">
        <f t="shared" si="2"/>
        <v>2.0296955453603895</v>
      </c>
      <c r="M30" s="8">
        <f t="shared" si="5"/>
        <v>2.283102803872139</v>
      </c>
      <c r="P30" s="6">
        <f t="shared" si="4"/>
        <v>2.9537088498812603</v>
      </c>
    </row>
    <row r="31" spans="1:16" x14ac:dyDescent="0.15">
      <c r="A31" s="6">
        <v>15</v>
      </c>
      <c r="B31" s="6">
        <v>29</v>
      </c>
      <c r="D31">
        <v>810.76287841796898</v>
      </c>
      <c r="E31">
        <v>591.686279296875</v>
      </c>
      <c r="F31">
        <v>475.09017944335898</v>
      </c>
      <c r="G31">
        <v>467.65802001953102</v>
      </c>
      <c r="I31" s="7">
        <f t="shared" si="0"/>
        <v>335.67269897461</v>
      </c>
      <c r="J31" s="7">
        <f t="shared" si="0"/>
        <v>124.02825927734398</v>
      </c>
      <c r="K31" s="7">
        <f t="shared" si="1"/>
        <v>248.85291748046922</v>
      </c>
      <c r="L31" s="8">
        <f t="shared" si="2"/>
        <v>2.0064211086281589</v>
      </c>
      <c r="M31" s="8">
        <f t="shared" si="5"/>
        <v>2.2685665484678998</v>
      </c>
      <c r="P31" s="6">
        <f t="shared" si="4"/>
        <v>2.2982143166883664</v>
      </c>
    </row>
    <row r="32" spans="1:16" x14ac:dyDescent="0.15">
      <c r="A32" s="6">
        <v>15.5</v>
      </c>
      <c r="B32" s="6">
        <v>30</v>
      </c>
      <c r="D32">
        <v>807.257080078125</v>
      </c>
      <c r="E32">
        <v>591.70916748046898</v>
      </c>
      <c r="F32">
        <v>474.8349609375</v>
      </c>
      <c r="G32">
        <v>467.41598510742199</v>
      </c>
      <c r="I32" s="7">
        <f t="shared" si="0"/>
        <v>332.422119140625</v>
      </c>
      <c r="J32" s="7">
        <f t="shared" si="0"/>
        <v>124.29318237304699</v>
      </c>
      <c r="K32" s="7">
        <f t="shared" si="1"/>
        <v>245.41689147949211</v>
      </c>
      <c r="L32" s="8">
        <f t="shared" si="2"/>
        <v>1.9745000232024861</v>
      </c>
      <c r="M32" s="8">
        <f t="shared" si="5"/>
        <v>2.245383644370218</v>
      </c>
      <c r="P32" s="6">
        <f t="shared" si="4"/>
        <v>1.2528098107153953</v>
      </c>
    </row>
    <row r="33" spans="1:16" x14ac:dyDescent="0.15">
      <c r="A33" s="6">
        <v>16</v>
      </c>
      <c r="B33" s="6">
        <v>31</v>
      </c>
      <c r="D33">
        <v>808.87109375</v>
      </c>
      <c r="E33">
        <v>591.50982666015602</v>
      </c>
      <c r="F33">
        <v>474.80435180664102</v>
      </c>
      <c r="G33">
        <v>467.14886474609398</v>
      </c>
      <c r="I33" s="7">
        <f t="shared" si="0"/>
        <v>334.06674194335898</v>
      </c>
      <c r="J33" s="7">
        <f t="shared" si="0"/>
        <v>124.36096191406205</v>
      </c>
      <c r="K33" s="7">
        <f t="shared" si="1"/>
        <v>247.01406860351557</v>
      </c>
      <c r="L33" s="8">
        <f t="shared" si="2"/>
        <v>1.9862669506706718</v>
      </c>
      <c r="M33" s="8">
        <f t="shared" si="5"/>
        <v>2.2658887531663954</v>
      </c>
      <c r="P33" s="6">
        <f t="shared" si="4"/>
        <v>2.1774624357992955</v>
      </c>
    </row>
    <row r="34" spans="1:16" x14ac:dyDescent="0.15">
      <c r="A34" s="6">
        <v>16.5</v>
      </c>
      <c r="B34" s="6">
        <v>32</v>
      </c>
      <c r="D34">
        <v>811.62780761718795</v>
      </c>
      <c r="E34">
        <v>591.60241699218795</v>
      </c>
      <c r="F34">
        <v>474.49765014648398</v>
      </c>
      <c r="G34">
        <v>467.06167602539102</v>
      </c>
      <c r="I34" s="7">
        <f t="shared" si="0"/>
        <v>337.13015747070398</v>
      </c>
      <c r="J34" s="7">
        <f t="shared" si="0"/>
        <v>124.54074096679693</v>
      </c>
      <c r="K34" s="7">
        <f t="shared" si="1"/>
        <v>249.95163879394613</v>
      </c>
      <c r="L34" s="8">
        <f t="shared" si="2"/>
        <v>2.006986925351474</v>
      </c>
      <c r="M34" s="8">
        <f t="shared" si="5"/>
        <v>2.2953469091751888</v>
      </c>
      <c r="P34" s="6">
        <f t="shared" si="4"/>
        <v>3.5058416974952782</v>
      </c>
    </row>
    <row r="35" spans="1:16" x14ac:dyDescent="0.15">
      <c r="A35" s="6">
        <v>17</v>
      </c>
      <c r="B35" s="6">
        <v>33</v>
      </c>
      <c r="D35">
        <v>802.310791015625</v>
      </c>
      <c r="E35">
        <v>587.40704345703102</v>
      </c>
      <c r="F35">
        <v>475.00256347656301</v>
      </c>
      <c r="G35">
        <v>467.68737792968801</v>
      </c>
      <c r="I35" s="7">
        <f t="shared" si="0"/>
        <v>327.30822753906199</v>
      </c>
      <c r="J35" s="7">
        <f t="shared" si="0"/>
        <v>119.71966552734301</v>
      </c>
      <c r="K35" s="7">
        <f t="shared" si="1"/>
        <v>243.50446166992188</v>
      </c>
      <c r="L35" s="8">
        <f t="shared" si="2"/>
        <v>2.0339554123988712</v>
      </c>
      <c r="M35" s="8">
        <f t="shared" si="5"/>
        <v>2.3310535775505774</v>
      </c>
      <c r="P35" s="6">
        <f t="shared" si="4"/>
        <v>5.11598992808932</v>
      </c>
    </row>
    <row r="36" spans="1:16" x14ac:dyDescent="0.15">
      <c r="A36" s="6">
        <v>17.5</v>
      </c>
      <c r="B36" s="6">
        <v>34</v>
      </c>
      <c r="D36">
        <v>799.78936767578102</v>
      </c>
      <c r="E36">
        <v>586.79010009765602</v>
      </c>
      <c r="F36">
        <v>474.45980834960898</v>
      </c>
      <c r="G36">
        <v>467.43344116210898</v>
      </c>
      <c r="I36" s="7">
        <f t="shared" si="0"/>
        <v>325.32955932617205</v>
      </c>
      <c r="J36" s="7">
        <f t="shared" si="0"/>
        <v>119.35665893554705</v>
      </c>
      <c r="K36" s="7">
        <f t="shared" si="1"/>
        <v>241.77989807128913</v>
      </c>
      <c r="L36" s="8">
        <f t="shared" si="2"/>
        <v>2.0256925774191701</v>
      </c>
      <c r="M36" s="8">
        <f t="shared" si="5"/>
        <v>2.3315289238988677</v>
      </c>
      <c r="P36" s="6">
        <f t="shared" si="4"/>
        <v>5.1374250861828274</v>
      </c>
    </row>
    <row r="37" spans="1:16" x14ac:dyDescent="0.15">
      <c r="A37" s="6">
        <v>18</v>
      </c>
      <c r="B37" s="6">
        <v>35</v>
      </c>
      <c r="D37">
        <v>791.00909423828102</v>
      </c>
      <c r="E37">
        <v>584.26904296875</v>
      </c>
      <c r="F37">
        <v>473.76776123046898</v>
      </c>
      <c r="G37">
        <v>466.66058349609398</v>
      </c>
      <c r="I37" s="7">
        <f t="shared" si="0"/>
        <v>317.24133300781205</v>
      </c>
      <c r="J37" s="7">
        <f t="shared" si="0"/>
        <v>117.60845947265602</v>
      </c>
      <c r="K37" s="7">
        <f t="shared" si="1"/>
        <v>234.91541137695282</v>
      </c>
      <c r="L37" s="8">
        <f t="shared" si="2"/>
        <v>1.9974363445477379</v>
      </c>
      <c r="M37" s="8">
        <f t="shared" si="5"/>
        <v>2.3120108723554269</v>
      </c>
      <c r="P37" s="6">
        <f t="shared" si="4"/>
        <v>4.2572825921556898</v>
      </c>
    </row>
    <row r="38" spans="1:16" x14ac:dyDescent="0.15">
      <c r="A38" s="6">
        <v>18.5</v>
      </c>
      <c r="B38" s="6">
        <v>36</v>
      </c>
      <c r="D38">
        <v>804.94989013671898</v>
      </c>
      <c r="E38">
        <v>590.91033935546898</v>
      </c>
      <c r="F38">
        <v>473.55465698242199</v>
      </c>
      <c r="G38">
        <v>466.01785278320301</v>
      </c>
      <c r="I38" s="7">
        <f t="shared" si="0"/>
        <v>331.39523315429699</v>
      </c>
      <c r="J38" s="7">
        <f t="shared" si="0"/>
        <v>124.89248657226597</v>
      </c>
      <c r="K38" s="7">
        <f t="shared" si="1"/>
        <v>243.97049255371081</v>
      </c>
      <c r="L38" s="8">
        <f t="shared" si="2"/>
        <v>1.95344411220881</v>
      </c>
      <c r="M38" s="8">
        <f t="shared" si="5"/>
        <v>2.2767568213444904</v>
      </c>
      <c r="P38" s="6">
        <f t="shared" si="4"/>
        <v>2.6675445841241943</v>
      </c>
    </row>
    <row r="39" spans="1:16" x14ac:dyDescent="0.15">
      <c r="A39" s="6">
        <v>19</v>
      </c>
      <c r="B39" s="6">
        <v>37</v>
      </c>
      <c r="D39">
        <v>802.04248046875</v>
      </c>
      <c r="E39">
        <v>592.25964355468795</v>
      </c>
      <c r="F39">
        <v>475.45724487304699</v>
      </c>
      <c r="G39">
        <v>468.11782836914102</v>
      </c>
      <c r="I39" s="7">
        <f t="shared" si="0"/>
        <v>326.58523559570301</v>
      </c>
      <c r="J39" s="7">
        <f t="shared" si="0"/>
        <v>124.14181518554693</v>
      </c>
      <c r="K39" s="7">
        <f t="shared" si="1"/>
        <v>239.68596496582018</v>
      </c>
      <c r="L39" s="8">
        <f t="shared" si="2"/>
        <v>1.9307431956555228</v>
      </c>
      <c r="M39" s="8">
        <f t="shared" si="5"/>
        <v>2.2627940861191944</v>
      </c>
      <c r="P39" s="6">
        <f t="shared" si="4"/>
        <v>2.0379122369976947</v>
      </c>
    </row>
    <row r="40" spans="1:16" x14ac:dyDescent="0.15">
      <c r="A40" s="6">
        <v>19.5</v>
      </c>
      <c r="B40" s="6">
        <v>38</v>
      </c>
      <c r="D40">
        <v>798.64776611328102</v>
      </c>
      <c r="E40">
        <v>591.75671386718795</v>
      </c>
      <c r="F40">
        <v>475.60015869140602</v>
      </c>
      <c r="G40">
        <v>468.04296875</v>
      </c>
      <c r="I40" s="7">
        <f t="shared" si="0"/>
        <v>323.047607421875</v>
      </c>
      <c r="J40" s="7">
        <f t="shared" si="0"/>
        <v>123.71374511718795</v>
      </c>
      <c r="K40" s="7">
        <f t="shared" si="1"/>
        <v>236.44798583984345</v>
      </c>
      <c r="L40" s="8">
        <f t="shared" si="2"/>
        <v>1.9112507314031104</v>
      </c>
      <c r="M40" s="8">
        <f t="shared" si="5"/>
        <v>2.2520398031947733</v>
      </c>
      <c r="P40" s="6">
        <f t="shared" si="4"/>
        <v>1.5529610945382724</v>
      </c>
    </row>
    <row r="41" spans="1:16" x14ac:dyDescent="0.15">
      <c r="A41" s="6">
        <v>20</v>
      </c>
      <c r="B41" s="6">
        <v>39</v>
      </c>
      <c r="D41">
        <v>798.77087402343795</v>
      </c>
      <c r="E41">
        <v>594.16558837890602</v>
      </c>
      <c r="F41">
        <v>474.36538696289102</v>
      </c>
      <c r="G41">
        <v>467.45980834960898</v>
      </c>
      <c r="I41" s="7">
        <f t="shared" si="0"/>
        <v>324.40548706054693</v>
      </c>
      <c r="J41" s="7">
        <f t="shared" si="0"/>
        <v>126.70578002929705</v>
      </c>
      <c r="K41" s="7">
        <f t="shared" si="1"/>
        <v>235.71144104003901</v>
      </c>
      <c r="L41" s="8">
        <f t="shared" si="2"/>
        <v>1.8603053545429227</v>
      </c>
      <c r="M41" s="8">
        <f t="shared" si="5"/>
        <v>2.2098326076625772</v>
      </c>
      <c r="P41" s="6">
        <f t="shared" si="4"/>
        <v>-0.35032040151260879</v>
      </c>
    </row>
    <row r="42" spans="1:16" x14ac:dyDescent="0.15">
      <c r="A42" s="6">
        <v>20.5</v>
      </c>
      <c r="B42" s="6">
        <v>40</v>
      </c>
      <c r="D42">
        <v>796.32678222656295</v>
      </c>
      <c r="E42">
        <v>592.04064941406295</v>
      </c>
      <c r="F42">
        <v>474.510009765625</v>
      </c>
      <c r="G42">
        <v>467.18630981445301</v>
      </c>
      <c r="I42" s="7">
        <f t="shared" si="0"/>
        <v>321.81677246093795</v>
      </c>
      <c r="J42" s="7">
        <f t="shared" si="0"/>
        <v>124.85433959960994</v>
      </c>
      <c r="K42" s="7">
        <f t="shared" si="1"/>
        <v>234.41873474121098</v>
      </c>
      <c r="L42" s="8">
        <f t="shared" si="2"/>
        <v>1.8775377411226428</v>
      </c>
      <c r="M42" s="8">
        <f t="shared" si="5"/>
        <v>2.2358031755702887</v>
      </c>
      <c r="P42" s="6">
        <f t="shared" si="4"/>
        <v>0.82079037041667235</v>
      </c>
    </row>
    <row r="43" spans="1:16" x14ac:dyDescent="0.15">
      <c r="A43" s="6">
        <v>21</v>
      </c>
      <c r="B43" s="6">
        <v>41</v>
      </c>
      <c r="D43">
        <v>803.02105712890602</v>
      </c>
      <c r="E43">
        <v>595.88415527343795</v>
      </c>
      <c r="F43">
        <v>474.77328491210898</v>
      </c>
      <c r="G43">
        <v>467.70184326171898</v>
      </c>
      <c r="I43" s="7">
        <f t="shared" si="0"/>
        <v>328.24777221679705</v>
      </c>
      <c r="J43" s="7">
        <f t="shared" si="0"/>
        <v>128.18231201171898</v>
      </c>
      <c r="K43" s="7">
        <f t="shared" si="1"/>
        <v>238.52015380859376</v>
      </c>
      <c r="L43" s="8">
        <f t="shared" si="2"/>
        <v>1.8607883573420585</v>
      </c>
      <c r="M43" s="8">
        <f t="shared" si="5"/>
        <v>2.2277919731176956</v>
      </c>
      <c r="P43" s="6">
        <f t="shared" si="4"/>
        <v>0.45953506319051668</v>
      </c>
    </row>
    <row r="44" spans="1:16" x14ac:dyDescent="0.15">
      <c r="A44" s="6">
        <v>21.5</v>
      </c>
      <c r="B44" s="6">
        <v>42</v>
      </c>
      <c r="D44">
        <v>798.49670410156295</v>
      </c>
      <c r="E44">
        <v>597.10382080078102</v>
      </c>
      <c r="F44">
        <v>475.68695068359398</v>
      </c>
      <c r="G44">
        <v>468.22119140625</v>
      </c>
      <c r="I44" s="7">
        <f t="shared" si="0"/>
        <v>322.80975341796898</v>
      </c>
      <c r="J44" s="7">
        <f t="shared" si="0"/>
        <v>128.88262939453102</v>
      </c>
      <c r="K44" s="7">
        <f t="shared" si="1"/>
        <v>232.59191284179727</v>
      </c>
      <c r="L44" s="8">
        <f t="shared" si="2"/>
        <v>1.804680071585093</v>
      </c>
      <c r="M44" s="8">
        <f t="shared" si="5"/>
        <v>2.1804218686887213</v>
      </c>
      <c r="P44" s="6">
        <f t="shared" si="4"/>
        <v>-1.6765614504214963</v>
      </c>
    </row>
    <row r="45" spans="1:16" x14ac:dyDescent="0.15">
      <c r="A45" s="6">
        <v>22</v>
      </c>
      <c r="B45" s="6">
        <v>43</v>
      </c>
      <c r="D45">
        <v>792.92956542968795</v>
      </c>
      <c r="E45">
        <v>599.46771240234398</v>
      </c>
      <c r="F45">
        <v>474.78475952148398</v>
      </c>
      <c r="G45">
        <v>467.50616455078102</v>
      </c>
      <c r="I45" s="7">
        <f t="shared" si="0"/>
        <v>318.14480590820398</v>
      </c>
      <c r="J45" s="7">
        <f t="shared" si="0"/>
        <v>131.96154785156295</v>
      </c>
      <c r="K45" s="7">
        <f t="shared" si="1"/>
        <v>225.77172241210991</v>
      </c>
      <c r="L45" s="8">
        <f t="shared" si="2"/>
        <v>1.7108902258866303</v>
      </c>
      <c r="M45" s="8">
        <f t="shared" si="5"/>
        <v>2.0953702043182503</v>
      </c>
      <c r="P45" s="6">
        <f t="shared" si="4"/>
        <v>-5.5118614973333058</v>
      </c>
    </row>
    <row r="46" spans="1:16" ht="15" x14ac:dyDescent="0.2">
      <c r="A46" s="6">
        <v>22.5</v>
      </c>
      <c r="B46" s="6">
        <v>44</v>
      </c>
      <c r="C46" s="24" t="s">
        <v>29</v>
      </c>
      <c r="D46">
        <v>791.153564453125</v>
      </c>
      <c r="E46">
        <v>602.69677734375</v>
      </c>
      <c r="F46">
        <v>473.77243041992199</v>
      </c>
      <c r="G46">
        <v>466.45343017578102</v>
      </c>
      <c r="I46" s="7">
        <f t="shared" si="0"/>
        <v>317.38113403320301</v>
      </c>
      <c r="J46" s="7">
        <f t="shared" si="0"/>
        <v>136.24334716796898</v>
      </c>
      <c r="K46" s="7">
        <f t="shared" si="1"/>
        <v>222.01079101562473</v>
      </c>
      <c r="L46" s="8">
        <f t="shared" si="2"/>
        <v>1.6295165645183136</v>
      </c>
      <c r="M46" s="8">
        <f t="shared" si="5"/>
        <v>2.0227347242779246</v>
      </c>
      <c r="P46" s="6">
        <f t="shared" si="4"/>
        <v>-8.7872690048534317</v>
      </c>
    </row>
    <row r="47" spans="1:16" x14ac:dyDescent="0.15">
      <c r="A47" s="6">
        <v>23</v>
      </c>
      <c r="B47" s="6">
        <v>45</v>
      </c>
      <c r="D47">
        <v>785.74798583984398</v>
      </c>
      <c r="E47">
        <v>603.2607421875</v>
      </c>
      <c r="F47">
        <v>474.47512817382801</v>
      </c>
      <c r="G47">
        <v>467.27816772460898</v>
      </c>
      <c r="I47" s="7">
        <f t="shared" si="0"/>
        <v>311.27285766601597</v>
      </c>
      <c r="J47" s="7">
        <f t="shared" si="0"/>
        <v>135.98257446289102</v>
      </c>
      <c r="K47" s="7">
        <f t="shared" si="1"/>
        <v>216.08505554199226</v>
      </c>
      <c r="L47" s="8">
        <f t="shared" si="2"/>
        <v>1.5890643076548077</v>
      </c>
      <c r="M47" s="8">
        <f t="shared" si="5"/>
        <v>1.9910206487424102</v>
      </c>
      <c r="P47" s="6">
        <f t="shared" si="4"/>
        <v>-10.217376178997718</v>
      </c>
    </row>
    <row r="48" spans="1:16" x14ac:dyDescent="0.15">
      <c r="A48" s="6">
        <v>23.5</v>
      </c>
      <c r="B48" s="6">
        <v>46</v>
      </c>
      <c r="D48">
        <v>784.98327636718795</v>
      </c>
      <c r="E48">
        <v>606.1826171875</v>
      </c>
      <c r="F48">
        <v>474.60272216796898</v>
      </c>
      <c r="G48">
        <v>467.80307006835898</v>
      </c>
      <c r="I48" s="7">
        <f t="shared" si="0"/>
        <v>310.38055419921898</v>
      </c>
      <c r="J48" s="7">
        <f t="shared" si="0"/>
        <v>138.37954711914102</v>
      </c>
      <c r="K48" s="7">
        <f t="shared" si="1"/>
        <v>213.51487121582028</v>
      </c>
      <c r="L48" s="8">
        <f t="shared" si="2"/>
        <v>1.5429655296673994</v>
      </c>
      <c r="M48" s="8">
        <f t="shared" si="5"/>
        <v>1.9536600520829932</v>
      </c>
      <c r="P48" s="6">
        <f t="shared" si="4"/>
        <v>-11.902106268421619</v>
      </c>
    </row>
    <row r="49" spans="1:22" x14ac:dyDescent="0.15">
      <c r="A49" s="6">
        <v>24</v>
      </c>
      <c r="B49" s="6">
        <v>47</v>
      </c>
      <c r="D49">
        <v>786.357666015625</v>
      </c>
      <c r="E49">
        <v>610.06066894531295</v>
      </c>
      <c r="F49">
        <v>473.87707519531301</v>
      </c>
      <c r="G49">
        <v>466.90216064453102</v>
      </c>
      <c r="I49" s="7">
        <f t="shared" si="0"/>
        <v>312.48059082031199</v>
      </c>
      <c r="J49" s="7">
        <f t="shared" si="0"/>
        <v>143.15850830078193</v>
      </c>
      <c r="K49" s="7">
        <f t="shared" si="1"/>
        <v>212.26963500976464</v>
      </c>
      <c r="L49" s="8">
        <f t="shared" si="2"/>
        <v>1.4827594777935056</v>
      </c>
      <c r="M49" s="8">
        <f t="shared" si="5"/>
        <v>1.9021921815370908</v>
      </c>
      <c r="P49" s="6">
        <f t="shared" si="4"/>
        <v>-14.222986497870529</v>
      </c>
    </row>
    <row r="50" spans="1:22" x14ac:dyDescent="0.15">
      <c r="A50" s="6">
        <v>24.5</v>
      </c>
      <c r="B50" s="6">
        <v>48</v>
      </c>
      <c r="D50">
        <v>783.01959228515602</v>
      </c>
      <c r="E50">
        <v>609.72076416015602</v>
      </c>
      <c r="F50">
        <v>473.72225952148398</v>
      </c>
      <c r="G50">
        <v>466.35772705078102</v>
      </c>
      <c r="I50" s="7">
        <f t="shared" si="0"/>
        <v>309.29733276367205</v>
      </c>
      <c r="J50" s="7">
        <f t="shared" si="0"/>
        <v>143.363037109375</v>
      </c>
      <c r="K50" s="7">
        <f t="shared" si="1"/>
        <v>208.94320678710955</v>
      </c>
      <c r="L50" s="8">
        <f t="shared" si="2"/>
        <v>1.4574412693817438</v>
      </c>
      <c r="M50" s="8">
        <f t="shared" si="5"/>
        <v>1.8856121544533204</v>
      </c>
      <c r="P50" s="6">
        <f t="shared" si="4"/>
        <v>-14.970642397644562</v>
      </c>
    </row>
    <row r="51" spans="1:22" x14ac:dyDescent="0.15">
      <c r="A51" s="6">
        <v>25</v>
      </c>
      <c r="B51" s="6">
        <v>49</v>
      </c>
      <c r="D51">
        <v>783.09442138671898</v>
      </c>
      <c r="E51">
        <v>610.582763671875</v>
      </c>
      <c r="F51">
        <v>475.07229614257801</v>
      </c>
      <c r="G51">
        <v>467.50787353515602</v>
      </c>
      <c r="I51" s="7">
        <f t="shared" si="0"/>
        <v>308.02212524414097</v>
      </c>
      <c r="J51" s="7">
        <f t="shared" si="0"/>
        <v>143.07489013671898</v>
      </c>
      <c r="K51" s="7">
        <f t="shared" si="1"/>
        <v>207.86970214843768</v>
      </c>
      <c r="L51" s="8">
        <f t="shared" si="2"/>
        <v>1.4528734004254857</v>
      </c>
      <c r="M51" s="8">
        <f t="shared" si="5"/>
        <v>1.8897824668250536</v>
      </c>
      <c r="P51" s="6">
        <f t="shared" si="4"/>
        <v>-14.782587297802232</v>
      </c>
    </row>
    <row r="52" spans="1:22" x14ac:dyDescent="0.15">
      <c r="A52" s="6">
        <v>25.5</v>
      </c>
      <c r="B52" s="6">
        <v>50</v>
      </c>
      <c r="D52">
        <v>776.47747802734398</v>
      </c>
      <c r="E52">
        <v>608.45788574218795</v>
      </c>
      <c r="F52">
        <v>474.19354248046898</v>
      </c>
      <c r="G52">
        <v>466.94937133789102</v>
      </c>
      <c r="I52" s="7">
        <f t="shared" si="0"/>
        <v>302.283935546875</v>
      </c>
      <c r="J52" s="7">
        <f t="shared" si="0"/>
        <v>141.50851440429693</v>
      </c>
      <c r="K52" s="7">
        <f t="shared" si="1"/>
        <v>203.22797546386715</v>
      </c>
      <c r="L52" s="8">
        <f t="shared" si="2"/>
        <v>1.4361536923724223</v>
      </c>
      <c r="M52" s="8">
        <f t="shared" si="5"/>
        <v>1.8818009400999816</v>
      </c>
      <c r="P52" s="6">
        <f t="shared" si="4"/>
        <v>-15.142504414647329</v>
      </c>
      <c r="R52" s="29"/>
      <c r="S52" s="29"/>
      <c r="T52" s="29"/>
    </row>
    <row r="53" spans="1:22" x14ac:dyDescent="0.15">
      <c r="A53" s="6">
        <v>26</v>
      </c>
      <c r="B53" s="6">
        <v>51</v>
      </c>
      <c r="D53">
        <v>775.69934082031295</v>
      </c>
      <c r="E53">
        <v>609.64599609375</v>
      </c>
      <c r="F53">
        <v>473.65588378906301</v>
      </c>
      <c r="G53">
        <v>466.26669311523398</v>
      </c>
      <c r="I53" s="7">
        <f t="shared" si="0"/>
        <v>302.04345703124994</v>
      </c>
      <c r="J53" s="7">
        <f t="shared" si="0"/>
        <v>143.37930297851602</v>
      </c>
      <c r="K53" s="7">
        <f t="shared" si="1"/>
        <v>201.67794494628873</v>
      </c>
      <c r="L53" s="8">
        <f t="shared" si="2"/>
        <v>1.4066043058983777</v>
      </c>
      <c r="M53" s="8">
        <f t="shared" si="5"/>
        <v>1.8609897349539284</v>
      </c>
      <c r="P53" s="6">
        <f t="shared" si="4"/>
        <v>-16.080960077610939</v>
      </c>
      <c r="R53" s="29"/>
      <c r="S53" s="34"/>
      <c r="T53" s="29"/>
    </row>
    <row r="54" spans="1:22" x14ac:dyDescent="0.15">
      <c r="A54" s="6">
        <v>26.5</v>
      </c>
      <c r="B54" s="6">
        <v>52</v>
      </c>
      <c r="D54">
        <v>778.85333251953102</v>
      </c>
      <c r="E54">
        <v>610.4404296875</v>
      </c>
      <c r="F54">
        <v>474.24118041992199</v>
      </c>
      <c r="G54">
        <v>467.17608642578102</v>
      </c>
      <c r="I54" s="7">
        <f t="shared" si="0"/>
        <v>304.61215209960903</v>
      </c>
      <c r="J54" s="7">
        <f t="shared" si="0"/>
        <v>143.26434326171898</v>
      </c>
      <c r="K54" s="7">
        <f t="shared" si="1"/>
        <v>204.32711181640576</v>
      </c>
      <c r="L54" s="8">
        <f t="shared" si="2"/>
        <v>1.4262244684508534</v>
      </c>
      <c r="M54" s="8">
        <f t="shared" si="5"/>
        <v>1.8893480788343955</v>
      </c>
      <c r="P54" s="6">
        <f t="shared" si="4"/>
        <v>-14.802175489206601</v>
      </c>
      <c r="R54" s="29"/>
      <c r="S54" s="34"/>
      <c r="T54" s="29"/>
    </row>
    <row r="55" spans="1:22" x14ac:dyDescent="0.15">
      <c r="A55" s="6">
        <v>27</v>
      </c>
      <c r="B55" s="6">
        <v>53</v>
      </c>
      <c r="D55">
        <v>782.49200439453102</v>
      </c>
      <c r="E55">
        <v>614.05047607421898</v>
      </c>
      <c r="F55">
        <v>473.85366821289102</v>
      </c>
      <c r="G55">
        <v>466.67501831054699</v>
      </c>
      <c r="I55" s="7">
        <f t="shared" si="0"/>
        <v>308.63833618164</v>
      </c>
      <c r="J55" s="7">
        <f t="shared" si="0"/>
        <v>147.37545776367199</v>
      </c>
      <c r="K55" s="7">
        <f t="shared" si="1"/>
        <v>205.47551574706961</v>
      </c>
      <c r="L55" s="8">
        <f t="shared" si="2"/>
        <v>1.3942315692519549</v>
      </c>
      <c r="M55" s="8">
        <f t="shared" si="5"/>
        <v>1.8660933609634882</v>
      </c>
      <c r="P55" s="6">
        <f t="shared" si="4"/>
        <v>-15.850818348830368</v>
      </c>
      <c r="R55" s="35"/>
      <c r="S55" s="34"/>
      <c r="T55" s="29"/>
    </row>
    <row r="56" spans="1:22" x14ac:dyDescent="0.15">
      <c r="A56" s="6">
        <v>27.5</v>
      </c>
      <c r="B56" s="6">
        <v>54</v>
      </c>
      <c r="D56">
        <v>781.82751464843795</v>
      </c>
      <c r="E56">
        <v>612.94696044921898</v>
      </c>
      <c r="F56">
        <v>474.56784057617199</v>
      </c>
      <c r="G56">
        <v>467.53210449218801</v>
      </c>
      <c r="I56" s="7">
        <f t="shared" si="0"/>
        <v>307.25967407226597</v>
      </c>
      <c r="J56" s="7">
        <f t="shared" si="0"/>
        <v>145.41485595703097</v>
      </c>
      <c r="K56" s="7">
        <f t="shared" si="1"/>
        <v>205.4692749023443</v>
      </c>
      <c r="L56" s="8">
        <f t="shared" si="2"/>
        <v>1.4129868200196751</v>
      </c>
      <c r="M56" s="8">
        <f t="shared" si="5"/>
        <v>1.8935867930591999</v>
      </c>
      <c r="P56" s="6">
        <f t="shared" si="4"/>
        <v>-14.611035892050381</v>
      </c>
      <c r="R56" s="35"/>
      <c r="S56" s="34"/>
      <c r="T56" s="29"/>
    </row>
    <row r="57" spans="1:22" x14ac:dyDescent="0.15">
      <c r="A57" s="6">
        <v>28</v>
      </c>
      <c r="B57" s="6">
        <v>55</v>
      </c>
      <c r="D57">
        <v>779.26507568359398</v>
      </c>
      <c r="E57">
        <v>612.383056640625</v>
      </c>
      <c r="F57">
        <v>474.76605224609398</v>
      </c>
      <c r="G57">
        <v>467.27136230468801</v>
      </c>
      <c r="I57" s="7">
        <f t="shared" si="0"/>
        <v>304.4990234375</v>
      </c>
      <c r="J57" s="7">
        <f t="shared" si="0"/>
        <v>145.11169433593699</v>
      </c>
      <c r="K57" s="7">
        <f t="shared" si="1"/>
        <v>202.92083740234412</v>
      </c>
      <c r="L57" s="8">
        <f t="shared" si="2"/>
        <v>1.3983768732834005</v>
      </c>
      <c r="M57" s="8">
        <f t="shared" si="5"/>
        <v>1.8877150276509167</v>
      </c>
      <c r="P57" s="6">
        <f t="shared" si="4"/>
        <v>-14.875815920901436</v>
      </c>
      <c r="R57" s="29"/>
      <c r="S57" s="34"/>
      <c r="T57" s="29"/>
    </row>
    <row r="58" spans="1:22" x14ac:dyDescent="0.15">
      <c r="A58" s="6">
        <v>28.5</v>
      </c>
      <c r="B58" s="6">
        <v>56</v>
      </c>
      <c r="D58">
        <v>780.296630859375</v>
      </c>
      <c r="E58">
        <v>612.5126953125</v>
      </c>
      <c r="F58">
        <v>473.43896484375</v>
      </c>
      <c r="G58">
        <v>466.72988891601602</v>
      </c>
      <c r="I58" s="7">
        <f t="shared" si="0"/>
        <v>306.857666015625</v>
      </c>
      <c r="J58" s="7">
        <f t="shared" si="0"/>
        <v>145.78280639648398</v>
      </c>
      <c r="K58" s="7">
        <f t="shared" si="1"/>
        <v>204.80970153808622</v>
      </c>
      <c r="L58" s="8">
        <f t="shared" si="2"/>
        <v>1.4048961369358428</v>
      </c>
      <c r="M58" s="8">
        <f t="shared" si="5"/>
        <v>1.9029724726313502</v>
      </c>
      <c r="P58" s="6">
        <f t="shared" si="4"/>
        <v>-14.187800232057054</v>
      </c>
      <c r="R58" s="29"/>
      <c r="S58" s="34"/>
      <c r="T58" s="29"/>
    </row>
    <row r="59" spans="1:22" x14ac:dyDescent="0.15">
      <c r="A59" s="6">
        <v>29</v>
      </c>
      <c r="B59" s="6">
        <v>57</v>
      </c>
      <c r="D59">
        <v>770.20697021484398</v>
      </c>
      <c r="E59">
        <v>609.63507080078102</v>
      </c>
      <c r="F59">
        <v>474.32455444335898</v>
      </c>
      <c r="G59">
        <v>467.435546875</v>
      </c>
      <c r="I59" s="7">
        <f t="shared" si="0"/>
        <v>295.882415771485</v>
      </c>
      <c r="J59" s="7">
        <f t="shared" si="0"/>
        <v>142.19952392578102</v>
      </c>
      <c r="K59" s="7">
        <f t="shared" si="1"/>
        <v>196.34274902343827</v>
      </c>
      <c r="L59" s="8">
        <f t="shared" si="2"/>
        <v>1.3807553190256567</v>
      </c>
      <c r="M59" s="8">
        <f t="shared" si="5"/>
        <v>1.8875698360491555</v>
      </c>
      <c r="P59" s="6">
        <f t="shared" si="4"/>
        <v>-14.882363157350806</v>
      </c>
      <c r="R59" s="36"/>
      <c r="S59" s="34"/>
      <c r="T59" s="29"/>
    </row>
    <row r="60" spans="1:22" x14ac:dyDescent="0.15">
      <c r="A60" s="6">
        <v>29.5</v>
      </c>
      <c r="B60" s="6">
        <v>58</v>
      </c>
      <c r="D60">
        <v>765.69061279296898</v>
      </c>
      <c r="E60">
        <v>608.18048095703102</v>
      </c>
      <c r="F60">
        <v>474.46746826171898</v>
      </c>
      <c r="G60">
        <v>467.35006713867199</v>
      </c>
      <c r="I60" s="7">
        <f t="shared" si="0"/>
        <v>291.22314453125</v>
      </c>
      <c r="J60" s="7">
        <f t="shared" si="0"/>
        <v>140.83041381835903</v>
      </c>
      <c r="K60" s="7">
        <f t="shared" si="1"/>
        <v>192.64185485839869</v>
      </c>
      <c r="L60" s="8">
        <f t="shared" si="2"/>
        <v>1.3678995157030873</v>
      </c>
      <c r="M60" s="8">
        <f t="shared" si="5"/>
        <v>1.8834522140545775</v>
      </c>
      <c r="P60" s="6">
        <f t="shared" si="4"/>
        <v>-15.068042249533898</v>
      </c>
      <c r="R60" s="35"/>
      <c r="S60" s="34"/>
      <c r="T60" s="29"/>
    </row>
    <row r="61" spans="1:22" x14ac:dyDescent="0.15">
      <c r="A61" s="6">
        <v>30</v>
      </c>
      <c r="B61" s="6">
        <v>59</v>
      </c>
      <c r="D61">
        <v>759.23272705078102</v>
      </c>
      <c r="E61">
        <v>607.39471435546898</v>
      </c>
      <c r="F61">
        <v>474.22372436523398</v>
      </c>
      <c r="G61">
        <v>466.89834594726602</v>
      </c>
      <c r="I61" s="7">
        <f t="shared" si="0"/>
        <v>285.00900268554705</v>
      </c>
      <c r="J61" s="7">
        <f t="shared" si="0"/>
        <v>140.49636840820295</v>
      </c>
      <c r="K61" s="7">
        <f t="shared" si="1"/>
        <v>186.66154479980497</v>
      </c>
      <c r="L61" s="8">
        <f t="shared" si="2"/>
        <v>1.328586261087348</v>
      </c>
      <c r="M61" s="8">
        <f t="shared" si="5"/>
        <v>1.8528771407668296</v>
      </c>
      <c r="P61" s="6">
        <f t="shared" si="4"/>
        <v>-16.446787520220738</v>
      </c>
      <c r="R61" s="35"/>
      <c r="S61" s="34"/>
      <c r="T61" s="29"/>
    </row>
    <row r="62" spans="1:22" x14ac:dyDescent="0.15">
      <c r="A62" s="6">
        <v>30.5</v>
      </c>
      <c r="B62" s="6">
        <v>60</v>
      </c>
      <c r="D62">
        <v>755.1572265625</v>
      </c>
      <c r="E62">
        <v>606.85333251953102</v>
      </c>
      <c r="F62">
        <v>473.92343139648398</v>
      </c>
      <c r="G62">
        <v>466.43215942382801</v>
      </c>
      <c r="I62" s="7">
        <f t="shared" si="0"/>
        <v>281.23379516601602</v>
      </c>
      <c r="J62" s="7">
        <f t="shared" si="0"/>
        <v>140.42117309570301</v>
      </c>
      <c r="K62" s="7">
        <f t="shared" si="1"/>
        <v>182.93897399902391</v>
      </c>
      <c r="L62" s="8">
        <f t="shared" si="2"/>
        <v>1.3027876777125571</v>
      </c>
      <c r="M62" s="8">
        <f t="shared" si="5"/>
        <v>1.8358167387200299</v>
      </c>
      <c r="P62" s="6">
        <f t="shared" si="4"/>
        <v>-17.216105337276208</v>
      </c>
      <c r="R62" s="29"/>
      <c r="S62" s="29"/>
      <c r="T62" s="29"/>
      <c r="U62" s="4" t="s">
        <v>17</v>
      </c>
    </row>
    <row r="63" spans="1:22" x14ac:dyDescent="0.15">
      <c r="A63" s="6">
        <v>31</v>
      </c>
      <c r="B63" s="6">
        <v>61</v>
      </c>
      <c r="D63">
        <v>754.15106201171898</v>
      </c>
      <c r="E63">
        <v>605.02215576171898</v>
      </c>
      <c r="F63">
        <v>474.59805297851602</v>
      </c>
      <c r="G63">
        <v>467.51382446289102</v>
      </c>
      <c r="I63" s="7">
        <f t="shared" si="0"/>
        <v>279.55300903320295</v>
      </c>
      <c r="J63" s="7">
        <f t="shared" si="0"/>
        <v>137.50833129882795</v>
      </c>
      <c r="K63" s="7">
        <f t="shared" si="1"/>
        <v>183.29717712402339</v>
      </c>
      <c r="L63" s="8">
        <f t="shared" si="2"/>
        <v>1.3329896115580724</v>
      </c>
      <c r="M63" s="8">
        <f t="shared" si="5"/>
        <v>1.8747568538935366</v>
      </c>
      <c r="P63" s="6">
        <f t="shared" si="4"/>
        <v>-15.460148805947549</v>
      </c>
      <c r="R63" s="29"/>
      <c r="S63" s="29"/>
      <c r="T63" s="29"/>
    </row>
    <row r="64" spans="1:22" x14ac:dyDescent="0.15">
      <c r="A64" s="6">
        <v>31.5</v>
      </c>
      <c r="B64" s="6">
        <v>62</v>
      </c>
      <c r="D64">
        <v>747.12744140625</v>
      </c>
      <c r="E64">
        <v>602.959716796875</v>
      </c>
      <c r="F64">
        <v>473.51040649414102</v>
      </c>
      <c r="G64">
        <v>466.7392578125</v>
      </c>
      <c r="I64" s="7">
        <f t="shared" si="0"/>
        <v>273.61703491210898</v>
      </c>
      <c r="J64" s="7">
        <f t="shared" si="0"/>
        <v>136.220458984375</v>
      </c>
      <c r="K64" s="7">
        <f t="shared" si="1"/>
        <v>178.26271362304647</v>
      </c>
      <c r="L64" s="8">
        <f t="shared" si="2"/>
        <v>1.3086339229226491</v>
      </c>
      <c r="M64" s="8">
        <f t="shared" si="5"/>
        <v>1.8591393465861048</v>
      </c>
      <c r="P64" s="6">
        <f t="shared" si="4"/>
        <v>-16.164401061940257</v>
      </c>
      <c r="U64" s="18">
        <v>12.5</v>
      </c>
      <c r="V64" s="20">
        <f t="shared" ref="V64:V83" si="6">L26</f>
        <v>2.0321117276705882</v>
      </c>
    </row>
    <row r="65" spans="1:22" x14ac:dyDescent="0.15">
      <c r="A65" s="6">
        <v>32</v>
      </c>
      <c r="B65" s="6">
        <v>63</v>
      </c>
      <c r="D65">
        <v>753.81878662109398</v>
      </c>
      <c r="E65">
        <v>605.728759765625</v>
      </c>
      <c r="F65">
        <v>474.24203491210898</v>
      </c>
      <c r="G65">
        <v>467.480224609375</v>
      </c>
      <c r="I65" s="7">
        <f t="shared" si="0"/>
        <v>279.576751708985</v>
      </c>
      <c r="J65" s="7">
        <f t="shared" si="0"/>
        <v>138.24853515625</v>
      </c>
      <c r="K65" s="7">
        <f t="shared" si="1"/>
        <v>182.80277709961001</v>
      </c>
      <c r="L65" s="8">
        <f t="shared" si="2"/>
        <v>1.3222764124987243</v>
      </c>
      <c r="M65" s="8">
        <f t="shared" si="5"/>
        <v>1.8815200174901712</v>
      </c>
      <c r="P65" s="6">
        <f t="shared" si="4"/>
        <v>-15.15517227372521</v>
      </c>
      <c r="U65" s="18">
        <v>13</v>
      </c>
      <c r="V65" s="20">
        <f t="shared" si="6"/>
        <v>2.0136081832829946</v>
      </c>
    </row>
    <row r="66" spans="1:22" x14ac:dyDescent="0.15">
      <c r="A66" s="6">
        <v>32.5</v>
      </c>
      <c r="B66" s="6">
        <v>64</v>
      </c>
      <c r="D66">
        <v>761.66448974609398</v>
      </c>
      <c r="E66">
        <v>608.25201416015602</v>
      </c>
      <c r="F66">
        <v>474.27392578125</v>
      </c>
      <c r="G66">
        <v>467.26202392578102</v>
      </c>
      <c r="I66" s="7">
        <f t="shared" ref="I66:J129" si="7">D66-F66</f>
        <v>287.39056396484398</v>
      </c>
      <c r="J66" s="7">
        <f t="shared" si="7"/>
        <v>140.989990234375</v>
      </c>
      <c r="K66" s="7">
        <f t="shared" ref="K66:K129" si="8">I66-0.7*J66</f>
        <v>188.69757080078148</v>
      </c>
      <c r="L66" s="8">
        <f t="shared" ref="L66:L129" si="9">K66/J66</f>
        <v>1.3383756569320964</v>
      </c>
      <c r="M66" s="8">
        <f t="shared" si="5"/>
        <v>1.9063574432515347</v>
      </c>
      <c r="P66" s="6">
        <f t="shared" si="4"/>
        <v>-14.035159151197782</v>
      </c>
      <c r="U66" s="18">
        <v>13.5</v>
      </c>
      <c r="V66" s="20">
        <f t="shared" si="6"/>
        <v>2.0283282288584656</v>
      </c>
    </row>
    <row r="67" spans="1:22" x14ac:dyDescent="0.15">
      <c r="A67" s="6">
        <v>33</v>
      </c>
      <c r="B67" s="6">
        <v>65</v>
      </c>
      <c r="D67">
        <v>763.14886474609398</v>
      </c>
      <c r="E67">
        <v>609.701171875</v>
      </c>
      <c r="F67">
        <v>473.11102294921898</v>
      </c>
      <c r="G67">
        <v>466.19012451171898</v>
      </c>
      <c r="I67" s="7">
        <f t="shared" si="7"/>
        <v>290.037841796875</v>
      </c>
      <c r="J67" s="7">
        <f t="shared" si="7"/>
        <v>143.51104736328102</v>
      </c>
      <c r="K67" s="7">
        <f t="shared" si="8"/>
        <v>189.5801086425783</v>
      </c>
      <c r="L67" s="8">
        <f t="shared" si="9"/>
        <v>1.321014041258294</v>
      </c>
      <c r="M67" s="8">
        <f t="shared" si="5"/>
        <v>1.8977340089057237</v>
      </c>
      <c r="P67" s="6">
        <f t="shared" si="4"/>
        <v>-14.424022301564445</v>
      </c>
      <c r="U67" s="18">
        <v>14</v>
      </c>
      <c r="V67" s="20">
        <f t="shared" si="6"/>
        <v>2.041934463640898</v>
      </c>
    </row>
    <row r="68" spans="1:22" x14ac:dyDescent="0.15">
      <c r="A68" s="6">
        <v>33.5</v>
      </c>
      <c r="B68" s="6">
        <v>66</v>
      </c>
      <c r="D68">
        <v>762.70989990234398</v>
      </c>
      <c r="E68">
        <v>608.999267578125</v>
      </c>
      <c r="F68">
        <v>475.06506347656301</v>
      </c>
      <c r="G68">
        <v>467.79412841796898</v>
      </c>
      <c r="I68" s="7">
        <f t="shared" si="7"/>
        <v>287.64483642578097</v>
      </c>
      <c r="J68" s="7">
        <f t="shared" si="7"/>
        <v>141.20513916015602</v>
      </c>
      <c r="K68" s="7">
        <f t="shared" si="8"/>
        <v>188.80123901367176</v>
      </c>
      <c r="L68" s="8">
        <f t="shared" si="9"/>
        <v>1.3370705920237922</v>
      </c>
      <c r="M68" s="8">
        <f t="shared" si="5"/>
        <v>1.9225287409992133</v>
      </c>
      <c r="P68" s="6">
        <f t="shared" si="4"/>
        <v>-13.305934397404132</v>
      </c>
      <c r="U68" s="18">
        <v>14.5</v>
      </c>
      <c r="V68" s="20">
        <f t="shared" si="6"/>
        <v>2.0296955453603895</v>
      </c>
    </row>
    <row r="69" spans="1:22" x14ac:dyDescent="0.15">
      <c r="A69" s="6">
        <v>34</v>
      </c>
      <c r="B69" s="6">
        <v>67</v>
      </c>
      <c r="D69">
        <v>762.23712158203102</v>
      </c>
      <c r="E69">
        <v>608.42517089843795</v>
      </c>
      <c r="F69">
        <v>473.30413818359398</v>
      </c>
      <c r="G69">
        <v>466.25732421875</v>
      </c>
      <c r="I69" s="7">
        <f t="shared" si="7"/>
        <v>288.93298339843705</v>
      </c>
      <c r="J69" s="7">
        <f t="shared" si="7"/>
        <v>142.16784667968795</v>
      </c>
      <c r="K69" s="7">
        <f t="shared" si="8"/>
        <v>189.41549072265548</v>
      </c>
      <c r="L69" s="8">
        <f t="shared" si="9"/>
        <v>1.3323370589513048</v>
      </c>
      <c r="M69" s="8">
        <f t="shared" si="5"/>
        <v>1.9265333892547174</v>
      </c>
      <c r="P69" s="6">
        <f t="shared" si="4"/>
        <v>-13.125349716835172</v>
      </c>
      <c r="U69" s="18">
        <v>15</v>
      </c>
      <c r="V69" s="20">
        <f t="shared" si="6"/>
        <v>2.0064211086281589</v>
      </c>
    </row>
    <row r="70" spans="1:22" x14ac:dyDescent="0.15">
      <c r="A70" s="6">
        <v>34.5</v>
      </c>
      <c r="B70" s="6">
        <v>68</v>
      </c>
      <c r="D70">
        <v>758.32208251953102</v>
      </c>
      <c r="E70">
        <v>607.42376708984398</v>
      </c>
      <c r="F70">
        <v>474.71374511718801</v>
      </c>
      <c r="G70">
        <v>467.24499511718801</v>
      </c>
      <c r="I70" s="7">
        <f t="shared" si="7"/>
        <v>283.60833740234301</v>
      </c>
      <c r="J70" s="7">
        <f t="shared" si="7"/>
        <v>140.17877197265597</v>
      </c>
      <c r="K70" s="7">
        <f t="shared" si="8"/>
        <v>185.48319702148385</v>
      </c>
      <c r="L70" s="8">
        <f t="shared" si="9"/>
        <v>1.3231903405293435</v>
      </c>
      <c r="M70" s="8">
        <f t="shared" si="5"/>
        <v>1.9261248521607472</v>
      </c>
      <c r="P70" s="6">
        <f t="shared" ref="P70:P133" si="10">(M70-$O$2)/$O$2*100</f>
        <v>-13.143772193893868</v>
      </c>
      <c r="U70" s="18">
        <v>15.5</v>
      </c>
      <c r="V70" s="20">
        <f t="shared" si="6"/>
        <v>1.9745000232024861</v>
      </c>
    </row>
    <row r="71" spans="1:22" x14ac:dyDescent="0.15">
      <c r="A71" s="6">
        <v>35</v>
      </c>
      <c r="B71" s="6">
        <v>69</v>
      </c>
      <c r="D71">
        <v>755.09039306640602</v>
      </c>
      <c r="E71">
        <v>605.97894287109398</v>
      </c>
      <c r="F71">
        <v>474.19140625</v>
      </c>
      <c r="G71">
        <v>466.92129516601602</v>
      </c>
      <c r="I71" s="7">
        <f t="shared" si="7"/>
        <v>280.89898681640602</v>
      </c>
      <c r="J71" s="7">
        <f t="shared" si="7"/>
        <v>139.05764770507795</v>
      </c>
      <c r="K71" s="7">
        <f t="shared" si="8"/>
        <v>183.55863342285147</v>
      </c>
      <c r="L71" s="8">
        <f t="shared" si="9"/>
        <v>1.3200182546748811</v>
      </c>
      <c r="M71" s="8">
        <f t="shared" si="5"/>
        <v>1.9316909476342763</v>
      </c>
      <c r="P71" s="6">
        <f t="shared" si="10"/>
        <v>-12.892775974257829</v>
      </c>
      <c r="U71" s="18">
        <v>16</v>
      </c>
      <c r="V71" s="20">
        <f t="shared" si="6"/>
        <v>1.9862669506706718</v>
      </c>
    </row>
    <row r="72" spans="1:22" x14ac:dyDescent="0.15">
      <c r="A72" s="6">
        <v>35.5</v>
      </c>
      <c r="B72" s="6">
        <v>70</v>
      </c>
      <c r="D72">
        <v>755.66809082031295</v>
      </c>
      <c r="E72">
        <v>606.44445800781295</v>
      </c>
      <c r="F72">
        <v>473.44110107421898</v>
      </c>
      <c r="G72">
        <v>466.25180053710898</v>
      </c>
      <c r="I72" s="7">
        <f t="shared" si="7"/>
        <v>282.22698974609398</v>
      </c>
      <c r="J72" s="7">
        <f t="shared" si="7"/>
        <v>140.19265747070398</v>
      </c>
      <c r="K72" s="7">
        <f t="shared" si="8"/>
        <v>184.0921295166012</v>
      </c>
      <c r="L72" s="8">
        <f t="shared" si="9"/>
        <v>1.3131367422368101</v>
      </c>
      <c r="M72" s="8">
        <f t="shared" si="5"/>
        <v>1.9335476165241965</v>
      </c>
      <c r="P72" s="6">
        <f t="shared" si="10"/>
        <v>-12.809051777520263</v>
      </c>
      <c r="U72" s="18">
        <v>16.5</v>
      </c>
      <c r="V72" s="20">
        <f t="shared" si="6"/>
        <v>2.006986925351474</v>
      </c>
    </row>
    <row r="73" spans="1:22" x14ac:dyDescent="0.15">
      <c r="A73" s="6">
        <v>36</v>
      </c>
      <c r="B73" s="6">
        <v>71</v>
      </c>
      <c r="D73">
        <v>758.56896972656295</v>
      </c>
      <c r="E73">
        <v>605.99639892578102</v>
      </c>
      <c r="F73">
        <v>473.92214965820301</v>
      </c>
      <c r="G73">
        <v>466.86813354492199</v>
      </c>
      <c r="I73" s="7">
        <f t="shared" si="7"/>
        <v>284.64682006835994</v>
      </c>
      <c r="J73" s="7">
        <f t="shared" si="7"/>
        <v>139.12826538085903</v>
      </c>
      <c r="K73" s="7">
        <f t="shared" si="8"/>
        <v>187.25703430175861</v>
      </c>
      <c r="L73" s="8">
        <f t="shared" si="9"/>
        <v>1.3459309205728158</v>
      </c>
      <c r="M73" s="8">
        <f t="shared" si="5"/>
        <v>1.9750799761881936</v>
      </c>
      <c r="P73" s="6">
        <f t="shared" si="10"/>
        <v>-10.936201173752542</v>
      </c>
      <c r="U73" s="18">
        <v>17</v>
      </c>
      <c r="V73" s="20">
        <f t="shared" si="6"/>
        <v>2.0339554123988712</v>
      </c>
    </row>
    <row r="74" spans="1:22" x14ac:dyDescent="0.15">
      <c r="A74" s="6">
        <v>36.5</v>
      </c>
      <c r="B74" s="6">
        <v>72</v>
      </c>
      <c r="D74">
        <v>743.08209228515602</v>
      </c>
      <c r="E74">
        <v>601.35260009765602</v>
      </c>
      <c r="F74">
        <v>475.50277709960898</v>
      </c>
      <c r="G74">
        <v>467.82772827148398</v>
      </c>
      <c r="I74" s="7">
        <f t="shared" si="7"/>
        <v>267.57931518554705</v>
      </c>
      <c r="J74" s="7">
        <f t="shared" si="7"/>
        <v>133.52487182617205</v>
      </c>
      <c r="K74" s="7">
        <f t="shared" si="8"/>
        <v>174.11190490722663</v>
      </c>
      <c r="L74" s="8">
        <f t="shared" si="9"/>
        <v>1.3039660890586167</v>
      </c>
      <c r="M74" s="8">
        <f t="shared" si="5"/>
        <v>1.9418533260019859</v>
      </c>
      <c r="P74" s="6">
        <f t="shared" si="10"/>
        <v>-12.434516038736282</v>
      </c>
      <c r="U74" s="18">
        <v>17.5</v>
      </c>
      <c r="V74" s="20">
        <f t="shared" si="6"/>
        <v>2.0256925774191701</v>
      </c>
    </row>
    <row r="75" spans="1:22" x14ac:dyDescent="0.15">
      <c r="A75" s="6">
        <v>37</v>
      </c>
      <c r="B75" s="6">
        <v>73</v>
      </c>
      <c r="D75">
        <v>754.54644775390602</v>
      </c>
      <c r="E75">
        <v>608.1982421875</v>
      </c>
      <c r="F75">
        <v>473.97958374023398</v>
      </c>
      <c r="G75">
        <v>467.00213623046898</v>
      </c>
      <c r="I75" s="7">
        <f t="shared" si="7"/>
        <v>280.56686401367205</v>
      </c>
      <c r="J75" s="7">
        <f t="shared" si="7"/>
        <v>141.19610595703102</v>
      </c>
      <c r="K75" s="7">
        <f t="shared" si="8"/>
        <v>181.72958984375032</v>
      </c>
      <c r="L75" s="8">
        <f t="shared" si="9"/>
        <v>1.2870722504135808</v>
      </c>
      <c r="M75" s="8">
        <f t="shared" si="5"/>
        <v>1.9336976686849412</v>
      </c>
      <c r="P75" s="6">
        <f t="shared" si="10"/>
        <v>-12.802285360150268</v>
      </c>
      <c r="U75" s="18">
        <v>18</v>
      </c>
      <c r="V75" s="20">
        <f t="shared" si="6"/>
        <v>1.9974363445477379</v>
      </c>
    </row>
    <row r="76" spans="1:22" x14ac:dyDescent="0.15">
      <c r="A76" s="6">
        <v>37.5</v>
      </c>
      <c r="B76" s="6">
        <v>74</v>
      </c>
      <c r="D76">
        <v>752.91937255859398</v>
      </c>
      <c r="E76">
        <v>606.66375732421898</v>
      </c>
      <c r="F76">
        <v>473.91152954101602</v>
      </c>
      <c r="G76">
        <v>467.60739135742199</v>
      </c>
      <c r="I76" s="7">
        <f t="shared" si="7"/>
        <v>279.00784301757795</v>
      </c>
      <c r="J76" s="7">
        <f t="shared" si="7"/>
        <v>139.05636596679699</v>
      </c>
      <c r="K76" s="7">
        <f t="shared" si="8"/>
        <v>181.66838684082006</v>
      </c>
      <c r="L76" s="8">
        <f t="shared" si="9"/>
        <v>1.3064370377994612</v>
      </c>
      <c r="M76" s="8">
        <f t="shared" si="5"/>
        <v>1.9618006373988131</v>
      </c>
      <c r="P76" s="6">
        <f t="shared" si="10"/>
        <v>-11.535016600338732</v>
      </c>
      <c r="U76" s="18">
        <v>18.5</v>
      </c>
      <c r="V76" s="20">
        <f t="shared" si="6"/>
        <v>1.95344411220881</v>
      </c>
    </row>
    <row r="77" spans="1:22" x14ac:dyDescent="0.15">
      <c r="A77" s="6">
        <v>38</v>
      </c>
      <c r="B77" s="6">
        <v>75</v>
      </c>
      <c r="D77">
        <v>751.73565673828102</v>
      </c>
      <c r="E77">
        <v>606.42047119140602</v>
      </c>
      <c r="F77">
        <v>473.91705322265602</v>
      </c>
      <c r="G77">
        <v>467.34793090820301</v>
      </c>
      <c r="I77" s="7">
        <f t="shared" si="7"/>
        <v>277.818603515625</v>
      </c>
      <c r="J77" s="7">
        <f t="shared" si="7"/>
        <v>139.07254028320301</v>
      </c>
      <c r="K77" s="7">
        <f t="shared" si="8"/>
        <v>180.4678253173829</v>
      </c>
      <c r="L77" s="8">
        <f t="shared" si="9"/>
        <v>1.2976524693507705</v>
      </c>
      <c r="M77" s="8">
        <f t="shared" si="5"/>
        <v>1.9617542502781138</v>
      </c>
      <c r="P77" s="6">
        <f t="shared" si="10"/>
        <v>-11.53710837041179</v>
      </c>
      <c r="U77" s="18">
        <v>19</v>
      </c>
      <c r="V77" s="20">
        <f t="shared" si="6"/>
        <v>1.9307431956555228</v>
      </c>
    </row>
    <row r="78" spans="1:22" x14ac:dyDescent="0.15">
      <c r="A78" s="6">
        <v>38.5</v>
      </c>
      <c r="B78" s="6">
        <v>76</v>
      </c>
      <c r="D78">
        <v>750.47314453125</v>
      </c>
      <c r="E78">
        <v>606.08135986328102</v>
      </c>
      <c r="F78">
        <v>473.41046142578102</v>
      </c>
      <c r="G78">
        <v>466.43386840820301</v>
      </c>
      <c r="I78" s="7">
        <f t="shared" si="7"/>
        <v>277.06268310546898</v>
      </c>
      <c r="J78" s="7">
        <f t="shared" si="7"/>
        <v>139.64749145507801</v>
      </c>
      <c r="K78" s="7">
        <f t="shared" si="8"/>
        <v>179.30943908691438</v>
      </c>
      <c r="L78" s="8">
        <f t="shared" si="9"/>
        <v>1.284014751848191</v>
      </c>
      <c r="M78" s="8">
        <f t="shared" si="5"/>
        <v>1.9568547141035255</v>
      </c>
      <c r="P78" s="6">
        <f t="shared" si="10"/>
        <v>-11.758046919461144</v>
      </c>
      <c r="U78" s="18">
        <v>19.5</v>
      </c>
      <c r="V78" s="20">
        <f t="shared" si="6"/>
        <v>1.9112507314031104</v>
      </c>
    </row>
    <row r="79" spans="1:22" x14ac:dyDescent="0.15">
      <c r="A79" s="6">
        <v>39</v>
      </c>
      <c r="B79" s="6">
        <v>77</v>
      </c>
      <c r="D79">
        <v>752.55230712890602</v>
      </c>
      <c r="E79">
        <v>606.385986328125</v>
      </c>
      <c r="F79">
        <v>474.47000122070301</v>
      </c>
      <c r="G79">
        <v>467.28073120117199</v>
      </c>
      <c r="I79" s="7">
        <f t="shared" si="7"/>
        <v>278.08230590820301</v>
      </c>
      <c r="J79" s="7">
        <f t="shared" si="7"/>
        <v>139.10525512695301</v>
      </c>
      <c r="K79" s="7">
        <f t="shared" si="8"/>
        <v>180.7086273193359</v>
      </c>
      <c r="L79" s="8">
        <f t="shared" si="9"/>
        <v>1.2990783644687902</v>
      </c>
      <c r="M79" s="8">
        <f t="shared" si="5"/>
        <v>1.9806565080521161</v>
      </c>
      <c r="P79" s="6">
        <f t="shared" si="10"/>
        <v>-10.684734337946178</v>
      </c>
      <c r="U79" s="18">
        <v>20</v>
      </c>
      <c r="V79" s="20">
        <f t="shared" si="6"/>
        <v>1.8603053545429227</v>
      </c>
    </row>
    <row r="80" spans="1:22" x14ac:dyDescent="0.15">
      <c r="A80" s="6">
        <v>39.5</v>
      </c>
      <c r="B80" s="6">
        <v>78</v>
      </c>
      <c r="D80">
        <v>758.10168457031295</v>
      </c>
      <c r="E80">
        <v>608.93756103515602</v>
      </c>
      <c r="F80">
        <v>472.76605224609398</v>
      </c>
      <c r="G80">
        <v>465.71331787109398</v>
      </c>
      <c r="I80" s="7">
        <f t="shared" si="7"/>
        <v>285.33563232421898</v>
      </c>
      <c r="J80" s="7">
        <f t="shared" si="7"/>
        <v>143.22424316406205</v>
      </c>
      <c r="K80" s="7">
        <f t="shared" si="8"/>
        <v>185.07866210937556</v>
      </c>
      <c r="L80" s="8">
        <f t="shared" si="9"/>
        <v>1.2922299885876838</v>
      </c>
      <c r="M80" s="8">
        <f t="shared" si="5"/>
        <v>1.9825463134990011</v>
      </c>
      <c r="P80" s="6">
        <f t="shared" si="10"/>
        <v>-10.599515888986481</v>
      </c>
      <c r="U80" s="18">
        <v>20.5</v>
      </c>
      <c r="V80" s="20">
        <f t="shared" si="6"/>
        <v>1.8775377411226428</v>
      </c>
    </row>
    <row r="81" spans="1:22" x14ac:dyDescent="0.15">
      <c r="A81" s="6">
        <v>40</v>
      </c>
      <c r="B81" s="6">
        <v>79</v>
      </c>
      <c r="D81">
        <v>756.59259033203102</v>
      </c>
      <c r="E81">
        <v>608.52362060546898</v>
      </c>
      <c r="F81">
        <v>474.23776245117199</v>
      </c>
      <c r="G81">
        <v>467.285400390625</v>
      </c>
      <c r="I81" s="7">
        <f t="shared" si="7"/>
        <v>282.35482788085903</v>
      </c>
      <c r="J81" s="7">
        <f t="shared" si="7"/>
        <v>141.23822021484398</v>
      </c>
      <c r="K81" s="7">
        <f t="shared" si="8"/>
        <v>183.48807373046827</v>
      </c>
      <c r="L81" s="8">
        <f t="shared" si="9"/>
        <v>1.2991389543946115</v>
      </c>
      <c r="M81" s="8">
        <f t="shared" si="5"/>
        <v>1.9981934606339202</v>
      </c>
      <c r="P81" s="6">
        <f t="shared" si="10"/>
        <v>-9.8939270614805199</v>
      </c>
      <c r="U81" s="18">
        <v>21</v>
      </c>
      <c r="V81" s="20">
        <f t="shared" si="6"/>
        <v>1.8607883573420585</v>
      </c>
    </row>
    <row r="82" spans="1:22" x14ac:dyDescent="0.15">
      <c r="A82" s="6">
        <v>40.5</v>
      </c>
      <c r="B82" s="6">
        <v>80</v>
      </c>
      <c r="D82">
        <v>754.14959716796898</v>
      </c>
      <c r="E82">
        <v>606.23132324218795</v>
      </c>
      <c r="F82">
        <v>473.37686157226602</v>
      </c>
      <c r="G82">
        <v>466.14376831054699</v>
      </c>
      <c r="I82" s="7">
        <f t="shared" si="7"/>
        <v>280.77273559570295</v>
      </c>
      <c r="J82" s="7">
        <f t="shared" si="7"/>
        <v>140.08755493164097</v>
      </c>
      <c r="K82" s="7">
        <f t="shared" si="8"/>
        <v>182.71144714355427</v>
      </c>
      <c r="L82" s="8">
        <f t="shared" si="9"/>
        <v>1.3042660872531655</v>
      </c>
      <c r="M82" s="8">
        <f t="shared" si="5"/>
        <v>2.0120587748204657</v>
      </c>
      <c r="P82" s="6">
        <f t="shared" si="10"/>
        <v>-9.2686877961032827</v>
      </c>
      <c r="U82" s="18">
        <v>21.5</v>
      </c>
      <c r="V82" s="20">
        <f t="shared" si="6"/>
        <v>1.804680071585093</v>
      </c>
    </row>
    <row r="83" spans="1:22" x14ac:dyDescent="0.15">
      <c r="A83" s="6">
        <v>41</v>
      </c>
      <c r="B83" s="6">
        <v>81</v>
      </c>
      <c r="D83">
        <v>752.62890625</v>
      </c>
      <c r="E83">
        <v>608.27740478515602</v>
      </c>
      <c r="F83">
        <v>473.86813354492199</v>
      </c>
      <c r="G83">
        <v>467.27859497070301</v>
      </c>
      <c r="I83" s="7">
        <f t="shared" si="7"/>
        <v>278.76077270507801</v>
      </c>
      <c r="J83" s="7">
        <f t="shared" si="7"/>
        <v>140.99880981445301</v>
      </c>
      <c r="K83" s="7">
        <f t="shared" si="8"/>
        <v>180.06160583496091</v>
      </c>
      <c r="L83" s="8">
        <f t="shared" si="9"/>
        <v>1.2770434450610788</v>
      </c>
      <c r="M83" s="8">
        <f t="shared" si="5"/>
        <v>1.9935743139563704</v>
      </c>
      <c r="P83" s="6">
        <f t="shared" si="10"/>
        <v>-10.102221791515809</v>
      </c>
      <c r="U83" s="18">
        <v>22</v>
      </c>
      <c r="V83" s="20">
        <f t="shared" si="6"/>
        <v>1.7108902258866303</v>
      </c>
    </row>
    <row r="84" spans="1:22" x14ac:dyDescent="0.15">
      <c r="A84" s="6">
        <v>41.5</v>
      </c>
      <c r="B84" s="6">
        <v>82</v>
      </c>
      <c r="D84">
        <v>748.77520751953102</v>
      </c>
      <c r="E84">
        <v>606.93719482421898</v>
      </c>
      <c r="F84">
        <v>473.02169799804699</v>
      </c>
      <c r="G84">
        <v>466.26925659179699</v>
      </c>
      <c r="I84" s="7">
        <f t="shared" si="7"/>
        <v>275.75350952148403</v>
      </c>
      <c r="J84" s="7">
        <f t="shared" si="7"/>
        <v>140.66793823242199</v>
      </c>
      <c r="K84" s="7">
        <f t="shared" si="8"/>
        <v>177.28595275878865</v>
      </c>
      <c r="L84" s="8">
        <f t="shared" si="9"/>
        <v>1.2603152856755722</v>
      </c>
      <c r="M84" s="8">
        <f t="shared" si="5"/>
        <v>1.985584335898855</v>
      </c>
      <c r="P84" s="6">
        <f t="shared" si="10"/>
        <v>-10.46252001078796</v>
      </c>
      <c r="U84" s="18">
        <v>65</v>
      </c>
      <c r="V84" s="20">
        <f t="shared" ref="V84:V104" si="11">L131</f>
        <v>1.062794164453599</v>
      </c>
    </row>
    <row r="85" spans="1:22" x14ac:dyDescent="0.15">
      <c r="A85" s="6">
        <v>42</v>
      </c>
      <c r="B85" s="6">
        <v>83</v>
      </c>
      <c r="D85">
        <v>750.19244384765602</v>
      </c>
      <c r="E85">
        <v>608.49383544921898</v>
      </c>
      <c r="F85">
        <v>473.219482421875</v>
      </c>
      <c r="G85">
        <v>466.33901977539102</v>
      </c>
      <c r="I85" s="7">
        <f t="shared" si="7"/>
        <v>276.97296142578102</v>
      </c>
      <c r="J85" s="7">
        <f t="shared" si="7"/>
        <v>142.15481567382795</v>
      </c>
      <c r="K85" s="7">
        <f t="shared" si="8"/>
        <v>177.46459045410145</v>
      </c>
      <c r="L85" s="8">
        <f t="shared" si="9"/>
        <v>1.2483895787342951</v>
      </c>
      <c r="M85" s="8">
        <f t="shared" si="5"/>
        <v>1.9823968102855694</v>
      </c>
      <c r="P85" s="6">
        <f t="shared" si="10"/>
        <v>-10.606257552253537</v>
      </c>
      <c r="U85" s="18">
        <v>65.5</v>
      </c>
      <c r="V85" s="20">
        <f t="shared" si="11"/>
        <v>1.0679275790406773</v>
      </c>
    </row>
    <row r="86" spans="1:22" x14ac:dyDescent="0.15">
      <c r="A86" s="6">
        <v>42.5</v>
      </c>
      <c r="B86" s="6">
        <v>84</v>
      </c>
      <c r="D86">
        <v>747.84710693359398</v>
      </c>
      <c r="E86">
        <v>606.56500244140602</v>
      </c>
      <c r="F86">
        <v>473.85836791992199</v>
      </c>
      <c r="G86">
        <v>467.20120239257801</v>
      </c>
      <c r="I86" s="7">
        <f t="shared" si="7"/>
        <v>273.98873901367199</v>
      </c>
      <c r="J86" s="7">
        <f t="shared" si="7"/>
        <v>139.36380004882801</v>
      </c>
      <c r="K86" s="7">
        <f t="shared" si="8"/>
        <v>176.43407897949237</v>
      </c>
      <c r="L86" s="8">
        <f t="shared" si="9"/>
        <v>1.2659964705158462</v>
      </c>
      <c r="M86" s="8">
        <f t="shared" si="5"/>
        <v>2.0087418833951118</v>
      </c>
      <c r="P86" s="6">
        <f t="shared" si="10"/>
        <v>-9.4182589295246011</v>
      </c>
      <c r="U86" s="18">
        <v>66</v>
      </c>
      <c r="V86" s="20">
        <f t="shared" si="11"/>
        <v>1.0624453891674703</v>
      </c>
    </row>
    <row r="87" spans="1:22" ht="15" x14ac:dyDescent="0.2">
      <c r="A87" s="6">
        <v>43</v>
      </c>
      <c r="B87" s="6">
        <v>85</v>
      </c>
      <c r="C87" s="26" t="s">
        <v>30</v>
      </c>
      <c r="D87">
        <v>747.86962890625</v>
      </c>
      <c r="E87">
        <v>608.571533203125</v>
      </c>
      <c r="F87">
        <v>472.95916748046898</v>
      </c>
      <c r="G87">
        <v>466.09188842773398</v>
      </c>
      <c r="I87" s="7">
        <f t="shared" si="7"/>
        <v>274.91046142578102</v>
      </c>
      <c r="J87" s="7">
        <f t="shared" si="7"/>
        <v>142.47964477539102</v>
      </c>
      <c r="K87" s="7">
        <f t="shared" si="8"/>
        <v>175.17471008300731</v>
      </c>
      <c r="L87" s="8">
        <f t="shared" si="9"/>
        <v>1.2294718333917642</v>
      </c>
      <c r="M87" s="8">
        <f t="shared" si="5"/>
        <v>1.9809554275990211</v>
      </c>
      <c r="P87" s="6">
        <f t="shared" si="10"/>
        <v>-10.671254929156788</v>
      </c>
      <c r="U87" s="18">
        <v>66.5</v>
      </c>
      <c r="V87" s="20">
        <f t="shared" si="11"/>
        <v>1.0494183988498511</v>
      </c>
    </row>
    <row r="88" spans="1:22" x14ac:dyDescent="0.15">
      <c r="A88" s="6">
        <v>43.5</v>
      </c>
      <c r="B88" s="6">
        <v>86</v>
      </c>
      <c r="D88">
        <v>750.78466796875</v>
      </c>
      <c r="E88">
        <v>610.58062744140602</v>
      </c>
      <c r="F88">
        <v>473.08251953125</v>
      </c>
      <c r="G88">
        <v>466.79156494140602</v>
      </c>
      <c r="I88" s="7">
        <f t="shared" si="7"/>
        <v>277.7021484375</v>
      </c>
      <c r="J88" s="7">
        <f t="shared" si="7"/>
        <v>143.7890625</v>
      </c>
      <c r="K88" s="7">
        <f t="shared" si="8"/>
        <v>177.0498046875</v>
      </c>
      <c r="L88" s="8">
        <f t="shared" si="9"/>
        <v>1.2313162184189079</v>
      </c>
      <c r="M88" s="8">
        <f t="shared" ref="M88:M151" si="12">L88+ABS($N$2)*A88</f>
        <v>1.9915379939541562</v>
      </c>
      <c r="P88" s="6">
        <f t="shared" si="10"/>
        <v>-10.194047133886547</v>
      </c>
      <c r="U88" s="18">
        <v>67</v>
      </c>
      <c r="V88" s="20">
        <f t="shared" si="11"/>
        <v>1.0250675420797932</v>
      </c>
    </row>
    <row r="89" spans="1:22" x14ac:dyDescent="0.15">
      <c r="A89" s="6">
        <v>44</v>
      </c>
      <c r="B89" s="6">
        <v>87</v>
      </c>
      <c r="D89">
        <v>749.3427734375</v>
      </c>
      <c r="E89">
        <v>608.901611328125</v>
      </c>
      <c r="F89">
        <v>473.81625366210898</v>
      </c>
      <c r="G89">
        <v>467.46023559570301</v>
      </c>
      <c r="I89" s="7">
        <f t="shared" si="7"/>
        <v>275.52651977539102</v>
      </c>
      <c r="J89" s="7">
        <f t="shared" si="7"/>
        <v>141.44137573242199</v>
      </c>
      <c r="K89" s="7">
        <f t="shared" si="8"/>
        <v>176.51755676269562</v>
      </c>
      <c r="L89" s="8">
        <f t="shared" si="9"/>
        <v>1.2479909492440922</v>
      </c>
      <c r="M89" s="8">
        <f t="shared" si="12"/>
        <v>2.0169509061073319</v>
      </c>
      <c r="P89" s="6">
        <f t="shared" si="10"/>
        <v>-9.0480831613451791</v>
      </c>
      <c r="U89" s="18">
        <v>67.5</v>
      </c>
      <c r="V89" s="20">
        <f t="shared" si="11"/>
        <v>1.0653429162534327</v>
      </c>
    </row>
    <row r="90" spans="1:22" x14ac:dyDescent="0.15">
      <c r="A90" s="6">
        <v>44.5</v>
      </c>
      <c r="B90" s="6">
        <v>88</v>
      </c>
      <c r="D90">
        <v>749.6318359375</v>
      </c>
      <c r="E90">
        <v>608.20989990234398</v>
      </c>
      <c r="F90">
        <v>473.43472290039102</v>
      </c>
      <c r="G90">
        <v>466.40750122070301</v>
      </c>
      <c r="I90" s="7">
        <f t="shared" si="7"/>
        <v>276.19711303710898</v>
      </c>
      <c r="J90" s="7">
        <f t="shared" si="7"/>
        <v>141.80239868164097</v>
      </c>
      <c r="K90" s="7">
        <f t="shared" si="8"/>
        <v>176.93543395996031</v>
      </c>
      <c r="L90" s="8">
        <f t="shared" si="9"/>
        <v>1.2477605146665829</v>
      </c>
      <c r="M90" s="8">
        <f t="shared" si="12"/>
        <v>2.025458652857814</v>
      </c>
      <c r="P90" s="6">
        <f t="shared" si="10"/>
        <v>-8.6644368005978087</v>
      </c>
      <c r="U90" s="18">
        <v>68</v>
      </c>
      <c r="V90" s="20">
        <f t="shared" si="11"/>
        <v>1.047343023240302</v>
      </c>
    </row>
    <row r="91" spans="1:22" x14ac:dyDescent="0.15">
      <c r="A91" s="6">
        <v>45</v>
      </c>
      <c r="B91" s="6">
        <v>89</v>
      </c>
      <c r="D91">
        <v>750.99530029296898</v>
      </c>
      <c r="E91">
        <v>609.59912109375</v>
      </c>
      <c r="F91">
        <v>473.037841796875</v>
      </c>
      <c r="G91">
        <v>466.17398071289102</v>
      </c>
      <c r="I91" s="7">
        <f t="shared" si="7"/>
        <v>277.95745849609398</v>
      </c>
      <c r="J91" s="7">
        <f t="shared" si="7"/>
        <v>143.42514038085898</v>
      </c>
      <c r="K91" s="7">
        <f t="shared" si="8"/>
        <v>177.5598602294927</v>
      </c>
      <c r="L91" s="8">
        <f t="shared" si="9"/>
        <v>1.2379967679166324</v>
      </c>
      <c r="M91" s="8">
        <f t="shared" si="12"/>
        <v>2.0244330874358547</v>
      </c>
      <c r="P91" s="6">
        <f t="shared" si="10"/>
        <v>-8.7106834101152728</v>
      </c>
      <c r="U91" s="18">
        <v>68.5</v>
      </c>
      <c r="V91" s="20">
        <f t="shared" si="11"/>
        <v>1.0375573158201261</v>
      </c>
    </row>
    <row r="92" spans="1:22" x14ac:dyDescent="0.15">
      <c r="A92" s="6">
        <v>45.5</v>
      </c>
      <c r="B92" s="6">
        <v>90</v>
      </c>
      <c r="D92">
        <v>753.35150146484398</v>
      </c>
      <c r="E92">
        <v>611.80535888671898</v>
      </c>
      <c r="F92">
        <v>473.16119384765602</v>
      </c>
      <c r="G92">
        <v>466.57125854492199</v>
      </c>
      <c r="I92" s="7">
        <f t="shared" si="7"/>
        <v>280.19030761718795</v>
      </c>
      <c r="J92" s="7">
        <f t="shared" si="7"/>
        <v>145.23410034179699</v>
      </c>
      <c r="K92" s="7">
        <f t="shared" si="8"/>
        <v>178.52643737793005</v>
      </c>
      <c r="L92" s="8">
        <f t="shared" si="9"/>
        <v>1.2292322323599085</v>
      </c>
      <c r="M92" s="8">
        <f t="shared" si="12"/>
        <v>2.0244067332071221</v>
      </c>
      <c r="P92" s="6">
        <f t="shared" si="10"/>
        <v>-8.7118718215995496</v>
      </c>
      <c r="U92" s="18">
        <v>69</v>
      </c>
      <c r="V92" s="20">
        <f t="shared" si="11"/>
        <v>1.021814256254467</v>
      </c>
    </row>
    <row r="93" spans="1:22" x14ac:dyDescent="0.15">
      <c r="A93" s="6">
        <v>46</v>
      </c>
      <c r="B93" s="6">
        <v>91</v>
      </c>
      <c r="D93">
        <v>756.64813232421898</v>
      </c>
      <c r="E93">
        <v>613.13037109375</v>
      </c>
      <c r="F93">
        <v>474.82177734375</v>
      </c>
      <c r="G93">
        <v>467.38067626953102</v>
      </c>
      <c r="I93" s="7">
        <f t="shared" si="7"/>
        <v>281.82635498046898</v>
      </c>
      <c r="J93" s="7">
        <f t="shared" si="7"/>
        <v>145.74969482421898</v>
      </c>
      <c r="K93" s="7">
        <f t="shared" si="8"/>
        <v>179.8015686035157</v>
      </c>
      <c r="L93" s="8">
        <f t="shared" si="9"/>
        <v>1.2336325562833246</v>
      </c>
      <c r="M93" s="8">
        <f t="shared" si="12"/>
        <v>2.0375452384585295</v>
      </c>
      <c r="P93" s="6">
        <f t="shared" si="10"/>
        <v>-8.119407109944019</v>
      </c>
      <c r="U93" s="18">
        <v>69.5</v>
      </c>
      <c r="V93" s="20">
        <f t="shared" si="11"/>
        <v>1.0284998968420669</v>
      </c>
    </row>
    <row r="94" spans="1:22" x14ac:dyDescent="0.15">
      <c r="A94" s="6">
        <v>46.5</v>
      </c>
      <c r="B94" s="6">
        <v>92</v>
      </c>
      <c r="D94">
        <v>753.582763671875</v>
      </c>
      <c r="E94">
        <v>612.35510253906295</v>
      </c>
      <c r="F94">
        <v>474.298583984375</v>
      </c>
      <c r="G94">
        <v>467.36877441406301</v>
      </c>
      <c r="I94" s="7">
        <f t="shared" si="7"/>
        <v>279.2841796875</v>
      </c>
      <c r="J94" s="7">
        <f t="shared" si="7"/>
        <v>144.98632812499994</v>
      </c>
      <c r="K94" s="7">
        <f t="shared" si="8"/>
        <v>177.79375000000005</v>
      </c>
      <c r="L94" s="8">
        <f t="shared" si="9"/>
        <v>1.2262794175097336</v>
      </c>
      <c r="M94" s="8">
        <f t="shared" si="12"/>
        <v>2.0389302810129299</v>
      </c>
      <c r="P94" s="6">
        <f t="shared" si="10"/>
        <v>-8.0569503219060046</v>
      </c>
      <c r="U94" s="18">
        <v>70</v>
      </c>
      <c r="V94" s="20">
        <f t="shared" si="11"/>
        <v>1.0237678649183586</v>
      </c>
    </row>
    <row r="95" spans="1:22" x14ac:dyDescent="0.15">
      <c r="A95" s="6">
        <v>47</v>
      </c>
      <c r="B95" s="6">
        <v>93</v>
      </c>
      <c r="D95">
        <v>753.54754638671898</v>
      </c>
      <c r="E95">
        <v>611.33917236328102</v>
      </c>
      <c r="F95">
        <v>474.001708984375</v>
      </c>
      <c r="G95">
        <v>467.107177734375</v>
      </c>
      <c r="I95" s="7">
        <f t="shared" si="7"/>
        <v>279.54583740234398</v>
      </c>
      <c r="J95" s="7">
        <f t="shared" si="7"/>
        <v>144.23199462890602</v>
      </c>
      <c r="K95" s="7">
        <f t="shared" si="8"/>
        <v>178.58344116210975</v>
      </c>
      <c r="L95" s="8">
        <f t="shared" si="9"/>
        <v>1.238168005799174</v>
      </c>
      <c r="M95" s="8">
        <f t="shared" si="12"/>
        <v>2.059557050630362</v>
      </c>
      <c r="P95" s="6">
        <f t="shared" si="10"/>
        <v>-7.1268115519368873</v>
      </c>
      <c r="U95" s="18">
        <v>70.5</v>
      </c>
      <c r="V95" s="20">
        <f t="shared" si="11"/>
        <v>1.0289507100299748</v>
      </c>
    </row>
    <row r="96" spans="1:22" x14ac:dyDescent="0.15">
      <c r="A96" s="6">
        <v>47.5</v>
      </c>
      <c r="B96" s="6">
        <v>94</v>
      </c>
      <c r="D96">
        <v>750.47564697265602</v>
      </c>
      <c r="E96">
        <v>610.91760253906295</v>
      </c>
      <c r="F96">
        <v>473.02679443359398</v>
      </c>
      <c r="G96">
        <v>466.15438842773398</v>
      </c>
      <c r="I96" s="7">
        <f t="shared" si="7"/>
        <v>277.44885253906205</v>
      </c>
      <c r="J96" s="7">
        <f t="shared" si="7"/>
        <v>144.76321411132898</v>
      </c>
      <c r="K96" s="7">
        <f t="shared" si="8"/>
        <v>176.11460266113176</v>
      </c>
      <c r="L96" s="8">
        <f t="shared" si="9"/>
        <v>1.2165701331119398</v>
      </c>
      <c r="M96" s="8">
        <f t="shared" si="12"/>
        <v>2.0466973592711191</v>
      </c>
      <c r="P96" s="6">
        <f t="shared" si="10"/>
        <v>-7.7067034945394752</v>
      </c>
      <c r="U96" s="18">
        <v>71</v>
      </c>
      <c r="V96" s="20">
        <f t="shared" si="11"/>
        <v>1.0395848485151418</v>
      </c>
    </row>
    <row r="97" spans="1:22" x14ac:dyDescent="0.15">
      <c r="A97" s="6">
        <v>48</v>
      </c>
      <c r="B97" s="6">
        <v>95</v>
      </c>
      <c r="D97">
        <v>749.55554199218795</v>
      </c>
      <c r="E97">
        <v>611.441162109375</v>
      </c>
      <c r="F97">
        <v>473.26583862304699</v>
      </c>
      <c r="G97">
        <v>466.37176513671898</v>
      </c>
      <c r="I97" s="7">
        <f t="shared" si="7"/>
        <v>276.28970336914097</v>
      </c>
      <c r="J97" s="7">
        <f t="shared" si="7"/>
        <v>145.06939697265602</v>
      </c>
      <c r="K97" s="7">
        <f t="shared" si="8"/>
        <v>174.74112548828174</v>
      </c>
      <c r="L97" s="8">
        <f t="shared" si="9"/>
        <v>1.2045347201740868</v>
      </c>
      <c r="M97" s="8">
        <f t="shared" si="12"/>
        <v>2.0434001276612572</v>
      </c>
      <c r="P97" s="6">
        <f t="shared" si="10"/>
        <v>-7.855388092796117</v>
      </c>
      <c r="U97" s="18">
        <v>71.5</v>
      </c>
      <c r="V97" s="20">
        <f t="shared" si="11"/>
        <v>1.0351097226328629</v>
      </c>
    </row>
    <row r="98" spans="1:22" x14ac:dyDescent="0.15">
      <c r="A98" s="6">
        <v>48.5</v>
      </c>
      <c r="B98" s="6">
        <v>96</v>
      </c>
      <c r="D98">
        <v>748.999267578125</v>
      </c>
      <c r="E98">
        <v>611.5595703125</v>
      </c>
      <c r="F98">
        <v>474.57806396484398</v>
      </c>
      <c r="G98">
        <v>467.43640136718801</v>
      </c>
      <c r="I98" s="7">
        <f t="shared" si="7"/>
        <v>274.42120361328102</v>
      </c>
      <c r="J98" s="7">
        <f t="shared" si="7"/>
        <v>144.12316894531199</v>
      </c>
      <c r="K98" s="7">
        <f t="shared" si="8"/>
        <v>173.53498535156263</v>
      </c>
      <c r="L98" s="8">
        <f t="shared" si="9"/>
        <v>1.2040741722617205</v>
      </c>
      <c r="M98" s="8">
        <f t="shared" si="12"/>
        <v>2.0516777610768822</v>
      </c>
      <c r="P98" s="6">
        <f t="shared" si="10"/>
        <v>-7.4821184094542428</v>
      </c>
      <c r="U98" s="18">
        <v>72</v>
      </c>
      <c r="V98" s="20">
        <f t="shared" si="11"/>
        <v>1.0126076420793326</v>
      </c>
    </row>
    <row r="99" spans="1:22" x14ac:dyDescent="0.15">
      <c r="A99" s="6">
        <v>49</v>
      </c>
      <c r="B99" s="6">
        <v>97</v>
      </c>
      <c r="D99">
        <v>750.14636230468795</v>
      </c>
      <c r="E99">
        <v>610.75891113281295</v>
      </c>
      <c r="F99">
        <v>473.38665771484398</v>
      </c>
      <c r="G99">
        <v>467.02383422851602</v>
      </c>
      <c r="I99" s="7">
        <f t="shared" si="7"/>
        <v>276.75970458984398</v>
      </c>
      <c r="J99" s="7">
        <f t="shared" si="7"/>
        <v>143.73507690429693</v>
      </c>
      <c r="K99" s="7">
        <f t="shared" si="8"/>
        <v>176.14515075683613</v>
      </c>
      <c r="L99" s="8">
        <f t="shared" si="9"/>
        <v>1.2254847915385245</v>
      </c>
      <c r="M99" s="8">
        <f t="shared" si="12"/>
        <v>2.0818265616816776</v>
      </c>
      <c r="P99" s="6">
        <f t="shared" si="10"/>
        <v>-6.122595380366386</v>
      </c>
      <c r="U99" s="18">
        <v>72.5</v>
      </c>
      <c r="V99" s="20">
        <f t="shared" si="11"/>
        <v>1.0087499796896464</v>
      </c>
    </row>
    <row r="100" spans="1:22" x14ac:dyDescent="0.15">
      <c r="A100" s="6">
        <v>49.5</v>
      </c>
      <c r="B100" s="6">
        <v>98</v>
      </c>
      <c r="D100">
        <v>752.744384765625</v>
      </c>
      <c r="E100">
        <v>613.88854980468795</v>
      </c>
      <c r="F100">
        <v>473.66015625</v>
      </c>
      <c r="G100">
        <v>466.47213745117199</v>
      </c>
      <c r="I100" s="7">
        <f t="shared" si="7"/>
        <v>279.084228515625</v>
      </c>
      <c r="J100" s="7">
        <f t="shared" si="7"/>
        <v>147.41641235351597</v>
      </c>
      <c r="K100" s="7">
        <f t="shared" si="8"/>
        <v>175.89273986816383</v>
      </c>
      <c r="L100" s="8">
        <f t="shared" si="9"/>
        <v>1.1931693158178305</v>
      </c>
      <c r="M100" s="8">
        <f t="shared" si="12"/>
        <v>2.0582492672889749</v>
      </c>
      <c r="P100" s="6">
        <f t="shared" si="10"/>
        <v>-7.1857844309239987</v>
      </c>
      <c r="U100" s="18">
        <v>73</v>
      </c>
      <c r="V100" s="20">
        <f t="shared" si="11"/>
        <v>1.0169158914993539</v>
      </c>
    </row>
    <row r="101" spans="1:22" x14ac:dyDescent="0.15">
      <c r="A101" s="6">
        <v>50</v>
      </c>
      <c r="B101" s="6">
        <v>99</v>
      </c>
      <c r="D101">
        <v>751.939697265625</v>
      </c>
      <c r="E101">
        <v>613.126708984375</v>
      </c>
      <c r="F101">
        <v>474.29348754882801</v>
      </c>
      <c r="G101">
        <v>467.52658081054699</v>
      </c>
      <c r="I101" s="7">
        <f t="shared" si="7"/>
        <v>277.64620971679699</v>
      </c>
      <c r="J101" s="7">
        <f t="shared" si="7"/>
        <v>145.60012817382801</v>
      </c>
      <c r="K101" s="7">
        <f t="shared" si="8"/>
        <v>175.72611999511739</v>
      </c>
      <c r="L101" s="8">
        <f t="shared" si="9"/>
        <v>1.2069091023417422</v>
      </c>
      <c r="M101" s="8">
        <f t="shared" si="12"/>
        <v>2.0807272351408779</v>
      </c>
      <c r="P101" s="6">
        <f t="shared" si="10"/>
        <v>-6.172168156686614</v>
      </c>
      <c r="U101" s="18">
        <v>73.5</v>
      </c>
      <c r="V101" s="20">
        <f t="shared" si="11"/>
        <v>1.0057041206043014</v>
      </c>
    </row>
    <row r="102" spans="1:22" x14ac:dyDescent="0.15">
      <c r="A102" s="6">
        <v>50.5</v>
      </c>
      <c r="B102" s="6">
        <v>100</v>
      </c>
      <c r="D102">
        <v>749.41394042968795</v>
      </c>
      <c r="E102">
        <v>611.72406005859398</v>
      </c>
      <c r="F102">
        <v>473.57336425781301</v>
      </c>
      <c r="G102">
        <v>466.96682739257801</v>
      </c>
      <c r="I102" s="7">
        <f t="shared" si="7"/>
        <v>275.84057617187494</v>
      </c>
      <c r="J102" s="7">
        <f t="shared" si="7"/>
        <v>144.75723266601597</v>
      </c>
      <c r="K102" s="7">
        <f t="shared" si="8"/>
        <v>174.51051330566378</v>
      </c>
      <c r="L102" s="8">
        <f t="shared" si="9"/>
        <v>1.2055391643766402</v>
      </c>
      <c r="M102" s="8">
        <f t="shared" si="12"/>
        <v>2.0880954785037673</v>
      </c>
      <c r="P102" s="6">
        <f t="shared" si="10"/>
        <v>-5.8399062976799039</v>
      </c>
      <c r="U102" s="18">
        <v>74</v>
      </c>
      <c r="V102" s="20">
        <f t="shared" si="11"/>
        <v>1.005329333955409</v>
      </c>
    </row>
    <row r="103" spans="1:22" x14ac:dyDescent="0.15">
      <c r="A103" s="6">
        <v>51</v>
      </c>
      <c r="B103" s="6">
        <v>101</v>
      </c>
      <c r="D103">
        <v>752.59875488281295</v>
      </c>
      <c r="E103">
        <v>613.53015136718795</v>
      </c>
      <c r="F103">
        <v>473.21990966796898</v>
      </c>
      <c r="G103">
        <v>466.45086669921898</v>
      </c>
      <c r="I103" s="7">
        <f t="shared" si="7"/>
        <v>279.37884521484398</v>
      </c>
      <c r="J103" s="7">
        <f t="shared" si="7"/>
        <v>147.07928466796898</v>
      </c>
      <c r="K103" s="7">
        <f t="shared" si="8"/>
        <v>176.42334594726572</v>
      </c>
      <c r="L103" s="8">
        <f t="shared" si="9"/>
        <v>1.1995118574688535</v>
      </c>
      <c r="M103" s="8">
        <f t="shared" si="12"/>
        <v>2.090806352923972</v>
      </c>
      <c r="P103" s="6">
        <f t="shared" si="10"/>
        <v>-5.7176627546764971</v>
      </c>
      <c r="U103" s="18">
        <v>74.5</v>
      </c>
      <c r="V103" s="20">
        <f t="shared" si="11"/>
        <v>1.0145654442312306</v>
      </c>
    </row>
    <row r="104" spans="1:22" x14ac:dyDescent="0.15">
      <c r="A104" s="6">
        <v>51.5</v>
      </c>
      <c r="B104" s="6">
        <v>102</v>
      </c>
      <c r="D104">
        <v>752.12127685546898</v>
      </c>
      <c r="E104">
        <v>614.00616455078102</v>
      </c>
      <c r="F104">
        <v>474.11740112304699</v>
      </c>
      <c r="G104">
        <v>467.16079711914102</v>
      </c>
      <c r="I104" s="7">
        <f t="shared" si="7"/>
        <v>278.00387573242199</v>
      </c>
      <c r="J104" s="7">
        <f t="shared" si="7"/>
        <v>146.84536743164</v>
      </c>
      <c r="K104" s="7">
        <f t="shared" si="8"/>
        <v>175.21211853027398</v>
      </c>
      <c r="L104" s="8">
        <f t="shared" si="9"/>
        <v>1.1931743002504958</v>
      </c>
      <c r="M104" s="8">
        <f t="shared" si="12"/>
        <v>2.0932069770336055</v>
      </c>
      <c r="P104" s="6">
        <f t="shared" si="10"/>
        <v>-5.6094095672939392</v>
      </c>
      <c r="U104" s="18">
        <v>75</v>
      </c>
      <c r="V104" s="20">
        <f t="shared" si="11"/>
        <v>0.99464432355058419</v>
      </c>
    </row>
    <row r="105" spans="1:22" x14ac:dyDescent="0.15">
      <c r="A105" s="6">
        <v>52</v>
      </c>
      <c r="B105" s="6">
        <v>103</v>
      </c>
      <c r="D105">
        <v>749.813720703125</v>
      </c>
      <c r="E105">
        <v>612.03521728515602</v>
      </c>
      <c r="F105">
        <v>474.76519775390602</v>
      </c>
      <c r="G105">
        <v>467.79241943359398</v>
      </c>
      <c r="I105" s="7">
        <f t="shared" si="7"/>
        <v>275.04852294921898</v>
      </c>
      <c r="J105" s="7">
        <f t="shared" si="7"/>
        <v>144.24279785156205</v>
      </c>
      <c r="K105" s="7">
        <f t="shared" si="8"/>
        <v>174.07856445312555</v>
      </c>
      <c r="L105" s="8">
        <f t="shared" si="9"/>
        <v>1.2068440646323777</v>
      </c>
      <c r="M105" s="8">
        <f t="shared" si="12"/>
        <v>2.1156149227434788</v>
      </c>
      <c r="P105" s="6">
        <f t="shared" si="10"/>
        <v>-4.5989508553053202</v>
      </c>
      <c r="U105" s="18"/>
      <c r="V105" s="20"/>
    </row>
    <row r="106" spans="1:22" x14ac:dyDescent="0.15">
      <c r="A106" s="6">
        <v>52.5</v>
      </c>
      <c r="B106" s="6">
        <v>104</v>
      </c>
      <c r="D106">
        <v>749.02648925781295</v>
      </c>
      <c r="E106">
        <v>612.95861816406295</v>
      </c>
      <c r="F106">
        <v>474.07995605468801</v>
      </c>
      <c r="G106">
        <v>467.202880859375</v>
      </c>
      <c r="I106" s="7">
        <f t="shared" si="7"/>
        <v>274.94653320312494</v>
      </c>
      <c r="J106" s="7">
        <f t="shared" si="7"/>
        <v>145.75573730468795</v>
      </c>
      <c r="K106" s="7">
        <f t="shared" si="8"/>
        <v>172.91751708984339</v>
      </c>
      <c r="L106" s="8">
        <f t="shared" si="9"/>
        <v>1.1863513593868105</v>
      </c>
      <c r="M106" s="8">
        <f t="shared" si="12"/>
        <v>2.103860398825903</v>
      </c>
      <c r="P106" s="6">
        <f t="shared" si="10"/>
        <v>-5.1290066333572835</v>
      </c>
    </row>
    <row r="107" spans="1:22" x14ac:dyDescent="0.15">
      <c r="A107" s="6">
        <v>53</v>
      </c>
      <c r="B107" s="6">
        <v>105</v>
      </c>
      <c r="D107">
        <v>747.99346923828102</v>
      </c>
      <c r="E107">
        <v>613.46405029296898</v>
      </c>
      <c r="F107">
        <v>473.52658081054699</v>
      </c>
      <c r="G107">
        <v>466.63375854492199</v>
      </c>
      <c r="I107" s="7">
        <f t="shared" si="7"/>
        <v>274.46688842773403</v>
      </c>
      <c r="J107" s="7">
        <f t="shared" si="7"/>
        <v>146.83029174804699</v>
      </c>
      <c r="K107" s="7">
        <f t="shared" si="8"/>
        <v>171.68568420410116</v>
      </c>
      <c r="L107" s="8">
        <f t="shared" si="9"/>
        <v>1.1692797321325541</v>
      </c>
      <c r="M107" s="8">
        <f t="shared" si="12"/>
        <v>2.0955269528996383</v>
      </c>
      <c r="P107" s="6">
        <f t="shared" si="10"/>
        <v>-5.5047931131223597</v>
      </c>
    </row>
    <row r="108" spans="1:22" x14ac:dyDescent="0.15">
      <c r="A108" s="6">
        <v>53.5</v>
      </c>
      <c r="B108" s="6">
        <v>106</v>
      </c>
      <c r="D108">
        <v>747.29010009765602</v>
      </c>
      <c r="E108">
        <v>613.21893310546898</v>
      </c>
      <c r="F108">
        <v>474.36026000976602</v>
      </c>
      <c r="G108">
        <v>467.36920166015602</v>
      </c>
      <c r="I108" s="7">
        <f t="shared" si="7"/>
        <v>272.92984008789</v>
      </c>
      <c r="J108" s="7">
        <f t="shared" si="7"/>
        <v>145.84973144531295</v>
      </c>
      <c r="K108" s="7">
        <f t="shared" si="8"/>
        <v>170.83502807617094</v>
      </c>
      <c r="L108" s="8">
        <f t="shared" si="9"/>
        <v>1.1713084856808691</v>
      </c>
      <c r="M108" s="8">
        <f t="shared" si="12"/>
        <v>2.1062938877759443</v>
      </c>
      <c r="P108" s="6">
        <f t="shared" si="10"/>
        <v>-5.0192714464760613</v>
      </c>
    </row>
    <row r="109" spans="1:22" x14ac:dyDescent="0.15">
      <c r="A109" s="6">
        <v>54</v>
      </c>
      <c r="B109" s="6">
        <v>107</v>
      </c>
      <c r="D109">
        <v>746.15325927734398</v>
      </c>
      <c r="E109">
        <v>612.46075439453102</v>
      </c>
      <c r="F109">
        <v>474.28625488281301</v>
      </c>
      <c r="G109">
        <v>467.12973022460898</v>
      </c>
      <c r="I109" s="7">
        <f t="shared" si="7"/>
        <v>271.86700439453097</v>
      </c>
      <c r="J109" s="7">
        <f t="shared" si="7"/>
        <v>145.33102416992205</v>
      </c>
      <c r="K109" s="7">
        <f t="shared" si="8"/>
        <v>170.13528747558553</v>
      </c>
      <c r="L109" s="8">
        <f t="shared" si="9"/>
        <v>1.170674248305456</v>
      </c>
      <c r="M109" s="8">
        <f t="shared" si="12"/>
        <v>2.1143978317285228</v>
      </c>
      <c r="P109" s="6">
        <f t="shared" si="10"/>
        <v>-4.6538340755374854</v>
      </c>
    </row>
    <row r="110" spans="1:22" x14ac:dyDescent="0.15">
      <c r="A110" s="6">
        <v>54.5</v>
      </c>
      <c r="B110" s="6">
        <v>108</v>
      </c>
      <c r="D110">
        <v>744.44732666015602</v>
      </c>
      <c r="E110">
        <v>611.49963378906295</v>
      </c>
      <c r="F110">
        <v>473.32751464843801</v>
      </c>
      <c r="G110">
        <v>466.83114624023398</v>
      </c>
      <c r="I110" s="7">
        <f t="shared" si="7"/>
        <v>271.11981201171801</v>
      </c>
      <c r="J110" s="7">
        <f t="shared" si="7"/>
        <v>144.66848754882898</v>
      </c>
      <c r="K110" s="7">
        <f t="shared" si="8"/>
        <v>169.85187072753774</v>
      </c>
      <c r="L110" s="8">
        <f t="shared" si="9"/>
        <v>1.1740764945110025</v>
      </c>
      <c r="M110" s="8">
        <f t="shared" si="12"/>
        <v>2.1265382592620607</v>
      </c>
      <c r="P110" s="6">
        <f t="shared" si="10"/>
        <v>-4.1063764492400123</v>
      </c>
    </row>
    <row r="111" spans="1:22" x14ac:dyDescent="0.15">
      <c r="A111" s="6">
        <v>55</v>
      </c>
      <c r="B111" s="6">
        <v>109</v>
      </c>
      <c r="D111">
        <v>745.060302734375</v>
      </c>
      <c r="E111">
        <v>612.41864013671898</v>
      </c>
      <c r="F111">
        <v>474.05401611328102</v>
      </c>
      <c r="G111">
        <v>467.47427368164102</v>
      </c>
      <c r="I111" s="7">
        <f t="shared" si="7"/>
        <v>271.00628662109398</v>
      </c>
      <c r="J111" s="7">
        <f t="shared" si="7"/>
        <v>144.94436645507795</v>
      </c>
      <c r="K111" s="7">
        <f t="shared" si="8"/>
        <v>169.54523010253942</v>
      </c>
      <c r="L111" s="8">
        <f t="shared" si="9"/>
        <v>1.1697262491059692</v>
      </c>
      <c r="M111" s="8">
        <f t="shared" si="12"/>
        <v>2.1309261951850189</v>
      </c>
      <c r="P111" s="6">
        <f t="shared" si="10"/>
        <v>-3.9085078834014548</v>
      </c>
    </row>
    <row r="112" spans="1:22" x14ac:dyDescent="0.15">
      <c r="A112" s="6">
        <v>55.5</v>
      </c>
      <c r="B112" s="6">
        <v>110</v>
      </c>
      <c r="D112">
        <v>744.271240234375</v>
      </c>
      <c r="E112">
        <v>613.74072265625</v>
      </c>
      <c r="F112">
        <v>473.52615356445301</v>
      </c>
      <c r="G112">
        <v>466.80093383789102</v>
      </c>
      <c r="I112" s="7">
        <f t="shared" si="7"/>
        <v>270.74508666992199</v>
      </c>
      <c r="J112" s="7">
        <f t="shared" si="7"/>
        <v>146.93978881835898</v>
      </c>
      <c r="K112" s="7">
        <f t="shared" si="8"/>
        <v>167.88723449707072</v>
      </c>
      <c r="L112" s="8">
        <f t="shared" si="9"/>
        <v>1.1425580222155221</v>
      </c>
      <c r="M112" s="8">
        <f t="shared" si="12"/>
        <v>2.1124961496225629</v>
      </c>
      <c r="P112" s="6">
        <f t="shared" si="10"/>
        <v>-4.739588087809719</v>
      </c>
    </row>
    <row r="113" spans="1:16" x14ac:dyDescent="0.15">
      <c r="A113" s="6">
        <v>56</v>
      </c>
      <c r="B113" s="6">
        <v>111</v>
      </c>
      <c r="D113">
        <v>741.272705078125</v>
      </c>
      <c r="E113">
        <v>614.12384033203102</v>
      </c>
      <c r="F113">
        <v>473.31561279296898</v>
      </c>
      <c r="G113">
        <v>466.42791748046898</v>
      </c>
      <c r="I113" s="7">
        <f t="shared" si="7"/>
        <v>267.95709228515602</v>
      </c>
      <c r="J113" s="7">
        <f t="shared" si="7"/>
        <v>147.69592285156205</v>
      </c>
      <c r="K113" s="7">
        <f t="shared" si="8"/>
        <v>164.56994628906261</v>
      </c>
      <c r="L113" s="8">
        <f t="shared" si="9"/>
        <v>1.1142484038266878</v>
      </c>
      <c r="M113" s="8">
        <f t="shared" si="12"/>
        <v>2.0929247125617199</v>
      </c>
      <c r="P113" s="6">
        <f t="shared" si="10"/>
        <v>-5.6221379359893362</v>
      </c>
    </row>
    <row r="114" spans="1:16" x14ac:dyDescent="0.15">
      <c r="A114" s="6">
        <v>56.5</v>
      </c>
      <c r="B114" s="6">
        <v>112</v>
      </c>
      <c r="D114">
        <v>738.97967529296898</v>
      </c>
      <c r="E114">
        <v>613.52502441406295</v>
      </c>
      <c r="F114">
        <v>474.36410522460898</v>
      </c>
      <c r="G114">
        <v>467.68438720703102</v>
      </c>
      <c r="I114" s="7">
        <f t="shared" si="7"/>
        <v>264.61557006836</v>
      </c>
      <c r="J114" s="7">
        <f t="shared" si="7"/>
        <v>145.84063720703193</v>
      </c>
      <c r="K114" s="7">
        <f t="shared" si="8"/>
        <v>162.52712402343764</v>
      </c>
      <c r="L114" s="8">
        <f t="shared" si="9"/>
        <v>1.1144158935120254</v>
      </c>
      <c r="M114" s="8">
        <f t="shared" si="12"/>
        <v>2.1018303835750491</v>
      </c>
      <c r="P114" s="6">
        <f t="shared" si="10"/>
        <v>-5.2205476707309701</v>
      </c>
    </row>
    <row r="115" spans="1:16" x14ac:dyDescent="0.15">
      <c r="A115" s="6">
        <v>57</v>
      </c>
      <c r="B115" s="6">
        <v>113</v>
      </c>
      <c r="D115">
        <v>740.41247558593795</v>
      </c>
      <c r="E115">
        <v>614.60601806640602</v>
      </c>
      <c r="F115">
        <v>473.33218383789102</v>
      </c>
      <c r="G115">
        <v>466.93493652343801</v>
      </c>
      <c r="I115" s="7">
        <f t="shared" si="7"/>
        <v>267.08029174804693</v>
      </c>
      <c r="J115" s="7">
        <f t="shared" si="7"/>
        <v>147.67108154296801</v>
      </c>
      <c r="K115" s="7">
        <f t="shared" si="8"/>
        <v>163.71053466796934</v>
      </c>
      <c r="L115" s="8">
        <f t="shared" si="9"/>
        <v>1.108616074030272</v>
      </c>
      <c r="M115" s="8">
        <f t="shared" si="12"/>
        <v>2.1047687454212869</v>
      </c>
      <c r="P115" s="6">
        <f t="shared" si="10"/>
        <v>-5.088045862446168</v>
      </c>
    </row>
    <row r="116" spans="1:16" x14ac:dyDescent="0.15">
      <c r="A116" s="6">
        <v>57.5</v>
      </c>
      <c r="B116" s="6">
        <v>114</v>
      </c>
      <c r="D116">
        <v>740.13873291015602</v>
      </c>
      <c r="E116">
        <v>614.36999511718795</v>
      </c>
      <c r="F116">
        <v>473.00256347656301</v>
      </c>
      <c r="G116">
        <v>466.27478027343801</v>
      </c>
      <c r="I116" s="7">
        <f t="shared" si="7"/>
        <v>267.13616943359301</v>
      </c>
      <c r="J116" s="7">
        <f t="shared" si="7"/>
        <v>148.09521484374994</v>
      </c>
      <c r="K116" s="7">
        <f t="shared" si="8"/>
        <v>163.46951904296805</v>
      </c>
      <c r="L116" s="8">
        <f t="shared" si="9"/>
        <v>1.1038136459401406</v>
      </c>
      <c r="M116" s="8">
        <f t="shared" si="12"/>
        <v>2.1087044986591472</v>
      </c>
      <c r="P116" s="6">
        <f t="shared" si="10"/>
        <v>-4.9105679178400692</v>
      </c>
    </row>
    <row r="117" spans="1:16" x14ac:dyDescent="0.15">
      <c r="A117" s="6">
        <v>58</v>
      </c>
      <c r="B117" s="6">
        <v>115</v>
      </c>
      <c r="D117">
        <v>740.15905761718795</v>
      </c>
      <c r="E117">
        <v>615.57916259765602</v>
      </c>
      <c r="F117">
        <v>473.71627807617199</v>
      </c>
      <c r="G117">
        <v>466.75372314453102</v>
      </c>
      <c r="I117" s="7">
        <f t="shared" si="7"/>
        <v>266.44277954101597</v>
      </c>
      <c r="J117" s="7">
        <f t="shared" si="7"/>
        <v>148.825439453125</v>
      </c>
      <c r="K117" s="7">
        <f t="shared" si="8"/>
        <v>162.26497192382845</v>
      </c>
      <c r="L117" s="8">
        <f t="shared" si="9"/>
        <v>1.090303999908137</v>
      </c>
      <c r="M117" s="8">
        <f t="shared" si="12"/>
        <v>2.1039330339551343</v>
      </c>
      <c r="P117" s="6">
        <f t="shared" si="10"/>
        <v>-5.1257312416690644</v>
      </c>
    </row>
    <row r="118" spans="1:16" x14ac:dyDescent="0.15">
      <c r="A118" s="6">
        <v>58.5</v>
      </c>
      <c r="B118" s="6">
        <v>116</v>
      </c>
      <c r="D118">
        <v>740.03814697265602</v>
      </c>
      <c r="E118">
        <v>614.89398193359398</v>
      </c>
      <c r="F118">
        <v>473.44491577148398</v>
      </c>
      <c r="G118">
        <v>467.28668212890602</v>
      </c>
      <c r="I118" s="7">
        <f t="shared" si="7"/>
        <v>266.59323120117205</v>
      </c>
      <c r="J118" s="7">
        <f t="shared" si="7"/>
        <v>147.60729980468795</v>
      </c>
      <c r="K118" s="7">
        <f t="shared" si="8"/>
        <v>163.26812133789048</v>
      </c>
      <c r="L118" s="8">
        <f t="shared" si="9"/>
        <v>1.1060978796707528</v>
      </c>
      <c r="M118" s="8">
        <f t="shared" si="12"/>
        <v>2.1284650950457418</v>
      </c>
      <c r="P118" s="6">
        <f t="shared" si="10"/>
        <v>-4.0194881628526513</v>
      </c>
    </row>
    <row r="119" spans="1:16" x14ac:dyDescent="0.15">
      <c r="A119" s="6">
        <v>59</v>
      </c>
      <c r="B119" s="6">
        <v>117</v>
      </c>
      <c r="D119">
        <v>738.04901123046898</v>
      </c>
      <c r="E119">
        <v>612.94006347656295</v>
      </c>
      <c r="F119">
        <v>473.55294799804699</v>
      </c>
      <c r="G119">
        <v>466.43853759765602</v>
      </c>
      <c r="I119" s="7">
        <f t="shared" si="7"/>
        <v>264.49606323242199</v>
      </c>
      <c r="J119" s="7">
        <f t="shared" si="7"/>
        <v>146.50152587890693</v>
      </c>
      <c r="K119" s="7">
        <f t="shared" si="8"/>
        <v>161.94499511718715</v>
      </c>
      <c r="L119" s="8">
        <f t="shared" si="9"/>
        <v>1.1054150743183744</v>
      </c>
      <c r="M119" s="8">
        <f t="shared" si="12"/>
        <v>2.1365204710213548</v>
      </c>
      <c r="P119" s="6">
        <f t="shared" si="10"/>
        <v>-3.6562409050143065</v>
      </c>
    </row>
    <row r="120" spans="1:16" x14ac:dyDescent="0.15">
      <c r="A120" s="6">
        <v>59.5</v>
      </c>
      <c r="B120" s="6">
        <v>118</v>
      </c>
      <c r="D120">
        <v>737.64776611328102</v>
      </c>
      <c r="E120">
        <v>613.97930908203102</v>
      </c>
      <c r="F120">
        <v>473.71331787109398</v>
      </c>
      <c r="G120">
        <v>466.69927978515602</v>
      </c>
      <c r="I120" s="7">
        <f t="shared" si="7"/>
        <v>263.93444824218705</v>
      </c>
      <c r="J120" s="7">
        <f t="shared" si="7"/>
        <v>147.280029296875</v>
      </c>
      <c r="K120" s="7">
        <f t="shared" si="8"/>
        <v>160.83842773437453</v>
      </c>
      <c r="L120" s="8">
        <f t="shared" si="9"/>
        <v>1.0920586348483787</v>
      </c>
      <c r="M120" s="8">
        <f t="shared" si="12"/>
        <v>2.1319022128793508</v>
      </c>
      <c r="P120" s="6">
        <f t="shared" si="10"/>
        <v>-3.8644955676335648</v>
      </c>
    </row>
    <row r="121" spans="1:16" x14ac:dyDescent="0.15">
      <c r="A121" s="6">
        <v>60</v>
      </c>
      <c r="B121" s="6">
        <v>119</v>
      </c>
      <c r="D121">
        <v>736.601318359375</v>
      </c>
      <c r="E121">
        <v>613.22296142578102</v>
      </c>
      <c r="F121">
        <v>474.60101318359398</v>
      </c>
      <c r="G121">
        <v>467.53210449218801</v>
      </c>
      <c r="I121" s="7">
        <f t="shared" si="7"/>
        <v>262.00030517578102</v>
      </c>
      <c r="J121" s="7">
        <f t="shared" si="7"/>
        <v>145.69085693359301</v>
      </c>
      <c r="K121" s="7">
        <f t="shared" si="8"/>
        <v>160.01670532226592</v>
      </c>
      <c r="L121" s="8">
        <f t="shared" si="9"/>
        <v>1.0983304559407097</v>
      </c>
      <c r="M121" s="8">
        <f t="shared" si="12"/>
        <v>2.1469122152996727</v>
      </c>
      <c r="P121" s="6">
        <f t="shared" si="10"/>
        <v>-3.1876379962631698</v>
      </c>
    </row>
    <row r="122" spans="1:16" x14ac:dyDescent="0.15">
      <c r="A122" s="6">
        <v>60.5</v>
      </c>
      <c r="B122" s="6">
        <v>120</v>
      </c>
      <c r="D122">
        <v>734.640869140625</v>
      </c>
      <c r="E122">
        <v>611.86126708984398</v>
      </c>
      <c r="F122">
        <v>474.11187744140602</v>
      </c>
      <c r="G122">
        <v>467.64141845703102</v>
      </c>
      <c r="I122" s="7">
        <f t="shared" si="7"/>
        <v>260.52899169921898</v>
      </c>
      <c r="J122" s="7">
        <f t="shared" si="7"/>
        <v>144.21984863281295</v>
      </c>
      <c r="K122" s="7">
        <f t="shared" si="8"/>
        <v>159.57509765624991</v>
      </c>
      <c r="L122" s="8">
        <f t="shared" si="9"/>
        <v>1.1064711214787901</v>
      </c>
      <c r="M122" s="8">
        <f t="shared" si="12"/>
        <v>2.1637910621657443</v>
      </c>
      <c r="P122" s="6">
        <f t="shared" si="10"/>
        <v>-2.4265071864616718</v>
      </c>
    </row>
    <row r="123" spans="1:16" x14ac:dyDescent="0.15">
      <c r="A123" s="6">
        <v>61</v>
      </c>
      <c r="B123" s="6">
        <v>121</v>
      </c>
      <c r="D123">
        <v>736.25054931640602</v>
      </c>
      <c r="E123">
        <v>613.64123535156295</v>
      </c>
      <c r="F123">
        <v>472.96810913085898</v>
      </c>
      <c r="G123">
        <v>466.32241821289102</v>
      </c>
      <c r="I123" s="7">
        <f t="shared" si="7"/>
        <v>263.28244018554705</v>
      </c>
      <c r="J123" s="7">
        <f t="shared" si="7"/>
        <v>147.31881713867193</v>
      </c>
      <c r="K123" s="7">
        <f t="shared" si="8"/>
        <v>160.15926818847669</v>
      </c>
      <c r="L123" s="8">
        <f t="shared" si="9"/>
        <v>1.0871609703308842</v>
      </c>
      <c r="M123" s="8">
        <f t="shared" si="12"/>
        <v>2.1532190923458301</v>
      </c>
      <c r="P123" s="6">
        <f t="shared" si="10"/>
        <v>-2.9032371440278486</v>
      </c>
    </row>
    <row r="124" spans="1:16" x14ac:dyDescent="0.15">
      <c r="A124" s="6">
        <v>61.5</v>
      </c>
      <c r="B124" s="6">
        <v>122</v>
      </c>
      <c r="D124">
        <v>735.32208251953102</v>
      </c>
      <c r="E124">
        <v>612.37652587890602</v>
      </c>
      <c r="F124">
        <v>474.07229614257801</v>
      </c>
      <c r="G124">
        <v>467.57168579101602</v>
      </c>
      <c r="I124" s="7">
        <f t="shared" si="7"/>
        <v>261.24978637695301</v>
      </c>
      <c r="J124" s="7">
        <f t="shared" si="7"/>
        <v>144.80484008789</v>
      </c>
      <c r="K124" s="7">
        <f t="shared" si="8"/>
        <v>159.88639831543003</v>
      </c>
      <c r="L124" s="8">
        <f t="shared" si="9"/>
        <v>1.1041509262976721</v>
      </c>
      <c r="M124" s="8">
        <f t="shared" si="12"/>
        <v>2.1789472296406092</v>
      </c>
      <c r="P124" s="6">
        <f t="shared" si="10"/>
        <v>-1.7430584819877148</v>
      </c>
    </row>
    <row r="125" spans="1:16" x14ac:dyDescent="0.15">
      <c r="A125" s="6">
        <v>62</v>
      </c>
      <c r="B125" s="6">
        <v>123</v>
      </c>
      <c r="D125">
        <v>734.15686035156295</v>
      </c>
      <c r="E125">
        <v>612.43536376953102</v>
      </c>
      <c r="F125">
        <v>473.58358764648398</v>
      </c>
      <c r="G125">
        <v>467.64270019531301</v>
      </c>
      <c r="I125" s="7">
        <f t="shared" si="7"/>
        <v>260.57327270507898</v>
      </c>
      <c r="J125" s="7">
        <f t="shared" si="7"/>
        <v>144.79266357421801</v>
      </c>
      <c r="K125" s="7">
        <f t="shared" si="8"/>
        <v>159.21840820312639</v>
      </c>
      <c r="L125" s="8">
        <f t="shared" si="9"/>
        <v>1.0996303560747331</v>
      </c>
      <c r="M125" s="8">
        <f t="shared" si="12"/>
        <v>2.1831648407456616</v>
      </c>
      <c r="P125" s="6">
        <f t="shared" si="10"/>
        <v>-1.5528705040240574</v>
      </c>
    </row>
    <row r="126" spans="1:16" x14ac:dyDescent="0.15">
      <c r="A126" s="6">
        <v>62.5</v>
      </c>
      <c r="B126" s="6">
        <v>124</v>
      </c>
      <c r="D126">
        <v>734.874755859375</v>
      </c>
      <c r="E126">
        <v>613.49017333984398</v>
      </c>
      <c r="F126">
        <v>473.54318237304699</v>
      </c>
      <c r="G126">
        <v>466.47128295898398</v>
      </c>
      <c r="I126" s="7">
        <f t="shared" si="7"/>
        <v>261.33157348632801</v>
      </c>
      <c r="J126" s="7">
        <f t="shared" si="7"/>
        <v>147.01889038086</v>
      </c>
      <c r="K126" s="7">
        <f t="shared" si="8"/>
        <v>158.41835021972602</v>
      </c>
      <c r="L126" s="8">
        <f t="shared" si="9"/>
        <v>1.0775373818244385</v>
      </c>
      <c r="M126" s="8">
        <f t="shared" si="12"/>
        <v>2.1698100478233586</v>
      </c>
      <c r="P126" s="6">
        <f t="shared" si="10"/>
        <v>-2.1550884417977607</v>
      </c>
    </row>
    <row r="127" spans="1:16" x14ac:dyDescent="0.15">
      <c r="A127" s="6">
        <v>63</v>
      </c>
      <c r="B127" s="6">
        <v>125</v>
      </c>
      <c r="D127">
        <v>737.03302001953102</v>
      </c>
      <c r="E127">
        <v>614.03338623046898</v>
      </c>
      <c r="F127">
        <v>473.14291381835898</v>
      </c>
      <c r="G127">
        <v>466.73840332031301</v>
      </c>
      <c r="I127" s="7">
        <f t="shared" si="7"/>
        <v>263.89010620117205</v>
      </c>
      <c r="J127" s="7">
        <f t="shared" si="7"/>
        <v>147.29498291015597</v>
      </c>
      <c r="K127" s="7">
        <f t="shared" si="8"/>
        <v>160.78361816406289</v>
      </c>
      <c r="L127" s="8">
        <f t="shared" si="9"/>
        <v>1.091575659858927</v>
      </c>
      <c r="M127" s="8">
        <f t="shared" si="12"/>
        <v>2.1925865071858386</v>
      </c>
      <c r="P127" s="6">
        <f t="shared" si="10"/>
        <v>-1.1280120605419841</v>
      </c>
    </row>
    <row r="128" spans="1:16" x14ac:dyDescent="0.15">
      <c r="A128" s="6">
        <v>63.5</v>
      </c>
      <c r="B128" s="6">
        <v>126</v>
      </c>
      <c r="D128">
        <v>734.93933105468795</v>
      </c>
      <c r="E128">
        <v>614.03594970703102</v>
      </c>
      <c r="F128">
        <v>474.24160766601602</v>
      </c>
      <c r="G128">
        <v>467.478515625</v>
      </c>
      <c r="I128" s="7">
        <f t="shared" si="7"/>
        <v>260.69772338867193</v>
      </c>
      <c r="J128" s="7">
        <f t="shared" si="7"/>
        <v>146.55743408203102</v>
      </c>
      <c r="K128" s="7">
        <f t="shared" si="8"/>
        <v>158.1075195312502</v>
      </c>
      <c r="L128" s="8">
        <f t="shared" si="9"/>
        <v>1.0788092772063298</v>
      </c>
      <c r="M128" s="8">
        <f t="shared" si="12"/>
        <v>2.1885583058612323</v>
      </c>
      <c r="P128" s="6">
        <f t="shared" si="10"/>
        <v>-1.309658837751865</v>
      </c>
    </row>
    <row r="129" spans="1:16" x14ac:dyDescent="0.15">
      <c r="A129" s="6">
        <v>64</v>
      </c>
      <c r="B129" s="6">
        <v>127</v>
      </c>
      <c r="D129">
        <v>731.798828125</v>
      </c>
      <c r="E129">
        <v>612.558837890625</v>
      </c>
      <c r="F129">
        <v>474.32537841796898</v>
      </c>
      <c r="G129">
        <v>467.54360961914102</v>
      </c>
      <c r="I129" s="7">
        <f t="shared" si="7"/>
        <v>257.47344970703102</v>
      </c>
      <c r="J129" s="7">
        <f t="shared" si="7"/>
        <v>145.01522827148398</v>
      </c>
      <c r="K129" s="7">
        <f t="shared" si="8"/>
        <v>155.96278991699225</v>
      </c>
      <c r="L129" s="8">
        <f t="shared" si="9"/>
        <v>1.0754924967260215</v>
      </c>
      <c r="M129" s="8">
        <f t="shared" si="12"/>
        <v>2.1939797067089155</v>
      </c>
      <c r="P129" s="6">
        <f t="shared" si="10"/>
        <v>-1.0651874440484166</v>
      </c>
    </row>
    <row r="130" spans="1:16" x14ac:dyDescent="0.15">
      <c r="A130" s="6">
        <v>64.5</v>
      </c>
      <c r="B130" s="6">
        <v>128</v>
      </c>
      <c r="D130">
        <v>733.087158203125</v>
      </c>
      <c r="E130">
        <v>613.59948730468795</v>
      </c>
      <c r="F130">
        <v>473.76434326171898</v>
      </c>
      <c r="G130">
        <v>467.08123779296898</v>
      </c>
      <c r="I130" s="7">
        <f t="shared" ref="I130:J152" si="13">D130-F130</f>
        <v>259.32281494140602</v>
      </c>
      <c r="J130" s="7">
        <f t="shared" si="13"/>
        <v>146.51824951171898</v>
      </c>
      <c r="K130" s="7">
        <f t="shared" ref="K130:K152" si="14">I130-0.7*J130</f>
        <v>156.76004028320273</v>
      </c>
      <c r="L130" s="8">
        <f t="shared" ref="L130:L152" si="15">K130/J130</f>
        <v>1.0699011270310363</v>
      </c>
      <c r="M130" s="8">
        <f t="shared" si="12"/>
        <v>2.1971265183419217</v>
      </c>
      <c r="P130" s="6">
        <f t="shared" si="10"/>
        <v>-0.9232858493762538</v>
      </c>
    </row>
    <row r="131" spans="1:16" x14ac:dyDescent="0.15">
      <c r="A131" s="6">
        <v>65</v>
      </c>
      <c r="B131" s="6">
        <v>129</v>
      </c>
      <c r="D131">
        <v>733.16955566406295</v>
      </c>
      <c r="E131">
        <v>614.245849609375</v>
      </c>
      <c r="F131">
        <v>473.55593872070301</v>
      </c>
      <c r="G131">
        <v>466.971923828125</v>
      </c>
      <c r="I131" s="7">
        <f t="shared" si="13"/>
        <v>259.61361694335994</v>
      </c>
      <c r="J131" s="7">
        <f t="shared" si="13"/>
        <v>147.27392578125</v>
      </c>
      <c r="K131" s="7">
        <f t="shared" si="14"/>
        <v>156.52186889648493</v>
      </c>
      <c r="L131" s="8">
        <f t="shared" si="15"/>
        <v>1.062794164453599</v>
      </c>
      <c r="M131" s="8">
        <f t="shared" si="12"/>
        <v>2.1987577370924756</v>
      </c>
      <c r="P131" s="6">
        <f t="shared" si="10"/>
        <v>-0.84972804898716925</v>
      </c>
    </row>
    <row r="132" spans="1:16" x14ac:dyDescent="0.15">
      <c r="A132" s="6">
        <v>65.5</v>
      </c>
      <c r="B132" s="6">
        <v>130</v>
      </c>
      <c r="D132">
        <v>731.63653564453102</v>
      </c>
      <c r="E132">
        <v>612.98254394531295</v>
      </c>
      <c r="F132">
        <v>474.56741333007801</v>
      </c>
      <c r="G132">
        <v>467.57550048828102</v>
      </c>
      <c r="I132" s="7">
        <f t="shared" si="13"/>
        <v>257.06912231445301</v>
      </c>
      <c r="J132" s="7">
        <f t="shared" si="13"/>
        <v>145.40704345703193</v>
      </c>
      <c r="K132" s="7">
        <f t="shared" si="14"/>
        <v>155.28419189453066</v>
      </c>
      <c r="L132" s="8">
        <f t="shared" si="15"/>
        <v>1.0679275790406773</v>
      </c>
      <c r="M132" s="8">
        <f t="shared" si="12"/>
        <v>2.2126293330075453</v>
      </c>
      <c r="P132" s="6">
        <f t="shared" si="10"/>
        <v>-0.22420551679931594</v>
      </c>
    </row>
    <row r="133" spans="1:16" x14ac:dyDescent="0.15">
      <c r="A133" s="6">
        <v>66</v>
      </c>
      <c r="B133" s="6">
        <v>131</v>
      </c>
      <c r="D133">
        <v>732.73962402343795</v>
      </c>
      <c r="E133">
        <v>613.94769287109398</v>
      </c>
      <c r="F133">
        <v>472.98767089843801</v>
      </c>
      <c r="G133">
        <v>466.56613159179699</v>
      </c>
      <c r="I133" s="7">
        <f t="shared" si="13"/>
        <v>259.75195312499994</v>
      </c>
      <c r="J133" s="7">
        <f t="shared" si="13"/>
        <v>147.38156127929699</v>
      </c>
      <c r="K133" s="7">
        <f t="shared" si="14"/>
        <v>156.58486022949205</v>
      </c>
      <c r="L133" s="8">
        <f t="shared" si="15"/>
        <v>1.0624453891674703</v>
      </c>
      <c r="M133" s="8">
        <f t="shared" si="12"/>
        <v>2.21588532446233</v>
      </c>
      <c r="P133" s="6">
        <f t="shared" si="10"/>
        <v>-7.7380592540504098E-2</v>
      </c>
    </row>
    <row r="134" spans="1:16" x14ac:dyDescent="0.15">
      <c r="A134" s="6">
        <v>66.5</v>
      </c>
      <c r="B134" s="6">
        <v>132</v>
      </c>
      <c r="D134">
        <v>735.80285644531295</v>
      </c>
      <c r="E134">
        <v>616.61798095703102</v>
      </c>
      <c r="F134">
        <v>473.52191162109398</v>
      </c>
      <c r="G134">
        <v>466.69332885742199</v>
      </c>
      <c r="I134" s="7">
        <f t="shared" si="13"/>
        <v>262.28094482421898</v>
      </c>
      <c r="J134" s="7">
        <f t="shared" si="13"/>
        <v>149.92465209960903</v>
      </c>
      <c r="K134" s="7">
        <f t="shared" si="14"/>
        <v>157.33368835449266</v>
      </c>
      <c r="L134" s="8">
        <f t="shared" si="15"/>
        <v>1.0494183988498511</v>
      </c>
      <c r="M134" s="8">
        <f t="shared" si="12"/>
        <v>2.211596515472702</v>
      </c>
      <c r="P134" s="6">
        <f t="shared" ref="P134:P152" si="16">(M134-$O$2)/$O$2*100</f>
        <v>-0.27077915141487929</v>
      </c>
    </row>
    <row r="135" spans="1:16" x14ac:dyDescent="0.15">
      <c r="A135" s="6">
        <v>67</v>
      </c>
      <c r="B135" s="6">
        <v>133</v>
      </c>
      <c r="D135">
        <v>734.05047607421898</v>
      </c>
      <c r="E135">
        <v>618.08135986328102</v>
      </c>
      <c r="F135">
        <v>474.04934692382801</v>
      </c>
      <c r="G135">
        <v>467.36196899414102</v>
      </c>
      <c r="I135" s="7">
        <f t="shared" si="13"/>
        <v>260.00112915039097</v>
      </c>
      <c r="J135" s="7">
        <f t="shared" si="13"/>
        <v>150.71939086914</v>
      </c>
      <c r="K135" s="7">
        <f t="shared" si="14"/>
        <v>154.49755554199297</v>
      </c>
      <c r="L135" s="8">
        <f t="shared" si="15"/>
        <v>1.0250675420797932</v>
      </c>
      <c r="M135" s="8">
        <f t="shared" si="12"/>
        <v>2.1959838400306353</v>
      </c>
      <c r="P135" s="6">
        <f t="shared" si="16"/>
        <v>-0.97481352039033908</v>
      </c>
    </row>
    <row r="136" spans="1:16" x14ac:dyDescent="0.15">
      <c r="A136" s="6">
        <v>67.5</v>
      </c>
      <c r="B136" s="6">
        <v>134</v>
      </c>
      <c r="D136">
        <v>735.50183105468795</v>
      </c>
      <c r="E136">
        <v>615.60784912109398</v>
      </c>
      <c r="F136">
        <v>474.91662597656301</v>
      </c>
      <c r="G136">
        <v>467.99618530273398</v>
      </c>
      <c r="I136" s="7">
        <f t="shared" si="13"/>
        <v>260.58520507812494</v>
      </c>
      <c r="J136" s="7">
        <f t="shared" si="13"/>
        <v>147.61166381836</v>
      </c>
      <c r="K136" s="7">
        <f t="shared" si="14"/>
        <v>157.25704040527296</v>
      </c>
      <c r="L136" s="8">
        <f t="shared" si="15"/>
        <v>1.0653429162534327</v>
      </c>
      <c r="M136" s="8">
        <f t="shared" si="12"/>
        <v>2.2449973955322662</v>
      </c>
      <c r="P136" s="6">
        <f t="shared" si="16"/>
        <v>1.2353923951094703</v>
      </c>
    </row>
    <row r="137" spans="1:16" x14ac:dyDescent="0.15">
      <c r="A137" s="6">
        <v>68</v>
      </c>
      <c r="B137" s="6">
        <v>135</v>
      </c>
      <c r="D137">
        <v>733.51019287109398</v>
      </c>
      <c r="E137">
        <v>615.387451171875</v>
      </c>
      <c r="F137">
        <v>473.80349731445301</v>
      </c>
      <c r="G137">
        <v>466.75796508789102</v>
      </c>
      <c r="I137" s="7">
        <f t="shared" si="13"/>
        <v>259.70669555664097</v>
      </c>
      <c r="J137" s="7">
        <f t="shared" si="13"/>
        <v>148.62948608398398</v>
      </c>
      <c r="K137" s="7">
        <f t="shared" si="14"/>
        <v>155.66605529785218</v>
      </c>
      <c r="L137" s="8">
        <f t="shared" si="15"/>
        <v>1.047343023240302</v>
      </c>
      <c r="M137" s="8">
        <f t="shared" si="12"/>
        <v>2.235735683847127</v>
      </c>
      <c r="P137" s="6">
        <f t="shared" si="16"/>
        <v>0.81774691429004065</v>
      </c>
    </row>
    <row r="138" spans="1:16" x14ac:dyDescent="0.15">
      <c r="A138" s="6">
        <v>68.5</v>
      </c>
      <c r="B138" s="6">
        <v>136</v>
      </c>
      <c r="D138">
        <v>733.33843994140602</v>
      </c>
      <c r="E138">
        <v>616.03778076171898</v>
      </c>
      <c r="F138">
        <v>473.288818359375</v>
      </c>
      <c r="G138">
        <v>466.37387084960898</v>
      </c>
      <c r="I138" s="7">
        <f t="shared" si="13"/>
        <v>260.04962158203102</v>
      </c>
      <c r="J138" s="7">
        <f t="shared" si="13"/>
        <v>149.66390991211</v>
      </c>
      <c r="K138" s="7">
        <f t="shared" si="14"/>
        <v>155.28488464355402</v>
      </c>
      <c r="L138" s="8">
        <f t="shared" si="15"/>
        <v>1.0375573158201261</v>
      </c>
      <c r="M138" s="8">
        <f t="shared" si="12"/>
        <v>2.2346881577549422</v>
      </c>
      <c r="P138" s="6">
        <f t="shared" si="16"/>
        <v>0.77051001539765074</v>
      </c>
    </row>
    <row r="139" spans="1:16" x14ac:dyDescent="0.15">
      <c r="A139" s="6">
        <v>69</v>
      </c>
      <c r="B139" s="6">
        <v>137</v>
      </c>
      <c r="D139">
        <v>733.74365234375</v>
      </c>
      <c r="E139">
        <v>617.94079589843795</v>
      </c>
      <c r="F139">
        <v>473.38366699218801</v>
      </c>
      <c r="G139">
        <v>466.72821044921898</v>
      </c>
      <c r="I139" s="7">
        <f t="shared" si="13"/>
        <v>260.35998535156199</v>
      </c>
      <c r="J139" s="7">
        <f t="shared" si="13"/>
        <v>151.21258544921898</v>
      </c>
      <c r="K139" s="7">
        <f t="shared" si="14"/>
        <v>154.51117553710873</v>
      </c>
      <c r="L139" s="8">
        <f t="shared" si="15"/>
        <v>1.021814256254467</v>
      </c>
      <c r="M139" s="8">
        <f t="shared" si="12"/>
        <v>2.2276832795172745</v>
      </c>
      <c r="P139" s="6">
        <f t="shared" si="16"/>
        <v>0.4546336591571023</v>
      </c>
    </row>
    <row r="140" spans="1:16" x14ac:dyDescent="0.15">
      <c r="A140" s="6">
        <v>69.5</v>
      </c>
      <c r="B140" s="6">
        <v>138</v>
      </c>
      <c r="D140">
        <v>734.71856689453102</v>
      </c>
      <c r="E140">
        <v>618.28216552734398</v>
      </c>
      <c r="F140">
        <v>474.95364379882801</v>
      </c>
      <c r="G140">
        <v>467.99871826171898</v>
      </c>
      <c r="I140" s="7">
        <f t="shared" si="13"/>
        <v>259.76492309570301</v>
      </c>
      <c r="J140" s="7">
        <f t="shared" si="13"/>
        <v>150.283447265625</v>
      </c>
      <c r="K140" s="7">
        <f t="shared" si="14"/>
        <v>154.56651000976552</v>
      </c>
      <c r="L140" s="8">
        <f t="shared" si="15"/>
        <v>1.0284998968420669</v>
      </c>
      <c r="M140" s="8">
        <f t="shared" si="12"/>
        <v>2.2431071014328658</v>
      </c>
      <c r="P140" s="6">
        <f t="shared" si="16"/>
        <v>1.1501519109664662</v>
      </c>
    </row>
    <row r="141" spans="1:16" x14ac:dyDescent="0.15">
      <c r="A141" s="6">
        <v>70</v>
      </c>
      <c r="B141" s="6">
        <v>139</v>
      </c>
      <c r="D141">
        <v>735.50872802734398</v>
      </c>
      <c r="E141">
        <v>618.99890136718795</v>
      </c>
      <c r="F141">
        <v>473.82858276367199</v>
      </c>
      <c r="G141">
        <v>467.19183349609398</v>
      </c>
      <c r="I141" s="7">
        <f t="shared" si="13"/>
        <v>261.68014526367199</v>
      </c>
      <c r="J141" s="7">
        <f t="shared" si="13"/>
        <v>151.80706787109398</v>
      </c>
      <c r="K141" s="7">
        <f t="shared" si="14"/>
        <v>155.41519775390623</v>
      </c>
      <c r="L141" s="8">
        <f t="shared" si="15"/>
        <v>1.0237678649183586</v>
      </c>
      <c r="M141" s="8">
        <f t="shared" si="12"/>
        <v>2.247113250837149</v>
      </c>
      <c r="P141" s="6">
        <f t="shared" si="16"/>
        <v>1.3308042839906589</v>
      </c>
    </row>
    <row r="142" spans="1:16" x14ac:dyDescent="0.15">
      <c r="A142" s="6">
        <v>70.5</v>
      </c>
      <c r="B142" s="6">
        <v>140</v>
      </c>
      <c r="D142">
        <v>734.468017578125</v>
      </c>
      <c r="E142">
        <v>618.11474609375</v>
      </c>
      <c r="F142">
        <v>473.22967529296898</v>
      </c>
      <c r="G142">
        <v>467.01828002929699</v>
      </c>
      <c r="I142" s="7">
        <f t="shared" si="13"/>
        <v>261.23834228515602</v>
      </c>
      <c r="J142" s="7">
        <f t="shared" si="13"/>
        <v>151.09646606445301</v>
      </c>
      <c r="K142" s="7">
        <f t="shared" si="14"/>
        <v>155.47081604003893</v>
      </c>
      <c r="L142" s="8">
        <f t="shared" si="15"/>
        <v>1.0289507100299748</v>
      </c>
      <c r="M142" s="8">
        <f t="shared" si="12"/>
        <v>2.2610342772767567</v>
      </c>
      <c r="P142" s="6">
        <f t="shared" si="16"/>
        <v>1.9585558247991268</v>
      </c>
    </row>
    <row r="143" spans="1:16" x14ac:dyDescent="0.15">
      <c r="A143" s="6">
        <v>71</v>
      </c>
      <c r="B143" s="6">
        <v>141</v>
      </c>
      <c r="D143">
        <v>734.60455322265602</v>
      </c>
      <c r="E143">
        <v>617.40447998046898</v>
      </c>
      <c r="F143">
        <v>474.37942504882801</v>
      </c>
      <c r="G143">
        <v>467.81411743164102</v>
      </c>
      <c r="I143" s="7">
        <f t="shared" si="13"/>
        <v>260.22512817382801</v>
      </c>
      <c r="J143" s="7">
        <f t="shared" si="13"/>
        <v>149.59036254882795</v>
      </c>
      <c r="K143" s="7">
        <f t="shared" si="14"/>
        <v>155.51187438964845</v>
      </c>
      <c r="L143" s="8">
        <f t="shared" si="15"/>
        <v>1.0395848485151418</v>
      </c>
      <c r="M143" s="8">
        <f t="shared" si="12"/>
        <v>2.2804065970899146</v>
      </c>
      <c r="P143" s="6">
        <f t="shared" si="16"/>
        <v>2.8321267259464853</v>
      </c>
    </row>
    <row r="144" spans="1:16" x14ac:dyDescent="0.15">
      <c r="A144" s="6">
        <v>71.5</v>
      </c>
      <c r="B144" s="6">
        <v>142</v>
      </c>
      <c r="D144">
        <v>734.06207275390602</v>
      </c>
      <c r="E144">
        <v>617.28216552734398</v>
      </c>
      <c r="F144">
        <v>472.76947021484398</v>
      </c>
      <c r="G144">
        <v>466.69076538085898</v>
      </c>
      <c r="I144" s="7">
        <f t="shared" si="13"/>
        <v>261.29260253906205</v>
      </c>
      <c r="J144" s="7">
        <f t="shared" si="13"/>
        <v>150.591400146485</v>
      </c>
      <c r="K144" s="7">
        <f t="shared" si="14"/>
        <v>155.87862243652256</v>
      </c>
      <c r="L144" s="8">
        <f t="shared" si="15"/>
        <v>1.0351097226328629</v>
      </c>
      <c r="M144" s="8">
        <f t="shared" si="12"/>
        <v>2.2846696525356274</v>
      </c>
      <c r="P144" s="6">
        <f t="shared" si="16"/>
        <v>3.0243639604785653</v>
      </c>
    </row>
    <row r="145" spans="1:16" x14ac:dyDescent="0.15">
      <c r="A145" s="6">
        <v>72</v>
      </c>
      <c r="B145" s="6">
        <v>143</v>
      </c>
      <c r="D145">
        <v>733.70733642578102</v>
      </c>
      <c r="E145">
        <v>618.73712158203102</v>
      </c>
      <c r="F145">
        <v>472.79583740234398</v>
      </c>
      <c r="G145">
        <v>466.38961791992199</v>
      </c>
      <c r="I145" s="7">
        <f t="shared" si="13"/>
        <v>260.91149902343705</v>
      </c>
      <c r="J145" s="7">
        <f t="shared" si="13"/>
        <v>152.34750366210903</v>
      </c>
      <c r="K145" s="7">
        <f t="shared" si="14"/>
        <v>154.26824645996072</v>
      </c>
      <c r="L145" s="8">
        <f t="shared" si="15"/>
        <v>1.0126076420793326</v>
      </c>
      <c r="M145" s="8">
        <f t="shared" si="12"/>
        <v>2.270905753310088</v>
      </c>
      <c r="P145" s="6">
        <f t="shared" si="16"/>
        <v>2.403697877855401</v>
      </c>
    </row>
    <row r="146" spans="1:16" x14ac:dyDescent="0.15">
      <c r="A146" s="6">
        <v>72.5</v>
      </c>
      <c r="B146" s="6">
        <v>144</v>
      </c>
      <c r="D146">
        <v>733.95172119140602</v>
      </c>
      <c r="E146">
        <v>619.33441162109398</v>
      </c>
      <c r="F146">
        <v>473.99191284179699</v>
      </c>
      <c r="G146">
        <v>467.19992065429699</v>
      </c>
      <c r="I146" s="7">
        <f t="shared" si="13"/>
        <v>259.95980834960903</v>
      </c>
      <c r="J146" s="7">
        <f t="shared" si="13"/>
        <v>152.13449096679699</v>
      </c>
      <c r="K146" s="7">
        <f t="shared" si="14"/>
        <v>153.46566467285115</v>
      </c>
      <c r="L146" s="8">
        <f t="shared" si="15"/>
        <v>1.0087499796896464</v>
      </c>
      <c r="M146" s="8">
        <f t="shared" si="12"/>
        <v>2.2757862722483937</v>
      </c>
      <c r="P146" s="6">
        <f t="shared" si="16"/>
        <v>2.623778868058062</v>
      </c>
    </row>
    <row r="147" spans="1:16" x14ac:dyDescent="0.15">
      <c r="A147" s="6">
        <v>73</v>
      </c>
      <c r="B147" s="6">
        <v>145</v>
      </c>
      <c r="D147">
        <v>732.48913574218795</v>
      </c>
      <c r="E147">
        <v>618.39288330078102</v>
      </c>
      <c r="F147">
        <v>474.823486328125</v>
      </c>
      <c r="G147">
        <v>468.31817626953102</v>
      </c>
      <c r="I147" s="7">
        <f t="shared" si="13"/>
        <v>257.66564941406295</v>
      </c>
      <c r="J147" s="7">
        <f t="shared" si="13"/>
        <v>150.07470703125</v>
      </c>
      <c r="K147" s="7">
        <f t="shared" si="14"/>
        <v>152.61335449218797</v>
      </c>
      <c r="L147" s="8">
        <f t="shared" si="15"/>
        <v>1.0169158914993539</v>
      </c>
      <c r="M147" s="8">
        <f t="shared" si="12"/>
        <v>2.2926903653860924</v>
      </c>
      <c r="P147" s="6">
        <f t="shared" si="16"/>
        <v>3.3860481273828262</v>
      </c>
    </row>
    <row r="148" spans="1:16" x14ac:dyDescent="0.15">
      <c r="A148" s="6">
        <v>73.5</v>
      </c>
      <c r="B148" s="6">
        <v>146</v>
      </c>
      <c r="D148">
        <v>734.69427490234398</v>
      </c>
      <c r="E148">
        <v>620.060302734375</v>
      </c>
      <c r="F148">
        <v>473.06295776367199</v>
      </c>
      <c r="G148">
        <v>466.67419433593801</v>
      </c>
      <c r="I148" s="7">
        <f t="shared" si="13"/>
        <v>261.63131713867199</v>
      </c>
      <c r="J148" s="7">
        <f t="shared" si="13"/>
        <v>153.38610839843699</v>
      </c>
      <c r="K148" s="7">
        <f t="shared" si="14"/>
        <v>154.2610412597661</v>
      </c>
      <c r="L148" s="8">
        <f t="shared" si="15"/>
        <v>1.0057041206043014</v>
      </c>
      <c r="M148" s="8">
        <f t="shared" si="12"/>
        <v>2.2902167758190313</v>
      </c>
      <c r="P148" s="6">
        <f t="shared" si="16"/>
        <v>3.2745046525689006</v>
      </c>
    </row>
    <row r="149" spans="1:16" x14ac:dyDescent="0.15">
      <c r="A149" s="6">
        <v>74</v>
      </c>
      <c r="B149" s="6">
        <v>147</v>
      </c>
      <c r="D149">
        <v>738.384521484375</v>
      </c>
      <c r="E149">
        <v>622.51885986328102</v>
      </c>
      <c r="F149">
        <v>474.24499511718801</v>
      </c>
      <c r="G149">
        <v>467.62823486328102</v>
      </c>
      <c r="I149" s="7">
        <f t="shared" si="13"/>
        <v>264.13952636718699</v>
      </c>
      <c r="J149" s="7">
        <f t="shared" si="13"/>
        <v>154.890625</v>
      </c>
      <c r="K149" s="7">
        <f t="shared" si="14"/>
        <v>155.71608886718701</v>
      </c>
      <c r="L149" s="8">
        <f t="shared" si="15"/>
        <v>1.005329333955409</v>
      </c>
      <c r="M149" s="8">
        <f t="shared" si="12"/>
        <v>2.2985801704981301</v>
      </c>
      <c r="P149" s="6">
        <f t="shared" si="16"/>
        <v>3.6516416344552454</v>
      </c>
    </row>
    <row r="150" spans="1:16" x14ac:dyDescent="0.15">
      <c r="A150" s="6">
        <v>74.5</v>
      </c>
      <c r="B150" s="6">
        <v>148</v>
      </c>
      <c r="D150">
        <v>733.354736328125</v>
      </c>
      <c r="E150">
        <v>618.99493408203102</v>
      </c>
      <c r="F150">
        <v>474.20587158203102</v>
      </c>
      <c r="G150">
        <v>467.84942626953102</v>
      </c>
      <c r="I150" s="7">
        <f t="shared" si="13"/>
        <v>259.14886474609398</v>
      </c>
      <c r="J150" s="7">
        <f t="shared" si="13"/>
        <v>151.1455078125</v>
      </c>
      <c r="K150" s="7">
        <f t="shared" si="14"/>
        <v>153.347009277344</v>
      </c>
      <c r="L150" s="8">
        <f t="shared" si="15"/>
        <v>1.0145654442312306</v>
      </c>
      <c r="M150" s="8">
        <f t="shared" si="12"/>
        <v>2.3165544621019434</v>
      </c>
      <c r="P150" s="6">
        <f t="shared" si="16"/>
        <v>4.4621701754492715</v>
      </c>
    </row>
    <row r="151" spans="1:16" x14ac:dyDescent="0.15">
      <c r="A151" s="6">
        <v>75</v>
      </c>
      <c r="B151" s="6">
        <v>149</v>
      </c>
      <c r="D151">
        <v>733.64849853515602</v>
      </c>
      <c r="E151">
        <v>620.44006347656295</v>
      </c>
      <c r="F151">
        <v>473.80307006835898</v>
      </c>
      <c r="G151">
        <v>467.10675048828102</v>
      </c>
      <c r="I151" s="7">
        <f t="shared" si="13"/>
        <v>259.84542846679705</v>
      </c>
      <c r="J151" s="7">
        <f t="shared" si="13"/>
        <v>153.33331298828193</v>
      </c>
      <c r="K151" s="7">
        <f t="shared" si="14"/>
        <v>152.51210937499968</v>
      </c>
      <c r="L151" s="8">
        <f t="shared" si="15"/>
        <v>0.99464432355058419</v>
      </c>
      <c r="M151" s="8">
        <f t="shared" si="12"/>
        <v>2.3053715227492884</v>
      </c>
      <c r="P151" s="6">
        <f t="shared" si="16"/>
        <v>3.9578892993334529</v>
      </c>
    </row>
    <row r="152" spans="1:16" x14ac:dyDescent="0.15">
      <c r="A152" s="6">
        <v>75.5</v>
      </c>
      <c r="B152" s="6">
        <v>150</v>
      </c>
      <c r="D152">
        <v>734.50396728515602</v>
      </c>
      <c r="E152">
        <v>619.83221435546898</v>
      </c>
      <c r="F152">
        <v>474.51040649414102</v>
      </c>
      <c r="G152">
        <v>467.95278930664102</v>
      </c>
      <c r="I152" s="7">
        <f t="shared" si="13"/>
        <v>259.993560791015</v>
      </c>
      <c r="J152" s="7">
        <f t="shared" si="13"/>
        <v>151.87942504882795</v>
      </c>
      <c r="K152" s="7">
        <f t="shared" si="14"/>
        <v>153.67796325683543</v>
      </c>
      <c r="L152" s="8">
        <f t="shared" si="15"/>
        <v>1.0118418818574619</v>
      </c>
      <c r="M152" s="8">
        <f t="shared" ref="M152:M160" si="17">L152+ABS($N$2)*A152</f>
        <v>2.3313072623841569</v>
      </c>
      <c r="P152" s="6">
        <f t="shared" si="16"/>
        <v>5.1274295331967528</v>
      </c>
    </row>
    <row r="153" spans="1:16" x14ac:dyDescent="0.15">
      <c r="A153" s="18">
        <v>76</v>
      </c>
      <c r="B153" s="18">
        <v>151</v>
      </c>
      <c r="D153">
        <v>733.47821044921898</v>
      </c>
      <c r="E153">
        <v>620.51123046875</v>
      </c>
      <c r="F153">
        <v>473.50701904296898</v>
      </c>
      <c r="G153">
        <v>466.91366577148398</v>
      </c>
      <c r="I153" s="19">
        <f t="shared" ref="I153:I189" si="18">D153-F153</f>
        <v>259.97119140625</v>
      </c>
      <c r="J153" s="19">
        <f t="shared" ref="J153:J189" si="19">E153-G153</f>
        <v>153.59756469726602</v>
      </c>
      <c r="K153" s="19">
        <f t="shared" ref="K153:K189" si="20">I153-0.7*J153</f>
        <v>152.45289611816378</v>
      </c>
      <c r="L153" s="20">
        <f t="shared" ref="L153:L189" si="21">K153/J153</f>
        <v>0.99254761244842438</v>
      </c>
      <c r="M153" s="20">
        <f t="shared" si="17"/>
        <v>2.3207511743031111</v>
      </c>
      <c r="N153" s="18"/>
      <c r="O153" s="18"/>
      <c r="P153" s="18">
        <f t="shared" ref="P153:P189" si="22">(M153-$O$2)/$O$2*100</f>
        <v>4.6514157430833603</v>
      </c>
    </row>
    <row r="154" spans="1:16" x14ac:dyDescent="0.15">
      <c r="A154" s="18">
        <v>76.5</v>
      </c>
      <c r="B154" s="18">
        <v>152</v>
      </c>
      <c r="D154">
        <v>734.22406005859398</v>
      </c>
      <c r="E154">
        <v>619.63580322265602</v>
      </c>
      <c r="F154">
        <v>473.52786254882801</v>
      </c>
      <c r="G154">
        <v>466.67462158203102</v>
      </c>
      <c r="I154" s="19">
        <f t="shared" si="18"/>
        <v>260.69619750976597</v>
      </c>
      <c r="J154" s="19">
        <f t="shared" si="19"/>
        <v>152.961181640625</v>
      </c>
      <c r="K154" s="19">
        <f t="shared" si="20"/>
        <v>153.62337036132845</v>
      </c>
      <c r="L154" s="20">
        <f t="shared" si="21"/>
        <v>1.0043291292182825</v>
      </c>
      <c r="M154" s="20">
        <f t="shared" si="17"/>
        <v>2.3412708724009605</v>
      </c>
      <c r="N154" s="18"/>
      <c r="O154" s="18"/>
      <c r="P154" s="18">
        <f t="shared" si="22"/>
        <v>5.576726254756565</v>
      </c>
    </row>
    <row r="155" spans="1:16" x14ac:dyDescent="0.15">
      <c r="A155" s="18">
        <v>77</v>
      </c>
      <c r="B155" s="18">
        <v>153</v>
      </c>
      <c r="D155">
        <v>736.13873291015602</v>
      </c>
      <c r="E155">
        <v>620.98114013671898</v>
      </c>
      <c r="F155">
        <v>474.72650146484398</v>
      </c>
      <c r="G155">
        <v>468.19226074218801</v>
      </c>
      <c r="I155" s="19">
        <f t="shared" si="18"/>
        <v>261.41223144531205</v>
      </c>
      <c r="J155" s="19">
        <f t="shared" si="19"/>
        <v>152.78887939453097</v>
      </c>
      <c r="K155" s="19">
        <f t="shared" si="20"/>
        <v>154.46001586914036</v>
      </c>
      <c r="L155" s="20">
        <f t="shared" si="21"/>
        <v>1.0109375530551159</v>
      </c>
      <c r="M155" s="20">
        <f t="shared" si="17"/>
        <v>2.3566174775657851</v>
      </c>
      <c r="N155" s="18"/>
      <c r="O155" s="18"/>
      <c r="P155" s="18">
        <f t="shared" si="22"/>
        <v>6.2687625122977373</v>
      </c>
    </row>
    <row r="156" spans="1:16" x14ac:dyDescent="0.15">
      <c r="A156" s="18">
        <v>77.5</v>
      </c>
      <c r="B156" s="18">
        <v>154</v>
      </c>
      <c r="D156">
        <v>731.33441162109398</v>
      </c>
      <c r="E156">
        <v>619.14923095703102</v>
      </c>
      <c r="F156">
        <v>473.8349609375</v>
      </c>
      <c r="G156">
        <v>467.79879760742199</v>
      </c>
      <c r="I156" s="19">
        <f t="shared" si="18"/>
        <v>257.49945068359398</v>
      </c>
      <c r="J156" s="19">
        <f t="shared" si="19"/>
        <v>151.35043334960903</v>
      </c>
      <c r="K156" s="19">
        <f t="shared" si="20"/>
        <v>151.55414733886766</v>
      </c>
      <c r="L156" s="20">
        <f t="shared" si="21"/>
        <v>1.0013459755928684</v>
      </c>
      <c r="M156" s="20">
        <f t="shared" si="17"/>
        <v>2.3557640814315288</v>
      </c>
      <c r="N156" s="18"/>
      <c r="O156" s="18"/>
      <c r="P156" s="18">
        <f t="shared" si="22"/>
        <v>6.2302796647488554</v>
      </c>
    </row>
    <row r="157" spans="1:16" x14ac:dyDescent="0.15">
      <c r="A157" s="18">
        <v>78</v>
      </c>
      <c r="B157" s="18">
        <v>155</v>
      </c>
      <c r="D157">
        <v>732.00433349609398</v>
      </c>
      <c r="E157">
        <v>618.89068603515602</v>
      </c>
      <c r="F157">
        <v>473.44790649414102</v>
      </c>
      <c r="G157">
        <v>466.32412719726602</v>
      </c>
      <c r="I157" s="19">
        <f t="shared" si="18"/>
        <v>258.55642700195295</v>
      </c>
      <c r="J157" s="19">
        <f t="shared" si="19"/>
        <v>152.56655883789</v>
      </c>
      <c r="K157" s="19">
        <f t="shared" si="20"/>
        <v>151.75983581542997</v>
      </c>
      <c r="L157" s="20">
        <f t="shared" si="21"/>
        <v>0.99471232078245131</v>
      </c>
      <c r="M157" s="20">
        <f t="shared" si="17"/>
        <v>2.3578686079491034</v>
      </c>
      <c r="N157" s="18"/>
      <c r="O157" s="18"/>
      <c r="P157" s="18">
        <f t="shared" si="22"/>
        <v>6.3251806959200119</v>
      </c>
    </row>
    <row r="158" spans="1:16" x14ac:dyDescent="0.15">
      <c r="A158" s="18">
        <v>78.5</v>
      </c>
      <c r="B158" s="18">
        <v>156</v>
      </c>
      <c r="D158">
        <v>731.98040771484398</v>
      </c>
      <c r="E158">
        <v>619.468017578125</v>
      </c>
      <c r="F158">
        <v>472.63674926757801</v>
      </c>
      <c r="G158">
        <v>466.34326171875</v>
      </c>
      <c r="I158" s="19">
        <f t="shared" si="18"/>
        <v>259.34365844726597</v>
      </c>
      <c r="J158" s="19">
        <f t="shared" si="19"/>
        <v>153.124755859375</v>
      </c>
      <c r="K158" s="19">
        <f t="shared" si="20"/>
        <v>152.15632934570345</v>
      </c>
      <c r="L158" s="20">
        <f t="shared" si="21"/>
        <v>0.99367557186794198</v>
      </c>
      <c r="M158" s="20">
        <f t="shared" si="17"/>
        <v>2.3655700403625852</v>
      </c>
      <c r="N158" s="18"/>
      <c r="O158" s="18"/>
      <c r="P158" s="18">
        <f t="shared" si="22"/>
        <v>6.6724673047752532</v>
      </c>
    </row>
    <row r="159" spans="1:16" x14ac:dyDescent="0.15">
      <c r="A159" s="18">
        <v>79</v>
      </c>
      <c r="B159" s="18">
        <v>157</v>
      </c>
      <c r="D159">
        <v>730.15216064453102</v>
      </c>
      <c r="E159">
        <v>619.04791259765602</v>
      </c>
      <c r="F159">
        <v>473.71670532226602</v>
      </c>
      <c r="G159">
        <v>467.42578125</v>
      </c>
      <c r="I159" s="19">
        <f t="shared" si="18"/>
        <v>256.435455322265</v>
      </c>
      <c r="J159" s="19">
        <f t="shared" si="19"/>
        <v>151.62213134765602</v>
      </c>
      <c r="K159" s="19">
        <f t="shared" si="20"/>
        <v>150.29996337890577</v>
      </c>
      <c r="L159" s="20">
        <f t="shared" si="21"/>
        <v>0.99127984841659667</v>
      </c>
      <c r="M159" s="20">
        <f t="shared" si="17"/>
        <v>2.3719124982392312</v>
      </c>
      <c r="N159" s="18"/>
      <c r="O159" s="18"/>
      <c r="P159" s="18">
        <f t="shared" si="22"/>
        <v>6.9584726307366589</v>
      </c>
    </row>
    <row r="160" spans="1:16" x14ac:dyDescent="0.15">
      <c r="A160" s="18">
        <v>79.5</v>
      </c>
      <c r="B160" s="18">
        <v>158</v>
      </c>
      <c r="D160">
        <v>730.42449951171898</v>
      </c>
      <c r="E160">
        <v>618.33587646484398</v>
      </c>
      <c r="F160">
        <v>473.32327270507801</v>
      </c>
      <c r="G160">
        <v>467.28924560546898</v>
      </c>
      <c r="I160" s="19">
        <f t="shared" si="18"/>
        <v>257.10122680664097</v>
      </c>
      <c r="J160" s="19">
        <f t="shared" si="19"/>
        <v>151.046630859375</v>
      </c>
      <c r="K160" s="19">
        <f t="shared" si="20"/>
        <v>151.36858520507849</v>
      </c>
      <c r="L160" s="20">
        <f t="shared" si="21"/>
        <v>1.0021314897516862</v>
      </c>
      <c r="M160" s="20">
        <f t="shared" si="17"/>
        <v>2.3915023209023123</v>
      </c>
      <c r="N160" s="18"/>
      <c r="O160" s="18"/>
      <c r="P160" s="18">
        <f t="shared" si="22"/>
        <v>7.841851555003708</v>
      </c>
    </row>
    <row r="161" spans="1:16" x14ac:dyDescent="0.15">
      <c r="A161" s="18">
        <v>80</v>
      </c>
      <c r="B161" s="18">
        <v>159</v>
      </c>
      <c r="D161">
        <v>728.14739990234398</v>
      </c>
      <c r="E161">
        <v>618.70733642578102</v>
      </c>
      <c r="F161">
        <v>473.90853881835898</v>
      </c>
      <c r="G161">
        <v>467.21182250976602</v>
      </c>
      <c r="I161" s="19">
        <f t="shared" si="18"/>
        <v>254.238861083985</v>
      </c>
      <c r="J161" s="19">
        <f t="shared" si="19"/>
        <v>151.495513916015</v>
      </c>
      <c r="K161" s="19">
        <f t="shared" si="20"/>
        <v>148.19200134277452</v>
      </c>
      <c r="L161" s="20">
        <f t="shared" si="21"/>
        <v>0.97819399078000513</v>
      </c>
      <c r="M161" s="20">
        <f t="shared" ref="M161:M189" si="23">L161+ABS($N$2)*A161</f>
        <v>2.3763030032586228</v>
      </c>
      <c r="N161" s="18"/>
      <c r="O161" s="18"/>
      <c r="P161" s="18">
        <f t="shared" si="22"/>
        <v>7.1564570468145305</v>
      </c>
    </row>
    <row r="162" spans="1:16" x14ac:dyDescent="0.15">
      <c r="A162" s="18">
        <v>80.5</v>
      </c>
      <c r="B162" s="18">
        <v>160</v>
      </c>
      <c r="D162">
        <v>729.79632568359398</v>
      </c>
      <c r="E162">
        <v>618.98767089843795</v>
      </c>
      <c r="F162">
        <v>473.44958496093801</v>
      </c>
      <c r="G162">
        <v>467.12249755859398</v>
      </c>
      <c r="I162" s="19">
        <f t="shared" si="18"/>
        <v>256.34674072265597</v>
      </c>
      <c r="J162" s="19">
        <f t="shared" si="19"/>
        <v>151.86517333984398</v>
      </c>
      <c r="K162" s="19">
        <f t="shared" si="20"/>
        <v>150.04111938476518</v>
      </c>
      <c r="L162" s="20">
        <f t="shared" si="21"/>
        <v>0.98798899105723914</v>
      </c>
      <c r="M162" s="20">
        <f t="shared" si="23"/>
        <v>2.394836184863848</v>
      </c>
      <c r="N162" s="18"/>
      <c r="O162" s="18"/>
      <c r="P162" s="18">
        <f t="shared" si="22"/>
        <v>7.9921880440391249</v>
      </c>
    </row>
    <row r="163" spans="1:16" x14ac:dyDescent="0.15">
      <c r="A163" s="18">
        <v>81</v>
      </c>
      <c r="B163" s="18">
        <v>161</v>
      </c>
      <c r="D163">
        <v>732.91174316406295</v>
      </c>
      <c r="E163">
        <v>621.2451171875</v>
      </c>
      <c r="F163">
        <v>472.98297119140602</v>
      </c>
      <c r="G163">
        <v>466.21566772460898</v>
      </c>
      <c r="I163" s="19">
        <f t="shared" si="18"/>
        <v>259.92877197265693</v>
      </c>
      <c r="J163" s="19">
        <f t="shared" si="19"/>
        <v>155.02944946289102</v>
      </c>
      <c r="K163" s="19">
        <f t="shared" si="20"/>
        <v>151.40815734863321</v>
      </c>
      <c r="L163" s="20">
        <f t="shared" si="21"/>
        <v>0.97664126314836308</v>
      </c>
      <c r="M163" s="20">
        <f t="shared" si="23"/>
        <v>2.3922266382829633</v>
      </c>
      <c r="N163" s="18"/>
      <c r="O163" s="18"/>
      <c r="P163" s="18">
        <f t="shared" si="22"/>
        <v>7.8745137551446662</v>
      </c>
    </row>
    <row r="164" spans="1:16" x14ac:dyDescent="0.15">
      <c r="A164" s="18">
        <v>81.5</v>
      </c>
      <c r="B164" s="18">
        <v>162</v>
      </c>
      <c r="D164">
        <v>733.082763671875</v>
      </c>
      <c r="E164">
        <v>622.40594482421898</v>
      </c>
      <c r="F164">
        <v>473.77499389648398</v>
      </c>
      <c r="G164">
        <v>467.14886474609398</v>
      </c>
      <c r="I164" s="19">
        <f t="shared" si="18"/>
        <v>259.30776977539102</v>
      </c>
      <c r="J164" s="19">
        <f t="shared" si="19"/>
        <v>155.257080078125</v>
      </c>
      <c r="K164" s="19">
        <f t="shared" si="20"/>
        <v>150.62781372070353</v>
      </c>
      <c r="L164" s="20">
        <f t="shared" si="21"/>
        <v>0.9701832189869084</v>
      </c>
      <c r="M164" s="20">
        <f t="shared" si="23"/>
        <v>2.3945067754495</v>
      </c>
      <c r="N164" s="18"/>
      <c r="O164" s="18"/>
      <c r="P164" s="18">
        <f t="shared" si="22"/>
        <v>7.9773337322316697</v>
      </c>
    </row>
    <row r="165" spans="1:16" x14ac:dyDescent="0.15">
      <c r="A165" s="18">
        <v>82</v>
      </c>
      <c r="B165" s="18">
        <v>163</v>
      </c>
      <c r="D165">
        <v>731.31481933593795</v>
      </c>
      <c r="E165">
        <v>620.85400390625</v>
      </c>
      <c r="F165">
        <v>474.272216796875</v>
      </c>
      <c r="G165">
        <v>467.71203613281301</v>
      </c>
      <c r="I165" s="19">
        <f t="shared" si="18"/>
        <v>257.04260253906295</v>
      </c>
      <c r="J165" s="19">
        <f t="shared" si="19"/>
        <v>153.14196777343699</v>
      </c>
      <c r="K165" s="19">
        <f t="shared" si="20"/>
        <v>149.84322509765707</v>
      </c>
      <c r="L165" s="20">
        <f t="shared" si="21"/>
        <v>0.97845957758189328</v>
      </c>
      <c r="M165" s="20">
        <f t="shared" si="23"/>
        <v>2.4115213153724762</v>
      </c>
      <c r="N165" s="18"/>
      <c r="O165" s="18"/>
      <c r="P165" s="18">
        <f t="shared" si="22"/>
        <v>8.744583453301555</v>
      </c>
    </row>
    <row r="166" spans="1:16" x14ac:dyDescent="0.15">
      <c r="A166" s="18">
        <v>82.5</v>
      </c>
      <c r="B166" s="18">
        <v>164</v>
      </c>
      <c r="D166">
        <v>730.83044433593795</v>
      </c>
      <c r="E166">
        <v>619.35949707031295</v>
      </c>
      <c r="F166">
        <v>474.29263305664102</v>
      </c>
      <c r="G166">
        <v>467.55209350585898</v>
      </c>
      <c r="I166" s="19">
        <f t="shared" si="18"/>
        <v>256.53781127929693</v>
      </c>
      <c r="J166" s="19">
        <f t="shared" si="19"/>
        <v>151.80740356445398</v>
      </c>
      <c r="K166" s="19">
        <f t="shared" si="20"/>
        <v>150.27262878417915</v>
      </c>
      <c r="L166" s="20">
        <f t="shared" si="21"/>
        <v>0.98988998728495348</v>
      </c>
      <c r="M166" s="20">
        <f t="shared" si="23"/>
        <v>2.4316899064035278</v>
      </c>
      <c r="N166" s="18"/>
      <c r="O166" s="18"/>
      <c r="P166" s="18">
        <f t="shared" si="22"/>
        <v>9.6540612242550097</v>
      </c>
    </row>
    <row r="167" spans="1:16" x14ac:dyDescent="0.15">
      <c r="A167" s="18">
        <v>83</v>
      </c>
      <c r="B167" s="18">
        <v>165</v>
      </c>
      <c r="D167">
        <v>732.3271484375</v>
      </c>
      <c r="E167">
        <v>619.04284667968795</v>
      </c>
      <c r="F167">
        <v>474.03997802734398</v>
      </c>
      <c r="G167">
        <v>467.15100097656301</v>
      </c>
      <c r="I167" s="19">
        <f t="shared" si="18"/>
        <v>258.28717041015602</v>
      </c>
      <c r="J167" s="19">
        <f t="shared" si="19"/>
        <v>151.89184570312494</v>
      </c>
      <c r="K167" s="19">
        <f t="shared" si="20"/>
        <v>151.96287841796857</v>
      </c>
      <c r="L167" s="20">
        <f t="shared" si="21"/>
        <v>1.0004676532470509</v>
      </c>
      <c r="M167" s="20">
        <f t="shared" si="23"/>
        <v>2.4510057536936163</v>
      </c>
      <c r="N167" s="18"/>
      <c r="O167" s="18"/>
      <c r="P167" s="18">
        <f t="shared" si="22"/>
        <v>10.525085566531587</v>
      </c>
    </row>
    <row r="168" spans="1:16" x14ac:dyDescent="0.15">
      <c r="A168" s="18">
        <v>83.5</v>
      </c>
      <c r="B168" s="18">
        <v>166</v>
      </c>
      <c r="D168">
        <v>731.73638916015602</v>
      </c>
      <c r="E168">
        <v>620.31298828125</v>
      </c>
      <c r="F168">
        <v>473.22543334960898</v>
      </c>
      <c r="G168">
        <v>466.37176513671898</v>
      </c>
      <c r="I168" s="19">
        <f t="shared" si="18"/>
        <v>258.51095581054705</v>
      </c>
      <c r="J168" s="19">
        <f t="shared" si="19"/>
        <v>153.94122314453102</v>
      </c>
      <c r="K168" s="19">
        <f t="shared" si="20"/>
        <v>150.75209960937534</v>
      </c>
      <c r="L168" s="20">
        <f t="shared" si="21"/>
        <v>0.97928349879251309</v>
      </c>
      <c r="M168" s="20">
        <f t="shared" si="23"/>
        <v>2.4385597805670702</v>
      </c>
      <c r="N168" s="18"/>
      <c r="O168" s="18"/>
      <c r="P168" s="18">
        <f t="shared" si="22"/>
        <v>9.9638497380569842</v>
      </c>
    </row>
    <row r="169" spans="1:16" x14ac:dyDescent="0.15">
      <c r="A169" s="18">
        <v>84</v>
      </c>
      <c r="B169" s="18">
        <v>167</v>
      </c>
      <c r="D169">
        <v>732.00036621093795</v>
      </c>
      <c r="E169">
        <v>620.98913574218795</v>
      </c>
      <c r="F169">
        <v>473.90557861328102</v>
      </c>
      <c r="G169">
        <v>467.11355590820301</v>
      </c>
      <c r="I169" s="19">
        <f t="shared" si="18"/>
        <v>258.09478759765693</v>
      </c>
      <c r="J169" s="19">
        <f t="shared" si="19"/>
        <v>153.87557983398494</v>
      </c>
      <c r="K169" s="19">
        <f t="shared" si="20"/>
        <v>150.38188171386747</v>
      </c>
      <c r="L169" s="20">
        <f t="shared" si="21"/>
        <v>0.97729530492176342</v>
      </c>
      <c r="M169" s="20">
        <f t="shared" si="23"/>
        <v>2.4453097680243117</v>
      </c>
      <c r="N169" s="18"/>
      <c r="O169" s="18"/>
      <c r="P169" s="18">
        <f t="shared" si="22"/>
        <v>10.268232108502403</v>
      </c>
    </row>
    <row r="170" spans="1:16" x14ac:dyDescent="0.15">
      <c r="A170" s="18">
        <v>84.5</v>
      </c>
      <c r="B170" s="18">
        <v>168</v>
      </c>
      <c r="D170">
        <v>730.85583496093795</v>
      </c>
      <c r="E170">
        <v>620.74725341796898</v>
      </c>
      <c r="F170">
        <v>474.37261962890602</v>
      </c>
      <c r="G170">
        <v>467.62527465820301</v>
      </c>
      <c r="I170" s="19">
        <f t="shared" si="18"/>
        <v>256.48321533203193</v>
      </c>
      <c r="J170" s="19">
        <f t="shared" si="19"/>
        <v>153.12197875976597</v>
      </c>
      <c r="K170" s="19">
        <f t="shared" si="20"/>
        <v>149.29783020019576</v>
      </c>
      <c r="L170" s="20">
        <f t="shared" si="21"/>
        <v>0.97502547582950239</v>
      </c>
      <c r="M170" s="20">
        <f t="shared" si="23"/>
        <v>2.4517781202600419</v>
      </c>
      <c r="N170" s="18"/>
      <c r="O170" s="18"/>
      <c r="P170" s="18">
        <f t="shared" si="22"/>
        <v>10.559914485523016</v>
      </c>
    </row>
    <row r="171" spans="1:16" x14ac:dyDescent="0.15">
      <c r="A171" s="18">
        <v>85</v>
      </c>
      <c r="B171" s="18">
        <v>169</v>
      </c>
      <c r="D171">
        <v>729.7421875</v>
      </c>
      <c r="E171">
        <v>619.95788574218795</v>
      </c>
      <c r="F171">
        <v>474.03317260742199</v>
      </c>
      <c r="G171">
        <v>467.43896484375</v>
      </c>
      <c r="I171" s="19">
        <f t="shared" si="18"/>
        <v>255.70901489257801</v>
      </c>
      <c r="J171" s="19">
        <f t="shared" si="19"/>
        <v>152.51892089843795</v>
      </c>
      <c r="K171" s="19">
        <f t="shared" si="20"/>
        <v>148.94577026367145</v>
      </c>
      <c r="L171" s="20">
        <f t="shared" si="21"/>
        <v>0.97657241072964407</v>
      </c>
      <c r="M171" s="20">
        <f t="shared" si="23"/>
        <v>2.4620632364881754</v>
      </c>
      <c r="N171" s="18"/>
      <c r="O171" s="18"/>
      <c r="P171" s="18">
        <f t="shared" si="22"/>
        <v>11.023709133684529</v>
      </c>
    </row>
    <row r="172" spans="1:16" x14ac:dyDescent="0.15">
      <c r="A172" s="18">
        <v>85.5</v>
      </c>
      <c r="B172" s="18">
        <v>170</v>
      </c>
      <c r="D172">
        <v>731.45355224609398</v>
      </c>
      <c r="E172">
        <v>621.43029785156295</v>
      </c>
      <c r="F172">
        <v>473.00979614257801</v>
      </c>
      <c r="G172">
        <v>466.43344116210898</v>
      </c>
      <c r="I172" s="19">
        <f t="shared" si="18"/>
        <v>258.44375610351597</v>
      </c>
      <c r="J172" s="19">
        <f t="shared" si="19"/>
        <v>154.99685668945398</v>
      </c>
      <c r="K172" s="19">
        <f t="shared" si="20"/>
        <v>149.9459564208982</v>
      </c>
      <c r="L172" s="20">
        <f t="shared" si="21"/>
        <v>0.96741288580660978</v>
      </c>
      <c r="M172" s="20">
        <f t="shared" si="23"/>
        <v>2.4616418928931321</v>
      </c>
      <c r="N172" s="18"/>
      <c r="O172" s="18"/>
      <c r="P172" s="18">
        <f t="shared" si="22"/>
        <v>11.004709163233665</v>
      </c>
    </row>
    <row r="173" spans="1:16" x14ac:dyDescent="0.15">
      <c r="A173" s="18">
        <v>86</v>
      </c>
      <c r="B173" s="18">
        <v>171</v>
      </c>
      <c r="D173">
        <v>727.230224609375</v>
      </c>
      <c r="E173">
        <v>619.911376953125</v>
      </c>
      <c r="F173">
        <v>473.810302734375</v>
      </c>
      <c r="G173">
        <v>467.33474731445301</v>
      </c>
      <c r="I173" s="19">
        <f t="shared" si="18"/>
        <v>253.419921875</v>
      </c>
      <c r="J173" s="19">
        <f t="shared" si="19"/>
        <v>152.57662963867199</v>
      </c>
      <c r="K173" s="19">
        <f t="shared" si="20"/>
        <v>146.6162811279296</v>
      </c>
      <c r="L173" s="20">
        <f t="shared" si="21"/>
        <v>0.96093537703082355</v>
      </c>
      <c r="M173" s="20">
        <f t="shared" si="23"/>
        <v>2.4639025654453373</v>
      </c>
      <c r="N173" s="18"/>
      <c r="O173" s="18"/>
      <c r="P173" s="18">
        <f t="shared" si="22"/>
        <v>11.106651407511899</v>
      </c>
    </row>
    <row r="174" spans="1:16" x14ac:dyDescent="0.15">
      <c r="A174" s="18">
        <v>86.5</v>
      </c>
      <c r="B174" s="18">
        <v>172</v>
      </c>
      <c r="D174">
        <v>726.12457275390602</v>
      </c>
      <c r="E174">
        <v>619.93609619140602</v>
      </c>
      <c r="F174">
        <v>474.11953735351602</v>
      </c>
      <c r="G174">
        <v>468.136962890625</v>
      </c>
      <c r="I174" s="19">
        <f t="shared" si="18"/>
        <v>252.00503540039</v>
      </c>
      <c r="J174" s="19">
        <f t="shared" si="19"/>
        <v>151.79913330078102</v>
      </c>
      <c r="K174" s="19">
        <f t="shared" si="20"/>
        <v>145.74564208984327</v>
      </c>
      <c r="L174" s="20">
        <f t="shared" si="21"/>
        <v>0.96012170109731054</v>
      </c>
      <c r="M174" s="20">
        <f t="shared" si="23"/>
        <v>2.4718270708398156</v>
      </c>
      <c r="N174" s="18"/>
      <c r="O174" s="18"/>
      <c r="P174" s="18">
        <f t="shared" si="22"/>
        <v>11.463997217686869</v>
      </c>
    </row>
    <row r="175" spans="1:16" x14ac:dyDescent="0.15">
      <c r="A175" s="18">
        <v>87</v>
      </c>
      <c r="B175" s="18">
        <v>173</v>
      </c>
      <c r="D175">
        <v>725.43426513671898</v>
      </c>
      <c r="E175">
        <v>619.89434814453102</v>
      </c>
      <c r="F175">
        <v>472.79879760742199</v>
      </c>
      <c r="G175">
        <v>466.47000122070301</v>
      </c>
      <c r="I175" s="19">
        <f t="shared" si="18"/>
        <v>252.63546752929699</v>
      </c>
      <c r="J175" s="19">
        <f t="shared" si="19"/>
        <v>153.42434692382801</v>
      </c>
      <c r="K175" s="19">
        <f t="shared" si="20"/>
        <v>145.23842468261739</v>
      </c>
      <c r="L175" s="20">
        <f t="shared" si="21"/>
        <v>0.9466452202317357</v>
      </c>
      <c r="M175" s="20">
        <f t="shared" si="23"/>
        <v>2.4670887713022323</v>
      </c>
      <c r="N175" s="18"/>
      <c r="O175" s="18"/>
      <c r="P175" s="18">
        <f t="shared" si="22"/>
        <v>11.250329436188581</v>
      </c>
    </row>
    <row r="176" spans="1:16" x14ac:dyDescent="0.15">
      <c r="A176" s="18">
        <v>87.5</v>
      </c>
      <c r="B176" s="18">
        <v>174</v>
      </c>
      <c r="D176">
        <v>722.62634277343795</v>
      </c>
      <c r="E176">
        <v>617.19061279296898</v>
      </c>
      <c r="F176">
        <v>473.95617675781301</v>
      </c>
      <c r="G176">
        <v>467.77838134765602</v>
      </c>
      <c r="I176" s="19">
        <f t="shared" si="18"/>
        <v>248.67016601562494</v>
      </c>
      <c r="J176" s="19">
        <f t="shared" si="19"/>
        <v>149.41223144531295</v>
      </c>
      <c r="K176" s="19">
        <f t="shared" si="20"/>
        <v>144.08160400390588</v>
      </c>
      <c r="L176" s="20">
        <f t="shared" si="21"/>
        <v>0.96432268369301366</v>
      </c>
      <c r="M176" s="20">
        <f t="shared" si="23"/>
        <v>2.4935044160915014</v>
      </c>
      <c r="N176" s="18"/>
      <c r="O176" s="18"/>
      <c r="P176" s="18">
        <f t="shared" si="22"/>
        <v>12.441510401891868</v>
      </c>
    </row>
    <row r="177" spans="1:16" x14ac:dyDescent="0.15">
      <c r="A177" s="18">
        <v>88</v>
      </c>
      <c r="B177" s="18">
        <v>175</v>
      </c>
      <c r="D177">
        <v>735.19787597656295</v>
      </c>
      <c r="E177">
        <v>620.63507080078102</v>
      </c>
      <c r="F177">
        <v>473.08166503906301</v>
      </c>
      <c r="G177">
        <v>467.00213623046898</v>
      </c>
      <c r="I177" s="19">
        <f t="shared" si="18"/>
        <v>262.11621093749994</v>
      </c>
      <c r="J177" s="19">
        <f t="shared" si="19"/>
        <v>153.63293457031205</v>
      </c>
      <c r="K177" s="19">
        <f t="shared" si="20"/>
        <v>154.57315673828151</v>
      </c>
      <c r="L177" s="20">
        <f t="shared" si="21"/>
        <v>1.0061199258518307</v>
      </c>
      <c r="M177" s="20">
        <f t="shared" si="23"/>
        <v>2.5440398395783097</v>
      </c>
      <c r="N177" s="18"/>
      <c r="O177" s="18"/>
      <c r="P177" s="18">
        <f t="shared" si="22"/>
        <v>14.720343079703117</v>
      </c>
    </row>
    <row r="178" spans="1:16" x14ac:dyDescent="0.15">
      <c r="A178" s="18">
        <v>88.5</v>
      </c>
      <c r="B178" s="18">
        <v>176</v>
      </c>
      <c r="D178">
        <v>740.34930419921898</v>
      </c>
      <c r="E178">
        <v>622.21820068359398</v>
      </c>
      <c r="F178">
        <v>473.81072998046898</v>
      </c>
      <c r="G178">
        <v>467.04891967773398</v>
      </c>
      <c r="I178" s="19">
        <f t="shared" si="18"/>
        <v>266.53857421875</v>
      </c>
      <c r="J178" s="19">
        <f t="shared" si="19"/>
        <v>155.16928100586</v>
      </c>
      <c r="K178" s="19">
        <f t="shared" si="20"/>
        <v>157.920077514648</v>
      </c>
      <c r="L178" s="20">
        <f t="shared" si="21"/>
        <v>1.0177277131849578</v>
      </c>
      <c r="M178" s="20">
        <f t="shared" si="23"/>
        <v>2.5643858082394284</v>
      </c>
      <c r="N178" s="18"/>
      <c r="O178" s="18"/>
      <c r="P178" s="18">
        <f t="shared" si="22"/>
        <v>15.637819476408962</v>
      </c>
    </row>
    <row r="179" spans="1:16" x14ac:dyDescent="0.15">
      <c r="A179" s="18">
        <v>89</v>
      </c>
      <c r="B179" s="18">
        <v>177</v>
      </c>
      <c r="D179">
        <v>737.37615966796898</v>
      </c>
      <c r="E179">
        <v>619.33404541015602</v>
      </c>
      <c r="F179">
        <v>473.08337402343801</v>
      </c>
      <c r="G179">
        <v>467.00552368164102</v>
      </c>
      <c r="I179" s="19">
        <f t="shared" si="18"/>
        <v>264.29278564453097</v>
      </c>
      <c r="J179" s="19">
        <f t="shared" si="19"/>
        <v>152.328521728515</v>
      </c>
      <c r="K179" s="19">
        <f t="shared" si="20"/>
        <v>157.66282043457048</v>
      </c>
      <c r="L179" s="20">
        <f t="shared" si="21"/>
        <v>1.0350183842495526</v>
      </c>
      <c r="M179" s="20">
        <f t="shared" si="23"/>
        <v>2.5904146606320149</v>
      </c>
      <c r="N179" s="18"/>
      <c r="O179" s="18"/>
      <c r="P179" s="18">
        <f t="shared" si="22"/>
        <v>16.811558515394854</v>
      </c>
    </row>
    <row r="180" spans="1:16" x14ac:dyDescent="0.15">
      <c r="A180" s="18">
        <v>89.5</v>
      </c>
      <c r="B180" s="18">
        <v>178</v>
      </c>
      <c r="D180">
        <v>739.88055419921898</v>
      </c>
      <c r="E180">
        <v>619.33880615234398</v>
      </c>
      <c r="F180">
        <v>473.90005493164102</v>
      </c>
      <c r="G180">
        <v>467.35943603515602</v>
      </c>
      <c r="I180" s="19">
        <f t="shared" si="18"/>
        <v>265.98049926757795</v>
      </c>
      <c r="J180" s="19">
        <f t="shared" si="19"/>
        <v>151.97937011718795</v>
      </c>
      <c r="K180" s="19">
        <f t="shared" si="20"/>
        <v>159.59494018554639</v>
      </c>
      <c r="L180" s="20">
        <f t="shared" si="21"/>
        <v>1.050109235631693</v>
      </c>
      <c r="M180" s="20">
        <f t="shared" si="23"/>
        <v>2.6142436933421465</v>
      </c>
      <c r="N180" s="18"/>
      <c r="O180" s="18"/>
      <c r="P180" s="18">
        <f t="shared" si="22"/>
        <v>17.886099395311611</v>
      </c>
    </row>
    <row r="181" spans="1:16" x14ac:dyDescent="0.15">
      <c r="A181" s="18">
        <v>90</v>
      </c>
      <c r="B181" s="18">
        <v>179</v>
      </c>
      <c r="D181">
        <v>736.689208984375</v>
      </c>
      <c r="E181">
        <v>616.56719970703102</v>
      </c>
      <c r="F181">
        <v>474.69970703125</v>
      </c>
      <c r="G181">
        <v>467.942138671875</v>
      </c>
      <c r="I181" s="19">
        <f t="shared" si="18"/>
        <v>261.989501953125</v>
      </c>
      <c r="J181" s="19">
        <f t="shared" si="19"/>
        <v>148.62506103515602</v>
      </c>
      <c r="K181" s="19">
        <f t="shared" si="20"/>
        <v>157.95195922851579</v>
      </c>
      <c r="L181" s="20">
        <f t="shared" si="21"/>
        <v>1.0627545457569472</v>
      </c>
      <c r="M181" s="20">
        <f t="shared" si="23"/>
        <v>2.6356271847953918</v>
      </c>
      <c r="N181" s="18"/>
      <c r="O181" s="18"/>
      <c r="P181" s="18">
        <f t="shared" si="22"/>
        <v>18.850361604414761</v>
      </c>
    </row>
    <row r="182" spans="1:16" x14ac:dyDescent="0.15">
      <c r="A182" s="18">
        <v>90.5</v>
      </c>
      <c r="B182" s="18">
        <v>180</v>
      </c>
      <c r="D182">
        <v>733.29522705078102</v>
      </c>
      <c r="E182">
        <v>615.99346923828102</v>
      </c>
      <c r="F182">
        <v>473.28967285156301</v>
      </c>
      <c r="G182">
        <v>466.45129394531301</v>
      </c>
      <c r="I182" s="19">
        <f t="shared" si="18"/>
        <v>260.00555419921801</v>
      </c>
      <c r="J182" s="19">
        <f t="shared" si="19"/>
        <v>149.54217529296801</v>
      </c>
      <c r="K182" s="19">
        <f t="shared" si="20"/>
        <v>155.32603149414041</v>
      </c>
      <c r="L182" s="20">
        <f t="shared" si="21"/>
        <v>1.0386770901910531</v>
      </c>
      <c r="M182" s="20">
        <f t="shared" si="23"/>
        <v>2.6202879105574892</v>
      </c>
      <c r="N182" s="18"/>
      <c r="O182" s="18"/>
      <c r="P182" s="18">
        <f t="shared" si="22"/>
        <v>18.158655925993656</v>
      </c>
    </row>
    <row r="183" spans="1:16" x14ac:dyDescent="0.15">
      <c r="A183" s="18">
        <v>91</v>
      </c>
      <c r="B183" s="18">
        <v>181</v>
      </c>
      <c r="D183">
        <v>732.2421875</v>
      </c>
      <c r="E183">
        <v>613.06500244140602</v>
      </c>
      <c r="F183">
        <v>474.57464599609398</v>
      </c>
      <c r="G183">
        <v>467.61334228515602</v>
      </c>
      <c r="I183" s="19">
        <f t="shared" si="18"/>
        <v>257.66754150390602</v>
      </c>
      <c r="J183" s="19">
        <f t="shared" si="19"/>
        <v>145.45166015625</v>
      </c>
      <c r="K183" s="19">
        <f t="shared" si="20"/>
        <v>155.85137939453102</v>
      </c>
      <c r="L183" s="20">
        <f t="shared" si="21"/>
        <v>1.0714994880574702</v>
      </c>
      <c r="M183" s="20">
        <f t="shared" si="23"/>
        <v>2.6618484897518977</v>
      </c>
      <c r="N183" s="18"/>
      <c r="O183" s="18"/>
      <c r="P183" s="18">
        <f t="shared" si="22"/>
        <v>20.032779054727367</v>
      </c>
    </row>
    <row r="184" spans="1:16" x14ac:dyDescent="0.15">
      <c r="A184" s="18">
        <v>91.5</v>
      </c>
      <c r="B184" s="18">
        <v>182</v>
      </c>
      <c r="D184">
        <v>733.09875488281295</v>
      </c>
      <c r="E184">
        <v>613.08239746093795</v>
      </c>
      <c r="F184">
        <v>473.28115844726602</v>
      </c>
      <c r="G184">
        <v>467.16079711914102</v>
      </c>
      <c r="I184" s="19">
        <f t="shared" si="18"/>
        <v>259.81759643554693</v>
      </c>
      <c r="J184" s="19">
        <f t="shared" si="19"/>
        <v>145.92160034179693</v>
      </c>
      <c r="K184" s="19">
        <f t="shared" si="20"/>
        <v>157.6724761962891</v>
      </c>
      <c r="L184" s="20">
        <f t="shared" si="21"/>
        <v>1.0805286936750125</v>
      </c>
      <c r="M184" s="20">
        <f t="shared" si="23"/>
        <v>2.6796158766974312</v>
      </c>
      <c r="N184" s="18"/>
      <c r="O184" s="18"/>
      <c r="P184" s="18">
        <f t="shared" si="22"/>
        <v>20.833977485000101</v>
      </c>
    </row>
    <row r="185" spans="1:16" x14ac:dyDescent="0.15">
      <c r="A185" s="18">
        <v>92</v>
      </c>
      <c r="B185" s="18">
        <v>183</v>
      </c>
      <c r="D185">
        <v>730.34783935546898</v>
      </c>
      <c r="E185">
        <v>612.16052246093795</v>
      </c>
      <c r="F185">
        <v>474.53933715820301</v>
      </c>
      <c r="G185">
        <v>467.63931274414102</v>
      </c>
      <c r="I185" s="19">
        <f t="shared" si="18"/>
        <v>255.80850219726597</v>
      </c>
      <c r="J185" s="19">
        <f t="shared" si="19"/>
        <v>144.52120971679693</v>
      </c>
      <c r="K185" s="19">
        <f t="shared" si="20"/>
        <v>154.64365539550812</v>
      </c>
      <c r="L185" s="20">
        <f t="shared" si="21"/>
        <v>1.0700412465308524</v>
      </c>
      <c r="M185" s="20">
        <f t="shared" si="23"/>
        <v>2.6778666108812628</v>
      </c>
      <c r="N185" s="18"/>
      <c r="O185" s="18"/>
      <c r="P185" s="18">
        <f t="shared" si="22"/>
        <v>20.755096497585338</v>
      </c>
    </row>
    <row r="186" spans="1:16" x14ac:dyDescent="0.15">
      <c r="A186" s="18">
        <v>92.5</v>
      </c>
      <c r="B186" s="18">
        <v>184</v>
      </c>
      <c r="D186">
        <v>726.81555175781295</v>
      </c>
      <c r="E186">
        <v>609.57659912109398</v>
      </c>
      <c r="F186">
        <v>474.24288940429699</v>
      </c>
      <c r="G186">
        <v>467.83963012695301</v>
      </c>
      <c r="I186" s="19">
        <f t="shared" si="18"/>
        <v>252.57266235351597</v>
      </c>
      <c r="J186" s="19">
        <f t="shared" si="19"/>
        <v>141.73696899414097</v>
      </c>
      <c r="K186" s="19">
        <f t="shared" si="20"/>
        <v>153.35678405761729</v>
      </c>
      <c r="L186" s="20">
        <f t="shared" si="21"/>
        <v>1.0819815404967257</v>
      </c>
      <c r="M186" s="20">
        <f t="shared" si="23"/>
        <v>2.6985450861751272</v>
      </c>
      <c r="N186" s="18"/>
      <c r="O186" s="18"/>
      <c r="P186" s="18">
        <f t="shared" si="22"/>
        <v>21.687566871347453</v>
      </c>
    </row>
    <row r="187" spans="1:16" x14ac:dyDescent="0.15">
      <c r="A187" s="18">
        <v>93</v>
      </c>
      <c r="B187" s="18">
        <v>185</v>
      </c>
      <c r="D187">
        <v>729.84967041015602</v>
      </c>
      <c r="E187">
        <v>610.65686035156295</v>
      </c>
      <c r="F187">
        <v>472.78094482421898</v>
      </c>
      <c r="G187">
        <v>466.08676147460898</v>
      </c>
      <c r="I187" s="19">
        <f t="shared" si="18"/>
        <v>257.06872558593705</v>
      </c>
      <c r="J187" s="19">
        <f t="shared" si="19"/>
        <v>144.57009887695398</v>
      </c>
      <c r="K187" s="19">
        <f t="shared" si="20"/>
        <v>155.86965637206927</v>
      </c>
      <c r="L187" s="20">
        <f t="shared" si="21"/>
        <v>1.0781597134047238</v>
      </c>
      <c r="M187" s="20">
        <f t="shared" si="23"/>
        <v>2.7034614404111164</v>
      </c>
      <c r="N187" s="18"/>
      <c r="O187" s="18"/>
      <c r="P187" s="18">
        <f t="shared" si="22"/>
        <v>21.909263810160923</v>
      </c>
    </row>
    <row r="188" spans="1:16" x14ac:dyDescent="0.15">
      <c r="A188" s="18">
        <v>93.5</v>
      </c>
      <c r="B188" s="18">
        <v>186</v>
      </c>
      <c r="D188">
        <v>725.80426025390602</v>
      </c>
      <c r="E188">
        <v>609.83258056640602</v>
      </c>
      <c r="F188">
        <v>473.51296997070301</v>
      </c>
      <c r="G188">
        <v>466.82135009765602</v>
      </c>
      <c r="I188" s="19">
        <f t="shared" si="18"/>
        <v>252.29129028320301</v>
      </c>
      <c r="J188" s="19">
        <f t="shared" si="19"/>
        <v>143.01123046875</v>
      </c>
      <c r="K188" s="19">
        <f t="shared" si="20"/>
        <v>152.183428955078</v>
      </c>
      <c r="L188" s="20">
        <f t="shared" si="21"/>
        <v>1.0641362112350488</v>
      </c>
      <c r="M188" s="20">
        <f t="shared" si="23"/>
        <v>2.6981761195694327</v>
      </c>
      <c r="N188" s="18"/>
      <c r="O188" s="18"/>
      <c r="P188" s="18">
        <f t="shared" si="22"/>
        <v>21.670928776718696</v>
      </c>
    </row>
    <row r="189" spans="1:16" x14ac:dyDescent="0.15">
      <c r="A189" s="18">
        <v>94</v>
      </c>
      <c r="B189" s="18">
        <v>187</v>
      </c>
      <c r="D189">
        <v>721.10675048828102</v>
      </c>
      <c r="E189">
        <v>606.07659912109398</v>
      </c>
      <c r="F189">
        <v>473.60144042968801</v>
      </c>
      <c r="G189">
        <v>467.20205688476602</v>
      </c>
      <c r="I189" s="19">
        <f t="shared" si="18"/>
        <v>247.50531005859301</v>
      </c>
      <c r="J189" s="19">
        <f t="shared" si="19"/>
        <v>138.87454223632795</v>
      </c>
      <c r="K189" s="19">
        <f t="shared" si="20"/>
        <v>150.29313049316346</v>
      </c>
      <c r="L189" s="20">
        <f t="shared" si="21"/>
        <v>1.0822223286785282</v>
      </c>
      <c r="M189" s="20">
        <f t="shared" si="23"/>
        <v>2.7250004183409038</v>
      </c>
      <c r="N189" s="18"/>
      <c r="O189" s="18"/>
      <c r="P189" s="18">
        <f t="shared" si="22"/>
        <v>22.88053749041152</v>
      </c>
    </row>
    <row r="190" spans="1:16" x14ac:dyDescent="0.15">
      <c r="A190" s="18"/>
      <c r="B190" s="18"/>
      <c r="D190">
        <v>717.67938232421898</v>
      </c>
      <c r="E190">
        <v>604.27593994140602</v>
      </c>
      <c r="F190">
        <v>474.36749267578102</v>
      </c>
      <c r="G190">
        <v>467.40194702148398</v>
      </c>
      <c r="I190" s="19"/>
      <c r="J190" s="19"/>
      <c r="K190" s="19"/>
      <c r="L190" s="20"/>
      <c r="M190" s="20"/>
      <c r="N190" s="18"/>
      <c r="O190" s="18"/>
      <c r="P190" s="18"/>
    </row>
    <row r="191" spans="1:16" x14ac:dyDescent="0.15">
      <c r="A191" s="18"/>
      <c r="B191" s="18"/>
      <c r="I191" s="19"/>
      <c r="J191" s="19"/>
      <c r="K191" s="19"/>
      <c r="L191" s="20"/>
      <c r="M191" s="20"/>
      <c r="N191" s="18"/>
      <c r="O191" s="18"/>
      <c r="P191" s="18"/>
    </row>
    <row r="192" spans="1:16" x14ac:dyDescent="0.15">
      <c r="A192" s="18"/>
      <c r="B192" s="18"/>
      <c r="I192" s="19"/>
      <c r="J192" s="19"/>
      <c r="K192" s="19"/>
      <c r="L192" s="20"/>
      <c r="M192" s="20"/>
      <c r="N192" s="18"/>
      <c r="O192" s="18"/>
      <c r="P192" s="18"/>
    </row>
    <row r="193" spans="1:16" x14ac:dyDescent="0.15">
      <c r="A193" s="18"/>
      <c r="B193" s="18"/>
      <c r="I193" s="19"/>
      <c r="J193" s="19"/>
      <c r="K193" s="19"/>
      <c r="L193" s="20"/>
      <c r="M193" s="20"/>
      <c r="N193" s="18"/>
      <c r="O193" s="18"/>
      <c r="P193" s="18"/>
    </row>
    <row r="194" spans="1:16" x14ac:dyDescent="0.15">
      <c r="I194" s="7"/>
      <c r="J194" s="7"/>
      <c r="K194" s="7"/>
      <c r="L194" s="7"/>
    </row>
    <row r="195" spans="1:16" x14ac:dyDescent="0.15">
      <c r="I195" s="7"/>
      <c r="J195" s="7"/>
      <c r="K195" s="7"/>
      <c r="L195" s="7"/>
    </row>
    <row r="196" spans="1:16" x14ac:dyDescent="0.15">
      <c r="I196" s="7"/>
      <c r="J196" s="7"/>
      <c r="K196" s="7"/>
      <c r="L196" s="7"/>
    </row>
    <row r="197" spans="1:16" x14ac:dyDescent="0.15">
      <c r="I197" s="7"/>
      <c r="J197" s="7"/>
      <c r="K197" s="7"/>
      <c r="L197" s="7"/>
    </row>
    <row r="198" spans="1:16" x14ac:dyDescent="0.15">
      <c r="I198" s="7"/>
      <c r="J198" s="7"/>
      <c r="K198" s="7"/>
      <c r="L198" s="7"/>
    </row>
    <row r="199" spans="1:16" x14ac:dyDescent="0.15">
      <c r="I199" s="7"/>
      <c r="J199" s="7"/>
      <c r="K199" s="7"/>
      <c r="L199" s="7"/>
    </row>
    <row r="200" spans="1:16" x14ac:dyDescent="0.15">
      <c r="I200" s="7"/>
      <c r="J200" s="7"/>
      <c r="K200" s="7"/>
      <c r="L200" s="7"/>
    </row>
    <row r="201" spans="1:16" x14ac:dyDescent="0.15">
      <c r="I201" s="7"/>
      <c r="J201" s="7"/>
      <c r="K201" s="7"/>
      <c r="L201" s="7"/>
    </row>
    <row r="202" spans="1:16" x14ac:dyDescent="0.15">
      <c r="I202" s="7"/>
      <c r="J202" s="7"/>
      <c r="K202" s="7"/>
      <c r="L202" s="7"/>
    </row>
    <row r="203" spans="1:16" x14ac:dyDescent="0.15">
      <c r="I203" s="7"/>
      <c r="J203" s="7"/>
      <c r="K203" s="7"/>
      <c r="L203" s="7"/>
    </row>
    <row r="204" spans="1:16" x14ac:dyDescent="0.15">
      <c r="I204" s="7"/>
      <c r="J204" s="7"/>
      <c r="K204" s="7"/>
      <c r="L204" s="7"/>
    </row>
    <row r="205" spans="1:16" x14ac:dyDescent="0.15">
      <c r="I205" s="7"/>
      <c r="J205" s="7"/>
      <c r="K205" s="7"/>
      <c r="L205" s="7"/>
    </row>
    <row r="206" spans="1:16" x14ac:dyDescent="0.15">
      <c r="I206" s="7"/>
      <c r="J206" s="7"/>
      <c r="K206" s="7"/>
      <c r="L206" s="7"/>
    </row>
    <row r="207" spans="1:16" x14ac:dyDescent="0.15">
      <c r="I207" s="7"/>
      <c r="J207" s="7"/>
      <c r="K207" s="7"/>
      <c r="L207" s="7"/>
    </row>
    <row r="208" spans="1:16" x14ac:dyDescent="0.15">
      <c r="I208" s="7"/>
      <c r="J208" s="7"/>
      <c r="K208" s="7"/>
      <c r="L208" s="7"/>
    </row>
    <row r="209" spans="9:12" x14ac:dyDescent="0.15">
      <c r="I209" s="7"/>
      <c r="J209" s="7"/>
      <c r="K209" s="7"/>
      <c r="L209" s="7"/>
    </row>
    <row r="210" spans="9:12" x14ac:dyDescent="0.15">
      <c r="I210" s="7"/>
      <c r="J210" s="7"/>
      <c r="K210" s="7"/>
      <c r="L210" s="7"/>
    </row>
    <row r="211" spans="9:12" x14ac:dyDescent="0.15">
      <c r="I211" s="7"/>
      <c r="J211" s="7"/>
      <c r="K211" s="7"/>
      <c r="L211" s="7"/>
    </row>
    <row r="212" spans="9:12" x14ac:dyDescent="0.15">
      <c r="I212" s="7"/>
      <c r="J212" s="7"/>
      <c r="K212" s="7"/>
      <c r="L212" s="7"/>
    </row>
    <row r="213" spans="9:12" x14ac:dyDescent="0.15">
      <c r="I213" s="7"/>
      <c r="J213" s="7"/>
      <c r="K213" s="7"/>
      <c r="L213" s="7"/>
    </row>
    <row r="214" spans="9:12" x14ac:dyDescent="0.15">
      <c r="I214" s="7"/>
      <c r="J214" s="7"/>
      <c r="K214" s="7"/>
      <c r="L214" s="7"/>
    </row>
    <row r="215" spans="9:12" x14ac:dyDescent="0.15">
      <c r="I215" s="7"/>
      <c r="J215" s="7"/>
      <c r="K215" s="7"/>
      <c r="L215" s="7"/>
    </row>
    <row r="216" spans="9:12" x14ac:dyDescent="0.15">
      <c r="I216" s="7"/>
      <c r="J216" s="7"/>
      <c r="K216" s="7"/>
      <c r="L216" s="7"/>
    </row>
    <row r="217" spans="9:12" x14ac:dyDescent="0.15">
      <c r="I217" s="7"/>
      <c r="J217" s="7"/>
      <c r="K217" s="7"/>
      <c r="L217" s="7"/>
    </row>
    <row r="218" spans="9:12" x14ac:dyDescent="0.15">
      <c r="I218" s="7"/>
      <c r="J218" s="7"/>
      <c r="K218" s="7"/>
      <c r="L218" s="7"/>
    </row>
    <row r="219" spans="9:12" x14ac:dyDescent="0.15">
      <c r="I219" s="7"/>
      <c r="J219" s="7"/>
      <c r="K219" s="7"/>
      <c r="L219" s="7"/>
    </row>
    <row r="220" spans="9:12" x14ac:dyDescent="0.15">
      <c r="I220" s="7"/>
      <c r="J220" s="7"/>
      <c r="K220" s="7"/>
      <c r="L220" s="7"/>
    </row>
    <row r="221" spans="9:12" x14ac:dyDescent="0.15">
      <c r="I221" s="7"/>
      <c r="J221" s="7"/>
      <c r="K221" s="7"/>
      <c r="L221" s="7"/>
    </row>
    <row r="222" spans="9:12" x14ac:dyDescent="0.15">
      <c r="I222" s="7"/>
      <c r="J222" s="7"/>
      <c r="K222" s="7"/>
      <c r="L222" s="7"/>
    </row>
    <row r="223" spans="9:12" x14ac:dyDescent="0.15">
      <c r="I223" s="7"/>
      <c r="J223" s="7"/>
      <c r="K223" s="7"/>
      <c r="L223" s="7"/>
    </row>
    <row r="224" spans="9:12" x14ac:dyDescent="0.15">
      <c r="I224" s="7"/>
      <c r="J224" s="7"/>
      <c r="K224" s="7"/>
      <c r="L224" s="7"/>
    </row>
    <row r="225" spans="9:12" x14ac:dyDescent="0.15">
      <c r="I225" s="7"/>
      <c r="J225" s="7"/>
      <c r="K225" s="7"/>
      <c r="L225" s="7"/>
    </row>
    <row r="226" spans="9:12" x14ac:dyDescent="0.15">
      <c r="I226" s="7"/>
      <c r="J226" s="7"/>
      <c r="K226" s="7"/>
      <c r="L226" s="7"/>
    </row>
    <row r="227" spans="9:12" x14ac:dyDescent="0.15">
      <c r="I227" s="7"/>
      <c r="J227" s="7"/>
      <c r="K227" s="7"/>
      <c r="L227" s="7"/>
    </row>
    <row r="228" spans="9:12" x14ac:dyDescent="0.15">
      <c r="I228" s="7"/>
      <c r="J228" s="7"/>
      <c r="K228" s="7"/>
      <c r="L228" s="7"/>
    </row>
    <row r="229" spans="9:12" x14ac:dyDescent="0.15">
      <c r="I229" s="7"/>
      <c r="J229" s="7"/>
      <c r="K229" s="7"/>
      <c r="L229" s="7"/>
    </row>
    <row r="230" spans="9:12" x14ac:dyDescent="0.15">
      <c r="I230" s="7"/>
      <c r="J230" s="7"/>
      <c r="K230" s="7"/>
      <c r="L230" s="7"/>
    </row>
    <row r="231" spans="9:12" x14ac:dyDescent="0.15">
      <c r="I231" s="7"/>
      <c r="J231" s="7"/>
      <c r="K231" s="7"/>
      <c r="L231" s="7"/>
    </row>
    <row r="232" spans="9:12" x14ac:dyDescent="0.15">
      <c r="I232" s="7"/>
      <c r="J232" s="7"/>
      <c r="K232" s="7"/>
      <c r="L232" s="7"/>
    </row>
    <row r="233" spans="9:12" x14ac:dyDescent="0.15">
      <c r="I233" s="7"/>
      <c r="J233" s="7"/>
      <c r="K233" s="7"/>
      <c r="L233" s="7"/>
    </row>
    <row r="234" spans="9:12" x14ac:dyDescent="0.15">
      <c r="I234" s="7"/>
      <c r="J234" s="7"/>
      <c r="K234" s="7"/>
      <c r="L234" s="7"/>
    </row>
    <row r="235" spans="9:12" x14ac:dyDescent="0.15">
      <c r="I235" s="7"/>
      <c r="J235" s="7"/>
      <c r="K235" s="7"/>
      <c r="L235" s="7"/>
    </row>
    <row r="236" spans="9:12" x14ac:dyDescent="0.15">
      <c r="I236" s="7"/>
      <c r="J236" s="7"/>
      <c r="K236" s="7"/>
      <c r="L236" s="7"/>
    </row>
    <row r="237" spans="9:12" x14ac:dyDescent="0.15">
      <c r="I237" s="7"/>
      <c r="J237" s="7"/>
      <c r="K237" s="7"/>
      <c r="L237" s="7"/>
    </row>
    <row r="238" spans="9:12" x14ac:dyDescent="0.15">
      <c r="I238" s="7"/>
      <c r="J238" s="7"/>
      <c r="K238" s="7"/>
      <c r="L238" s="7"/>
    </row>
    <row r="239" spans="9:12" x14ac:dyDescent="0.15">
      <c r="I239" s="7"/>
      <c r="J239" s="7"/>
      <c r="K239" s="7"/>
      <c r="L239" s="7"/>
    </row>
    <row r="240" spans="9:12" x14ac:dyDescent="0.15">
      <c r="I240" s="7"/>
      <c r="J240" s="7"/>
      <c r="K240" s="7"/>
      <c r="L240" s="7"/>
    </row>
    <row r="241" spans="9:12" x14ac:dyDescent="0.15">
      <c r="I241" s="7"/>
      <c r="J241" s="7"/>
      <c r="K241" s="7"/>
      <c r="L241" s="7"/>
    </row>
    <row r="242" spans="9:12" x14ac:dyDescent="0.15">
      <c r="I242" s="7"/>
      <c r="J242" s="7"/>
      <c r="K242" s="7"/>
      <c r="L242" s="7"/>
    </row>
    <row r="243" spans="9:12" x14ac:dyDescent="0.15">
      <c r="I243" s="7"/>
      <c r="J243" s="7"/>
      <c r="K243" s="7"/>
      <c r="L243" s="7"/>
    </row>
    <row r="244" spans="9:12" x14ac:dyDescent="0.15">
      <c r="I244" s="7"/>
      <c r="J244" s="7"/>
      <c r="K244" s="7"/>
      <c r="L244" s="7"/>
    </row>
    <row r="245" spans="9:12" x14ac:dyDescent="0.15">
      <c r="I245" s="7"/>
      <c r="J245" s="7"/>
      <c r="K245" s="7"/>
      <c r="L245" s="7"/>
    </row>
    <row r="246" spans="9:12" x14ac:dyDescent="0.15">
      <c r="I246" s="7"/>
      <c r="J246" s="7"/>
      <c r="K246" s="7"/>
      <c r="L246" s="7"/>
    </row>
    <row r="247" spans="9:12" x14ac:dyDescent="0.15">
      <c r="I247" s="7"/>
      <c r="J247" s="7"/>
      <c r="K247" s="7"/>
      <c r="L247" s="7"/>
    </row>
    <row r="248" spans="9:12" x14ac:dyDescent="0.15">
      <c r="I248" s="7"/>
      <c r="J248" s="7"/>
      <c r="K248" s="7"/>
      <c r="L248" s="7"/>
    </row>
    <row r="249" spans="9:12" x14ac:dyDescent="0.15">
      <c r="I249" s="7"/>
      <c r="J249" s="7"/>
      <c r="K249" s="7"/>
      <c r="L249" s="7"/>
    </row>
    <row r="250" spans="9:12" x14ac:dyDescent="0.15">
      <c r="I250" s="7"/>
      <c r="J250" s="7"/>
      <c r="K250" s="7"/>
      <c r="L250" s="7"/>
    </row>
    <row r="251" spans="9:12" x14ac:dyDescent="0.15">
      <c r="I251" s="7"/>
      <c r="J251" s="7"/>
      <c r="K251" s="7"/>
      <c r="L251" s="7"/>
    </row>
    <row r="252" spans="9:12" x14ac:dyDescent="0.15">
      <c r="I252" s="7"/>
      <c r="J252" s="7"/>
      <c r="K252" s="7"/>
      <c r="L252" s="7"/>
    </row>
    <row r="253" spans="9:12" x14ac:dyDescent="0.15">
      <c r="I253" s="7"/>
      <c r="J253" s="7"/>
      <c r="K253" s="7"/>
      <c r="L253" s="7"/>
    </row>
    <row r="254" spans="9:12" x14ac:dyDescent="0.15">
      <c r="I254" s="7"/>
      <c r="J254" s="7"/>
      <c r="K254" s="7"/>
      <c r="L254" s="7"/>
    </row>
    <row r="255" spans="9:12" x14ac:dyDescent="0.15">
      <c r="I255" s="7"/>
      <c r="J255" s="7"/>
      <c r="K255" s="7"/>
      <c r="L255" s="7"/>
    </row>
    <row r="256" spans="9:12" x14ac:dyDescent="0.15">
      <c r="I256" s="7"/>
      <c r="J256" s="7"/>
      <c r="K256" s="7"/>
      <c r="L256" s="7"/>
    </row>
    <row r="257" spans="9:12" x14ac:dyDescent="0.15">
      <c r="I257" s="7"/>
      <c r="J257" s="7"/>
      <c r="K257" s="7"/>
      <c r="L257" s="7"/>
    </row>
    <row r="258" spans="9:12" x14ac:dyDescent="0.15">
      <c r="I258" s="7"/>
      <c r="J258" s="7"/>
      <c r="K258" s="7"/>
      <c r="L258" s="7"/>
    </row>
    <row r="259" spans="9:12" x14ac:dyDescent="0.15">
      <c r="I259" s="7"/>
      <c r="J259" s="7"/>
      <c r="K259" s="7"/>
      <c r="L259" s="7"/>
    </row>
    <row r="260" spans="9:12" x14ac:dyDescent="0.15">
      <c r="I260" s="7"/>
      <c r="J260" s="7"/>
      <c r="K260" s="7"/>
      <c r="L260" s="7"/>
    </row>
    <row r="261" spans="9:12" x14ac:dyDescent="0.15">
      <c r="I261" s="7"/>
      <c r="J261" s="7"/>
      <c r="K261" s="7"/>
      <c r="L261" s="7"/>
    </row>
    <row r="262" spans="9:12" x14ac:dyDescent="0.15">
      <c r="I262" s="7"/>
      <c r="J262" s="7"/>
      <c r="K262" s="7"/>
      <c r="L262" s="7"/>
    </row>
    <row r="263" spans="9:12" x14ac:dyDescent="0.15">
      <c r="I263" s="7"/>
      <c r="J263" s="7"/>
      <c r="K263" s="7"/>
      <c r="L263" s="7"/>
    </row>
    <row r="264" spans="9:12" x14ac:dyDescent="0.15">
      <c r="I264" s="7"/>
      <c r="J264" s="7"/>
      <c r="K264" s="7"/>
      <c r="L264" s="7"/>
    </row>
    <row r="265" spans="9:12" x14ac:dyDescent="0.15">
      <c r="I265" s="7"/>
      <c r="J265" s="7"/>
      <c r="K265" s="7"/>
      <c r="L265" s="7"/>
    </row>
    <row r="266" spans="9:12" x14ac:dyDescent="0.15">
      <c r="I266" s="7"/>
      <c r="J266" s="7"/>
      <c r="K266" s="7"/>
      <c r="L266" s="7"/>
    </row>
    <row r="267" spans="9:12" x14ac:dyDescent="0.15">
      <c r="I267" s="7"/>
      <c r="J267" s="7"/>
      <c r="K267" s="7"/>
      <c r="L267" s="7"/>
    </row>
    <row r="268" spans="9:12" x14ac:dyDescent="0.15">
      <c r="I268" s="7"/>
      <c r="J268" s="7"/>
      <c r="K268" s="7"/>
      <c r="L268" s="7"/>
    </row>
    <row r="269" spans="9:12" x14ac:dyDescent="0.15">
      <c r="I269" s="7"/>
      <c r="J269" s="7"/>
      <c r="K269" s="7"/>
      <c r="L269" s="7"/>
    </row>
    <row r="270" spans="9:12" x14ac:dyDescent="0.15">
      <c r="I270" s="7"/>
      <c r="J270" s="7"/>
      <c r="K270" s="7"/>
      <c r="L270" s="7"/>
    </row>
    <row r="271" spans="9:12" x14ac:dyDescent="0.15">
      <c r="I271" s="7"/>
      <c r="J271" s="7"/>
      <c r="K271" s="7"/>
      <c r="L271" s="7"/>
    </row>
    <row r="272" spans="9:12" x14ac:dyDescent="0.15">
      <c r="I272" s="7"/>
      <c r="J272" s="7"/>
      <c r="K272" s="7"/>
      <c r="L272" s="7"/>
    </row>
    <row r="273" spans="9:12" x14ac:dyDescent="0.15">
      <c r="I273" s="7"/>
      <c r="J273" s="7"/>
      <c r="K273" s="7"/>
      <c r="L273" s="7"/>
    </row>
    <row r="274" spans="9:12" x14ac:dyDescent="0.15">
      <c r="I274" s="7"/>
      <c r="J274" s="7"/>
      <c r="K274" s="7"/>
      <c r="L274" s="7"/>
    </row>
    <row r="275" spans="9:12" x14ac:dyDescent="0.15">
      <c r="I275" s="7"/>
      <c r="J275" s="7"/>
      <c r="K275" s="7"/>
      <c r="L275" s="7"/>
    </row>
    <row r="276" spans="9:12" x14ac:dyDescent="0.15">
      <c r="I276" s="7"/>
      <c r="J276" s="7"/>
      <c r="K276" s="7"/>
      <c r="L276" s="7"/>
    </row>
    <row r="277" spans="9:12" x14ac:dyDescent="0.15">
      <c r="I277" s="7"/>
      <c r="J277" s="7"/>
      <c r="K277" s="7"/>
      <c r="L277" s="7"/>
    </row>
    <row r="278" spans="9:12" x14ac:dyDescent="0.15">
      <c r="I278" s="7"/>
      <c r="J278" s="7"/>
      <c r="K278" s="7"/>
      <c r="L278" s="7"/>
    </row>
    <row r="279" spans="9:12" x14ac:dyDescent="0.15">
      <c r="I279" s="7"/>
      <c r="J279" s="7"/>
      <c r="K279" s="7"/>
      <c r="L279" s="7"/>
    </row>
    <row r="280" spans="9:12" x14ac:dyDescent="0.15">
      <c r="I280" s="7"/>
      <c r="J280" s="7"/>
      <c r="K280" s="7"/>
      <c r="L280" s="7"/>
    </row>
    <row r="281" spans="9:12" x14ac:dyDescent="0.15">
      <c r="I281" s="7"/>
      <c r="J281" s="7"/>
      <c r="K281" s="7"/>
      <c r="L281" s="7"/>
    </row>
    <row r="282" spans="9:12" x14ac:dyDescent="0.15">
      <c r="I282" s="7"/>
      <c r="J282" s="7"/>
      <c r="K282" s="7"/>
      <c r="L282" s="7"/>
    </row>
    <row r="283" spans="9:12" x14ac:dyDescent="0.15">
      <c r="I283" s="7"/>
      <c r="J283" s="7"/>
      <c r="K283" s="7"/>
      <c r="L283" s="7"/>
    </row>
    <row r="284" spans="9:12" x14ac:dyDescent="0.15">
      <c r="I284" s="7"/>
      <c r="J284" s="7"/>
      <c r="K284" s="7"/>
      <c r="L284" s="7"/>
    </row>
    <row r="285" spans="9:12" x14ac:dyDescent="0.15">
      <c r="I285" s="7"/>
      <c r="J285" s="7"/>
      <c r="K285" s="7"/>
      <c r="L285" s="7"/>
    </row>
    <row r="286" spans="9:12" x14ac:dyDescent="0.15">
      <c r="I286" s="7"/>
      <c r="J286" s="7"/>
      <c r="K286" s="7"/>
      <c r="L286" s="7"/>
    </row>
    <row r="287" spans="9:12" x14ac:dyDescent="0.15">
      <c r="I287" s="7"/>
      <c r="J287" s="7"/>
      <c r="K287" s="7"/>
      <c r="L287" s="7"/>
    </row>
    <row r="288" spans="9:12" x14ac:dyDescent="0.15">
      <c r="I288" s="7"/>
      <c r="J288" s="7"/>
      <c r="K288" s="7"/>
      <c r="L288" s="7"/>
    </row>
    <row r="289" spans="9:12" x14ac:dyDescent="0.15">
      <c r="I289" s="7"/>
      <c r="J289" s="7"/>
      <c r="K289" s="7"/>
      <c r="L289" s="7"/>
    </row>
    <row r="290" spans="9:12" x14ac:dyDescent="0.15">
      <c r="I290" s="7"/>
      <c r="J290" s="7"/>
      <c r="K290" s="7"/>
      <c r="L290" s="7"/>
    </row>
    <row r="291" spans="9:12" x14ac:dyDescent="0.15">
      <c r="I291" s="7"/>
      <c r="J291" s="7"/>
      <c r="K291" s="7"/>
      <c r="L291" s="7"/>
    </row>
    <row r="292" spans="9:12" x14ac:dyDescent="0.15">
      <c r="I292" s="7"/>
      <c r="J292" s="7"/>
      <c r="K292" s="7"/>
      <c r="L292" s="7"/>
    </row>
    <row r="293" spans="9:12" x14ac:dyDescent="0.15">
      <c r="I293" s="7"/>
      <c r="J293" s="7"/>
      <c r="K293" s="7"/>
      <c r="L293" s="7"/>
    </row>
    <row r="294" spans="9:12" x14ac:dyDescent="0.15">
      <c r="I294" s="7"/>
      <c r="J294" s="7"/>
      <c r="K294" s="7"/>
      <c r="L294" s="7"/>
    </row>
    <row r="295" spans="9:12" x14ac:dyDescent="0.15">
      <c r="I295" s="7"/>
      <c r="J295" s="7"/>
      <c r="K295" s="7"/>
      <c r="L295" s="7"/>
    </row>
    <row r="296" spans="9:12" x14ac:dyDescent="0.15">
      <c r="I296" s="7"/>
      <c r="J296" s="7"/>
      <c r="K296" s="7"/>
      <c r="L296" s="7"/>
    </row>
    <row r="297" spans="9:12" x14ac:dyDescent="0.15">
      <c r="I297" s="7"/>
      <c r="J297" s="7"/>
      <c r="K297" s="7"/>
      <c r="L297" s="7"/>
    </row>
    <row r="298" spans="9:12" x14ac:dyDescent="0.15">
      <c r="I298" s="7"/>
      <c r="J298" s="7"/>
      <c r="K298" s="7"/>
      <c r="L298" s="7"/>
    </row>
    <row r="299" spans="9:12" x14ac:dyDescent="0.15">
      <c r="I299" s="7"/>
      <c r="J299" s="7"/>
      <c r="K299" s="7"/>
      <c r="L299" s="7"/>
    </row>
    <row r="300" spans="9:12" x14ac:dyDescent="0.15">
      <c r="I300" s="7"/>
      <c r="J300" s="7"/>
      <c r="K300" s="7"/>
      <c r="L300" s="7"/>
    </row>
    <row r="301" spans="9:12" x14ac:dyDescent="0.15">
      <c r="I301" s="7"/>
      <c r="J301" s="7"/>
      <c r="K301" s="7"/>
      <c r="L301" s="7"/>
    </row>
    <row r="302" spans="9:12" x14ac:dyDescent="0.15">
      <c r="I302" s="7"/>
      <c r="J302" s="7"/>
      <c r="K302" s="7"/>
      <c r="L302" s="7"/>
    </row>
    <row r="303" spans="9:12" x14ac:dyDescent="0.15">
      <c r="I303" s="7"/>
      <c r="J303" s="7"/>
      <c r="K303" s="7"/>
      <c r="L303" s="7"/>
    </row>
    <row r="304" spans="9:12" x14ac:dyDescent="0.15">
      <c r="I304" s="7"/>
      <c r="J304" s="7"/>
      <c r="K304" s="7"/>
      <c r="L304" s="7"/>
    </row>
    <row r="305" spans="9:12" x14ac:dyDescent="0.15">
      <c r="I305" s="7"/>
      <c r="J305" s="7"/>
      <c r="K305" s="7"/>
      <c r="L305" s="7"/>
    </row>
    <row r="306" spans="9:12" x14ac:dyDescent="0.15">
      <c r="I306" s="7"/>
      <c r="J306" s="7"/>
      <c r="K306" s="7"/>
      <c r="L306" s="7"/>
    </row>
    <row r="307" spans="9:12" x14ac:dyDescent="0.15">
      <c r="I307" s="7"/>
      <c r="J307" s="7"/>
      <c r="K307" s="7"/>
      <c r="L307" s="7"/>
    </row>
    <row r="308" spans="9:12" x14ac:dyDescent="0.15">
      <c r="I308" s="7"/>
      <c r="J308" s="7"/>
      <c r="K308" s="7"/>
      <c r="L308" s="7"/>
    </row>
    <row r="309" spans="9:12" x14ac:dyDescent="0.15">
      <c r="I309" s="7"/>
      <c r="J309" s="7"/>
      <c r="K309" s="7"/>
      <c r="L309" s="7"/>
    </row>
    <row r="310" spans="9:12" x14ac:dyDescent="0.15">
      <c r="I310" s="7"/>
      <c r="J310" s="7"/>
      <c r="K310" s="7"/>
      <c r="L310" s="7"/>
    </row>
    <row r="311" spans="9:12" x14ac:dyDescent="0.15">
      <c r="I311" s="7"/>
      <c r="J311" s="7"/>
      <c r="K311" s="7"/>
      <c r="L311" s="7"/>
    </row>
    <row r="312" spans="9:12" x14ac:dyDescent="0.15">
      <c r="I312" s="7"/>
      <c r="J312" s="7"/>
      <c r="K312" s="7"/>
      <c r="L312" s="7"/>
    </row>
    <row r="313" spans="9:12" x14ac:dyDescent="0.15">
      <c r="I313" s="7"/>
      <c r="J313" s="7"/>
      <c r="K313" s="7"/>
      <c r="L313" s="7"/>
    </row>
    <row r="314" spans="9:12" x14ac:dyDescent="0.15">
      <c r="I314" s="7"/>
      <c r="J314" s="7"/>
      <c r="K314" s="7"/>
      <c r="L314" s="7"/>
    </row>
    <row r="315" spans="9:12" x14ac:dyDescent="0.15">
      <c r="I315" s="7"/>
      <c r="J315" s="7"/>
      <c r="K315" s="7"/>
      <c r="L315" s="7"/>
    </row>
    <row r="316" spans="9:12" x14ac:dyDescent="0.15">
      <c r="I316" s="7"/>
      <c r="J316" s="7"/>
      <c r="K316" s="7"/>
      <c r="L316" s="7"/>
    </row>
    <row r="317" spans="9:12" x14ac:dyDescent="0.15">
      <c r="I317" s="7"/>
      <c r="J317" s="7"/>
      <c r="K317" s="7"/>
      <c r="L317" s="7"/>
    </row>
    <row r="318" spans="9:12" x14ac:dyDescent="0.15">
      <c r="I318" s="7"/>
      <c r="J318" s="7"/>
      <c r="K318" s="7"/>
      <c r="L318" s="7"/>
    </row>
    <row r="319" spans="9:12" x14ac:dyDescent="0.15">
      <c r="I319" s="7"/>
      <c r="J319" s="7"/>
      <c r="K319" s="7"/>
      <c r="L319" s="7"/>
    </row>
    <row r="320" spans="9:12" x14ac:dyDescent="0.15">
      <c r="I320" s="7"/>
      <c r="J320" s="7"/>
      <c r="K320" s="7"/>
      <c r="L320" s="7"/>
    </row>
    <row r="321" spans="9:12" x14ac:dyDescent="0.15">
      <c r="I321" s="7"/>
      <c r="J321" s="7"/>
      <c r="K321" s="7"/>
      <c r="L321" s="7"/>
    </row>
    <row r="322" spans="9:12" x14ac:dyDescent="0.15">
      <c r="I322" s="7"/>
      <c r="J322" s="7"/>
      <c r="K322" s="7"/>
      <c r="L322" s="7"/>
    </row>
    <row r="323" spans="9:12" x14ac:dyDescent="0.15">
      <c r="I323" s="7"/>
      <c r="J323" s="7"/>
      <c r="K323" s="7"/>
      <c r="L323" s="7"/>
    </row>
    <row r="324" spans="9:12" x14ac:dyDescent="0.15">
      <c r="I324" s="7"/>
      <c r="J324" s="7"/>
      <c r="K324" s="7"/>
      <c r="L324" s="7"/>
    </row>
    <row r="325" spans="9:12" x14ac:dyDescent="0.15">
      <c r="I325" s="7"/>
      <c r="J325" s="7"/>
      <c r="K325" s="7"/>
      <c r="L325" s="7"/>
    </row>
    <row r="326" spans="9:12" x14ac:dyDescent="0.15">
      <c r="I326" s="7"/>
      <c r="J326" s="7"/>
      <c r="K326" s="7"/>
      <c r="L326" s="7"/>
    </row>
    <row r="327" spans="9:12" x14ac:dyDescent="0.15">
      <c r="I327" s="7"/>
      <c r="J327" s="7"/>
      <c r="K327" s="7"/>
      <c r="L327" s="7"/>
    </row>
    <row r="328" spans="9:12" x14ac:dyDescent="0.15">
      <c r="I328" s="7"/>
      <c r="J328" s="7"/>
      <c r="K328" s="7"/>
      <c r="L328" s="7"/>
    </row>
    <row r="329" spans="9:12" x14ac:dyDescent="0.15">
      <c r="I329" s="7"/>
      <c r="J329" s="7"/>
      <c r="K329" s="7"/>
      <c r="L329" s="7"/>
    </row>
    <row r="330" spans="9:12" x14ac:dyDescent="0.15">
      <c r="I330" s="7"/>
      <c r="J330" s="7"/>
      <c r="K330" s="7"/>
      <c r="L330" s="7"/>
    </row>
    <row r="331" spans="9:12" x14ac:dyDescent="0.15">
      <c r="I331" s="7"/>
      <c r="J331" s="7"/>
      <c r="K331" s="7"/>
      <c r="L331" s="7"/>
    </row>
    <row r="332" spans="9:12" x14ac:dyDescent="0.15">
      <c r="I332" s="7"/>
      <c r="J332" s="7"/>
      <c r="K332" s="7"/>
      <c r="L332" s="7"/>
    </row>
    <row r="333" spans="9:12" x14ac:dyDescent="0.15">
      <c r="I333" s="7"/>
      <c r="J333" s="7"/>
      <c r="K333" s="7"/>
      <c r="L333" s="7"/>
    </row>
    <row r="334" spans="9:12" x14ac:dyDescent="0.15">
      <c r="I334" s="7"/>
      <c r="J334" s="7"/>
      <c r="K334" s="7"/>
      <c r="L334" s="7"/>
    </row>
    <row r="335" spans="9:12" x14ac:dyDescent="0.15">
      <c r="I335" s="7"/>
      <c r="J335" s="7"/>
      <c r="K335" s="7"/>
      <c r="L335" s="7"/>
    </row>
    <row r="336" spans="9:12" x14ac:dyDescent="0.15">
      <c r="I336" s="7"/>
      <c r="J336" s="7"/>
      <c r="K336" s="7"/>
      <c r="L336" s="7"/>
    </row>
    <row r="337" spans="9:12" x14ac:dyDescent="0.15">
      <c r="I337" s="7"/>
      <c r="J337" s="7"/>
      <c r="K337" s="7"/>
      <c r="L337" s="7"/>
    </row>
    <row r="338" spans="9:12" x14ac:dyDescent="0.15">
      <c r="I338" s="7"/>
      <c r="J338" s="7"/>
      <c r="K338" s="7"/>
      <c r="L338" s="7"/>
    </row>
    <row r="339" spans="9:12" x14ac:dyDescent="0.15">
      <c r="I339" s="7"/>
      <c r="J339" s="7"/>
      <c r="K339" s="7"/>
      <c r="L339" s="7"/>
    </row>
    <row r="340" spans="9:12" x14ac:dyDescent="0.15">
      <c r="I340" s="7"/>
      <c r="J340" s="7"/>
      <c r="K340" s="7"/>
      <c r="L340" s="7"/>
    </row>
    <row r="341" spans="9:12" x14ac:dyDescent="0.15">
      <c r="I341" s="7"/>
      <c r="J341" s="7"/>
      <c r="K341" s="7"/>
      <c r="L341" s="7"/>
    </row>
    <row r="342" spans="9:12" x14ac:dyDescent="0.15">
      <c r="I342" s="7"/>
      <c r="J342" s="7"/>
      <c r="K342" s="7"/>
      <c r="L342" s="7"/>
    </row>
    <row r="343" spans="9:12" x14ac:dyDescent="0.15">
      <c r="I343" s="7"/>
      <c r="J343" s="7"/>
      <c r="K343" s="7"/>
      <c r="L343" s="7"/>
    </row>
    <row r="344" spans="9:12" x14ac:dyDescent="0.15">
      <c r="I344" s="7"/>
      <c r="J344" s="7"/>
      <c r="K344" s="7"/>
      <c r="L344" s="7"/>
    </row>
    <row r="345" spans="9:12" x14ac:dyDescent="0.15">
      <c r="I345" s="7"/>
      <c r="J345" s="7"/>
      <c r="K345" s="7"/>
      <c r="L345" s="7"/>
    </row>
    <row r="346" spans="9:12" x14ac:dyDescent="0.15">
      <c r="I346" s="7"/>
      <c r="J346" s="7"/>
      <c r="K346" s="7"/>
      <c r="L346" s="7"/>
    </row>
    <row r="347" spans="9:12" x14ac:dyDescent="0.15">
      <c r="I347" s="7"/>
      <c r="J347" s="7"/>
      <c r="K347" s="7"/>
      <c r="L347" s="7"/>
    </row>
    <row r="348" spans="9:12" x14ac:dyDescent="0.15">
      <c r="I348" s="7"/>
      <c r="J348" s="7"/>
      <c r="K348" s="7"/>
      <c r="L348" s="7"/>
    </row>
    <row r="349" spans="9:12" x14ac:dyDescent="0.15">
      <c r="I349" s="7"/>
      <c r="J349" s="7"/>
      <c r="K349" s="7"/>
      <c r="L349" s="7"/>
    </row>
    <row r="350" spans="9:12" x14ac:dyDescent="0.15">
      <c r="I350" s="7"/>
      <c r="J350" s="7"/>
      <c r="K350" s="7"/>
      <c r="L350" s="7"/>
    </row>
    <row r="351" spans="9:12" x14ac:dyDescent="0.15">
      <c r="I351" s="7"/>
      <c r="J351" s="7"/>
      <c r="K351" s="7"/>
      <c r="L351" s="7"/>
    </row>
    <row r="352" spans="9:12" x14ac:dyDescent="0.15">
      <c r="I352" s="7"/>
      <c r="J352" s="7"/>
      <c r="K352" s="7"/>
      <c r="L352" s="7"/>
    </row>
    <row r="353" spans="9:12" x14ac:dyDescent="0.15">
      <c r="I353" s="7"/>
      <c r="J353" s="7"/>
      <c r="K353" s="7"/>
      <c r="L353" s="7"/>
    </row>
    <row r="354" spans="9:12" x14ac:dyDescent="0.15">
      <c r="I354" s="7"/>
      <c r="J354" s="7"/>
      <c r="K354" s="7"/>
      <c r="L354" s="7"/>
    </row>
    <row r="355" spans="9:12" x14ac:dyDescent="0.15">
      <c r="I355" s="7"/>
      <c r="J355" s="7"/>
      <c r="K355" s="7"/>
      <c r="L355" s="7"/>
    </row>
    <row r="356" spans="9:12" x14ac:dyDescent="0.15">
      <c r="I356" s="7"/>
      <c r="J356" s="7"/>
      <c r="K356" s="7"/>
      <c r="L356" s="7"/>
    </row>
    <row r="357" spans="9:12" x14ac:dyDescent="0.15">
      <c r="I357" s="7"/>
      <c r="J357" s="7"/>
      <c r="K357" s="7"/>
      <c r="L357" s="7"/>
    </row>
    <row r="358" spans="9:12" x14ac:dyDescent="0.15">
      <c r="I358" s="7"/>
      <c r="J358" s="7"/>
      <c r="K358" s="7"/>
      <c r="L358" s="7"/>
    </row>
    <row r="359" spans="9:12" x14ac:dyDescent="0.15">
      <c r="I359" s="7"/>
      <c r="J359" s="7"/>
      <c r="K359" s="7"/>
      <c r="L359" s="7"/>
    </row>
    <row r="360" spans="9:12" x14ac:dyDescent="0.15">
      <c r="I360" s="7"/>
      <c r="J360" s="7"/>
      <c r="K360" s="7"/>
      <c r="L360" s="7"/>
    </row>
    <row r="361" spans="9:12" x14ac:dyDescent="0.15">
      <c r="I361" s="7"/>
      <c r="J361" s="7"/>
      <c r="K361" s="7"/>
      <c r="L361" s="7"/>
    </row>
    <row r="362" spans="9:12" x14ac:dyDescent="0.15">
      <c r="I362" s="7"/>
      <c r="J362" s="7"/>
      <c r="K362" s="7"/>
      <c r="L362" s="7"/>
    </row>
    <row r="363" spans="9:12" x14ac:dyDescent="0.15">
      <c r="I363" s="7"/>
      <c r="J363" s="7"/>
      <c r="K363" s="7"/>
      <c r="L363" s="7"/>
    </row>
    <row r="364" spans="9:12" x14ac:dyDescent="0.15">
      <c r="I364" s="7"/>
      <c r="J364" s="7"/>
      <c r="K364" s="7"/>
      <c r="L364" s="7"/>
    </row>
    <row r="365" spans="9:12" x14ac:dyDescent="0.15">
      <c r="I365" s="7"/>
      <c r="J365" s="7"/>
      <c r="K365" s="7"/>
      <c r="L365" s="7"/>
    </row>
    <row r="366" spans="9:12" x14ac:dyDescent="0.15">
      <c r="I366" s="7"/>
      <c r="J366" s="7"/>
      <c r="K366" s="7"/>
      <c r="L366" s="7"/>
    </row>
    <row r="367" spans="9:12" x14ac:dyDescent="0.15">
      <c r="I367" s="7"/>
      <c r="J367" s="7"/>
      <c r="K367" s="7"/>
      <c r="L367" s="7"/>
    </row>
    <row r="368" spans="9:12" x14ac:dyDescent="0.15">
      <c r="I368" s="7"/>
      <c r="J368" s="7"/>
      <c r="K368" s="7"/>
      <c r="L368" s="7"/>
    </row>
    <row r="369" spans="9:12" x14ac:dyDescent="0.15">
      <c r="I369" s="7"/>
      <c r="J369" s="7"/>
      <c r="K369" s="7"/>
      <c r="L369" s="7"/>
    </row>
    <row r="370" spans="9:12" x14ac:dyDescent="0.15">
      <c r="I370" s="7"/>
      <c r="J370" s="7"/>
      <c r="K370" s="7"/>
      <c r="L370" s="7"/>
    </row>
    <row r="371" spans="9:12" x14ac:dyDescent="0.15">
      <c r="I371" s="7"/>
      <c r="J371" s="7"/>
      <c r="K371" s="7"/>
      <c r="L371" s="7"/>
    </row>
    <row r="372" spans="9:12" x14ac:dyDescent="0.15">
      <c r="I372" s="7"/>
      <c r="J372" s="7"/>
      <c r="K372" s="7"/>
      <c r="L372" s="7"/>
    </row>
    <row r="373" spans="9:12" x14ac:dyDescent="0.15">
      <c r="I373" s="7"/>
      <c r="J373" s="7"/>
      <c r="K373" s="7"/>
      <c r="L373" s="7"/>
    </row>
    <row r="374" spans="9:12" x14ac:dyDescent="0.15">
      <c r="I374" s="7"/>
      <c r="J374" s="7"/>
      <c r="K374" s="7"/>
      <c r="L374" s="7"/>
    </row>
    <row r="375" spans="9:12" x14ac:dyDescent="0.15">
      <c r="I375" s="7"/>
      <c r="J375" s="7"/>
      <c r="K375" s="7"/>
      <c r="L375" s="7"/>
    </row>
    <row r="376" spans="9:12" x14ac:dyDescent="0.15">
      <c r="I376" s="7"/>
      <c r="J376" s="7"/>
      <c r="K376" s="7"/>
      <c r="L376" s="7"/>
    </row>
    <row r="377" spans="9:12" x14ac:dyDescent="0.15">
      <c r="I377" s="7"/>
      <c r="J377" s="7"/>
      <c r="K377" s="7"/>
      <c r="L377" s="7"/>
    </row>
    <row r="378" spans="9:12" x14ac:dyDescent="0.15">
      <c r="I378" s="7"/>
      <c r="J378" s="7"/>
      <c r="K378" s="7"/>
      <c r="L378" s="7"/>
    </row>
    <row r="379" spans="9:12" x14ac:dyDescent="0.15">
      <c r="I379" s="7"/>
      <c r="J379" s="7"/>
      <c r="K379" s="7"/>
      <c r="L379" s="7"/>
    </row>
    <row r="380" spans="9:12" x14ac:dyDescent="0.15">
      <c r="I380" s="7"/>
      <c r="J380" s="7"/>
      <c r="K380" s="7"/>
      <c r="L380" s="7"/>
    </row>
    <row r="381" spans="9:12" x14ac:dyDescent="0.15">
      <c r="I381" s="7"/>
      <c r="J381" s="7"/>
      <c r="K381" s="7"/>
      <c r="L381" s="7"/>
    </row>
    <row r="382" spans="9:12" x14ac:dyDescent="0.15">
      <c r="I382" s="7"/>
      <c r="J382" s="7"/>
      <c r="K382" s="7"/>
      <c r="L382" s="7"/>
    </row>
    <row r="383" spans="9:12" x14ac:dyDescent="0.15">
      <c r="I383" s="7"/>
      <c r="J383" s="7"/>
      <c r="K383" s="7"/>
      <c r="L383" s="7"/>
    </row>
    <row r="384" spans="9:12" x14ac:dyDescent="0.15">
      <c r="I384" s="7"/>
      <c r="J384" s="7"/>
      <c r="K384" s="7"/>
      <c r="L384" s="7"/>
    </row>
    <row r="385" spans="9:12" x14ac:dyDescent="0.15">
      <c r="I385" s="7"/>
      <c r="J385" s="7"/>
      <c r="K385" s="7"/>
      <c r="L385" s="7"/>
    </row>
    <row r="386" spans="9:12" x14ac:dyDescent="0.15">
      <c r="I386" s="7"/>
      <c r="J386" s="7"/>
      <c r="K386" s="7"/>
      <c r="L386" s="7"/>
    </row>
    <row r="387" spans="9:12" x14ac:dyDescent="0.15">
      <c r="I387" s="7"/>
      <c r="J387" s="7"/>
      <c r="K387" s="7"/>
      <c r="L387" s="7"/>
    </row>
    <row r="388" spans="9:12" x14ac:dyDescent="0.15">
      <c r="I388" s="7"/>
      <c r="J388" s="7"/>
      <c r="K388" s="7"/>
      <c r="L388" s="7"/>
    </row>
    <row r="389" spans="9:12" x14ac:dyDescent="0.15">
      <c r="I389" s="7"/>
      <c r="J389" s="7"/>
      <c r="K389" s="7"/>
      <c r="L389" s="7"/>
    </row>
    <row r="390" spans="9:12" x14ac:dyDescent="0.15">
      <c r="I390" s="7"/>
      <c r="J390" s="7"/>
      <c r="K390" s="7"/>
      <c r="L390" s="7"/>
    </row>
    <row r="391" spans="9:12" x14ac:dyDescent="0.15">
      <c r="I391" s="7"/>
      <c r="J391" s="7"/>
      <c r="K391" s="7"/>
      <c r="L391" s="7"/>
    </row>
    <row r="392" spans="9:12" x14ac:dyDescent="0.15">
      <c r="I392" s="7"/>
      <c r="J392" s="7"/>
      <c r="K392" s="7"/>
      <c r="L392" s="7"/>
    </row>
    <row r="393" spans="9:12" x14ac:dyDescent="0.15">
      <c r="I393" s="7"/>
      <c r="J393" s="7"/>
      <c r="K393" s="7"/>
      <c r="L393" s="7"/>
    </row>
    <row r="394" spans="9:12" x14ac:dyDescent="0.15">
      <c r="I394" s="7"/>
      <c r="J394" s="7"/>
      <c r="K394" s="7"/>
      <c r="L394" s="7"/>
    </row>
    <row r="395" spans="9:12" x14ac:dyDescent="0.15">
      <c r="I395" s="7"/>
      <c r="J395" s="7"/>
      <c r="K395" s="7"/>
      <c r="L395" s="7"/>
    </row>
    <row r="396" spans="9:12" x14ac:dyDescent="0.15">
      <c r="I396" s="7"/>
      <c r="J396" s="7"/>
      <c r="K396" s="7"/>
      <c r="L396" s="7"/>
    </row>
    <row r="397" spans="9:12" x14ac:dyDescent="0.15">
      <c r="I397" s="7"/>
      <c r="J397" s="7"/>
      <c r="K397" s="7"/>
      <c r="L397" s="7"/>
    </row>
    <row r="398" spans="9:12" x14ac:dyDescent="0.15">
      <c r="I398" s="7"/>
      <c r="J398" s="7"/>
      <c r="K398" s="7"/>
      <c r="L398" s="7"/>
    </row>
    <row r="399" spans="9:12" x14ac:dyDescent="0.15">
      <c r="I399" s="7"/>
      <c r="J399" s="7"/>
      <c r="K399" s="7"/>
      <c r="L399" s="7"/>
    </row>
    <row r="400" spans="9:12" x14ac:dyDescent="0.15">
      <c r="I400" s="7"/>
      <c r="J400" s="7"/>
      <c r="K400" s="7"/>
      <c r="L400" s="7"/>
    </row>
    <row r="401" spans="9:12" x14ac:dyDescent="0.15">
      <c r="I401" s="7"/>
      <c r="J401" s="7"/>
      <c r="K401" s="7"/>
      <c r="L401" s="7"/>
    </row>
    <row r="402" spans="9:12" x14ac:dyDescent="0.15">
      <c r="I402" s="7"/>
      <c r="J402" s="7"/>
      <c r="K402" s="7"/>
      <c r="L402" s="7"/>
    </row>
    <row r="403" spans="9:12" x14ac:dyDescent="0.15">
      <c r="I403" s="7"/>
      <c r="J403" s="7"/>
      <c r="K403" s="7"/>
      <c r="L403" s="7"/>
    </row>
    <row r="404" spans="9:12" x14ac:dyDescent="0.15">
      <c r="I404" s="7"/>
      <c r="J404" s="7"/>
      <c r="K404" s="7"/>
      <c r="L404" s="7"/>
    </row>
    <row r="405" spans="9:12" x14ac:dyDescent="0.15">
      <c r="I405" s="7"/>
      <c r="J405" s="7"/>
      <c r="K405" s="7"/>
      <c r="L405" s="7"/>
    </row>
    <row r="406" spans="9:12" x14ac:dyDescent="0.15">
      <c r="I406" s="7"/>
      <c r="J406" s="7"/>
      <c r="K406" s="7"/>
      <c r="L406" s="7"/>
    </row>
    <row r="407" spans="9:12" x14ac:dyDescent="0.15">
      <c r="I407" s="7"/>
      <c r="J407" s="7"/>
      <c r="K407" s="7"/>
      <c r="L407" s="7"/>
    </row>
    <row r="408" spans="9:12" x14ac:dyDescent="0.15">
      <c r="I408" s="7"/>
      <c r="J408" s="7"/>
      <c r="K408" s="7"/>
      <c r="L408" s="7"/>
    </row>
    <row r="409" spans="9:12" x14ac:dyDescent="0.15">
      <c r="I409" s="7"/>
      <c r="J409" s="7"/>
      <c r="K409" s="7"/>
      <c r="L409" s="7"/>
    </row>
    <row r="410" spans="9:12" x14ac:dyDescent="0.15">
      <c r="I410" s="7"/>
      <c r="J410" s="7"/>
      <c r="K410" s="7"/>
      <c r="L410" s="7"/>
    </row>
    <row r="411" spans="9:12" x14ac:dyDescent="0.15">
      <c r="I411" s="7"/>
      <c r="J411" s="7"/>
      <c r="K411" s="7"/>
      <c r="L411" s="7"/>
    </row>
    <row r="412" spans="9:12" x14ac:dyDescent="0.15">
      <c r="I412" s="7"/>
      <c r="J412" s="7"/>
      <c r="K412" s="7"/>
      <c r="L412" s="7"/>
    </row>
    <row r="413" spans="9:12" x14ac:dyDescent="0.15">
      <c r="I413" s="7"/>
      <c r="J413" s="7"/>
      <c r="K413" s="7"/>
      <c r="L413" s="7"/>
    </row>
    <row r="414" spans="9:12" x14ac:dyDescent="0.15">
      <c r="I414" s="7"/>
      <c r="J414" s="7"/>
      <c r="K414" s="7"/>
      <c r="L414" s="7"/>
    </row>
    <row r="415" spans="9:12" x14ac:dyDescent="0.15">
      <c r="I415" s="7"/>
      <c r="J415" s="7"/>
      <c r="K415" s="7"/>
      <c r="L415" s="7"/>
    </row>
    <row r="416" spans="9:12" x14ac:dyDescent="0.15">
      <c r="I416" s="7"/>
      <c r="J416" s="7"/>
      <c r="K416" s="7"/>
      <c r="L416" s="7"/>
    </row>
    <row r="417" spans="9:12" x14ac:dyDescent="0.15">
      <c r="I417" s="7"/>
      <c r="J417" s="7"/>
      <c r="K417" s="7"/>
      <c r="L417" s="7"/>
    </row>
    <row r="418" spans="9:12" x14ac:dyDescent="0.15">
      <c r="I418" s="7"/>
      <c r="J418" s="7"/>
      <c r="K418" s="7"/>
      <c r="L418" s="7"/>
    </row>
    <row r="419" spans="9:12" x14ac:dyDescent="0.15">
      <c r="I419" s="7"/>
      <c r="J419" s="7"/>
      <c r="K419" s="7"/>
      <c r="L419" s="7"/>
    </row>
    <row r="420" spans="9:12" x14ac:dyDescent="0.15">
      <c r="I420" s="7"/>
      <c r="J420" s="7"/>
      <c r="K420" s="7"/>
      <c r="L420" s="7"/>
    </row>
    <row r="421" spans="9:12" x14ac:dyDescent="0.15">
      <c r="I421" s="7"/>
      <c r="J421" s="7"/>
      <c r="K421" s="7"/>
      <c r="L421" s="7"/>
    </row>
    <row r="422" spans="9:12" x14ac:dyDescent="0.15">
      <c r="I422" s="7"/>
      <c r="J422" s="7"/>
      <c r="K422" s="7"/>
      <c r="L422" s="7"/>
    </row>
    <row r="423" spans="9:12" x14ac:dyDescent="0.15">
      <c r="I423" s="7"/>
      <c r="J423" s="7"/>
      <c r="K423" s="7"/>
      <c r="L423" s="7"/>
    </row>
    <row r="424" spans="9:12" x14ac:dyDescent="0.15">
      <c r="I424" s="7"/>
      <c r="J424" s="7"/>
      <c r="K424" s="7"/>
      <c r="L424" s="7"/>
    </row>
    <row r="425" spans="9:12" x14ac:dyDescent="0.15">
      <c r="I425" s="7"/>
      <c r="J425" s="7"/>
      <c r="K425" s="7"/>
      <c r="L425" s="7"/>
    </row>
    <row r="426" spans="9:12" x14ac:dyDescent="0.15">
      <c r="I426" s="7"/>
      <c r="J426" s="7"/>
      <c r="K426" s="7"/>
      <c r="L426" s="7"/>
    </row>
    <row r="427" spans="9:12" x14ac:dyDescent="0.15">
      <c r="I427" s="7"/>
      <c r="J427" s="7"/>
      <c r="K427" s="7"/>
      <c r="L427" s="7"/>
    </row>
    <row r="428" spans="9:12" x14ac:dyDescent="0.15">
      <c r="I428" s="7"/>
      <c r="J428" s="7"/>
      <c r="K428" s="7"/>
      <c r="L428" s="7"/>
    </row>
    <row r="429" spans="9:12" x14ac:dyDescent="0.15">
      <c r="I429" s="7"/>
      <c r="J429" s="7"/>
      <c r="K429" s="7"/>
      <c r="L429" s="7"/>
    </row>
    <row r="430" spans="9:12" x14ac:dyDescent="0.15">
      <c r="I430" s="7"/>
      <c r="J430" s="7"/>
      <c r="K430" s="7"/>
      <c r="L430" s="7"/>
    </row>
    <row r="431" spans="9:12" x14ac:dyDescent="0.15">
      <c r="I431" s="7"/>
      <c r="J431" s="7"/>
      <c r="K431" s="7"/>
      <c r="L431" s="7"/>
    </row>
    <row r="432" spans="9:12" x14ac:dyDescent="0.15">
      <c r="I432" s="7"/>
      <c r="J432" s="7"/>
      <c r="K432" s="7"/>
      <c r="L432" s="7"/>
    </row>
    <row r="433" spans="9:12" x14ac:dyDescent="0.15">
      <c r="I433" s="7"/>
      <c r="J433" s="7"/>
      <c r="K433" s="7"/>
      <c r="L433" s="7"/>
    </row>
    <row r="434" spans="9:12" x14ac:dyDescent="0.15">
      <c r="I434" s="7"/>
      <c r="J434" s="7"/>
      <c r="K434" s="7"/>
      <c r="L434" s="7"/>
    </row>
    <row r="435" spans="9:12" x14ac:dyDescent="0.15">
      <c r="I435" s="7"/>
      <c r="J435" s="7"/>
      <c r="K435" s="7"/>
      <c r="L435" s="7"/>
    </row>
    <row r="436" spans="9:12" x14ac:dyDescent="0.15">
      <c r="I436" s="7"/>
      <c r="J436" s="7"/>
      <c r="K436" s="7"/>
      <c r="L436" s="7"/>
    </row>
    <row r="437" spans="9:12" x14ac:dyDescent="0.15">
      <c r="I437" s="7"/>
      <c r="J437" s="7"/>
      <c r="K437" s="7"/>
      <c r="L437" s="7"/>
    </row>
    <row r="438" spans="9:12" x14ac:dyDescent="0.15">
      <c r="I438" s="7"/>
      <c r="J438" s="7"/>
      <c r="K438" s="7"/>
      <c r="L438" s="7"/>
    </row>
    <row r="439" spans="9:12" x14ac:dyDescent="0.15">
      <c r="I439" s="7"/>
      <c r="J439" s="7"/>
      <c r="K439" s="7"/>
      <c r="L439" s="7"/>
    </row>
    <row r="440" spans="9:12" x14ac:dyDescent="0.15">
      <c r="I440" s="7"/>
      <c r="J440" s="7"/>
      <c r="K440" s="7"/>
      <c r="L440" s="7"/>
    </row>
    <row r="441" spans="9:12" x14ac:dyDescent="0.15">
      <c r="I441" s="7"/>
      <c r="J441" s="7"/>
      <c r="K441" s="7"/>
      <c r="L441" s="7"/>
    </row>
    <row r="442" spans="9:12" x14ac:dyDescent="0.15">
      <c r="I442" s="7"/>
      <c r="J442" s="7"/>
      <c r="K442" s="7"/>
      <c r="L442" s="7"/>
    </row>
    <row r="443" spans="9:12" x14ac:dyDescent="0.15">
      <c r="I443" s="7"/>
      <c r="J443" s="7"/>
      <c r="K443" s="7"/>
      <c r="L443" s="7"/>
    </row>
    <row r="444" spans="9:12" x14ac:dyDescent="0.15">
      <c r="I444" s="7"/>
      <c r="J444" s="7"/>
      <c r="K444" s="7"/>
      <c r="L444" s="7"/>
    </row>
    <row r="445" spans="9:12" x14ac:dyDescent="0.15">
      <c r="I445" s="7"/>
      <c r="J445" s="7"/>
      <c r="K445" s="7"/>
      <c r="L445" s="7"/>
    </row>
    <row r="446" spans="9:12" x14ac:dyDescent="0.15">
      <c r="I446" s="7"/>
      <c r="J446" s="7"/>
      <c r="K446" s="7"/>
      <c r="L446" s="7"/>
    </row>
    <row r="447" spans="9:12" x14ac:dyDescent="0.15">
      <c r="I447" s="7"/>
      <c r="J447" s="7"/>
      <c r="K447" s="7"/>
      <c r="L447" s="7"/>
    </row>
    <row r="448" spans="9:12" x14ac:dyDescent="0.15">
      <c r="I448" s="7"/>
      <c r="J448" s="7"/>
      <c r="K448" s="7"/>
      <c r="L448" s="7"/>
    </row>
    <row r="449" spans="9:12" x14ac:dyDescent="0.15">
      <c r="I449" s="7"/>
      <c r="J449" s="7"/>
      <c r="K449" s="7"/>
      <c r="L449" s="7"/>
    </row>
    <row r="450" spans="9:12" x14ac:dyDescent="0.15">
      <c r="I450" s="7"/>
      <c r="J450" s="7"/>
      <c r="K450" s="7"/>
      <c r="L450" s="7"/>
    </row>
    <row r="451" spans="9:12" x14ac:dyDescent="0.15">
      <c r="I451" s="7"/>
      <c r="J451" s="7"/>
      <c r="K451" s="7"/>
      <c r="L451" s="7"/>
    </row>
    <row r="452" spans="9:12" x14ac:dyDescent="0.15">
      <c r="I452" s="7"/>
      <c r="J452" s="7"/>
      <c r="K452" s="7"/>
      <c r="L452" s="7"/>
    </row>
    <row r="453" spans="9:12" x14ac:dyDescent="0.15">
      <c r="I453" s="7"/>
      <c r="J453" s="7"/>
      <c r="K453" s="7"/>
      <c r="L453" s="7"/>
    </row>
    <row r="454" spans="9:12" x14ac:dyDescent="0.15">
      <c r="I454" s="7"/>
      <c r="J454" s="7"/>
      <c r="K454" s="7"/>
      <c r="L454" s="7"/>
    </row>
    <row r="455" spans="9:12" x14ac:dyDescent="0.15">
      <c r="I455" s="7"/>
      <c r="J455" s="7"/>
      <c r="K455" s="7"/>
      <c r="L455" s="7"/>
    </row>
    <row r="456" spans="9:12" x14ac:dyDescent="0.15">
      <c r="I456" s="7"/>
      <c r="J456" s="7"/>
      <c r="K456" s="7"/>
      <c r="L456" s="7"/>
    </row>
    <row r="457" spans="9:12" x14ac:dyDescent="0.15">
      <c r="I457" s="7"/>
      <c r="J457" s="7"/>
      <c r="K457" s="7"/>
      <c r="L457" s="7"/>
    </row>
    <row r="458" spans="9:12" x14ac:dyDescent="0.15">
      <c r="I458" s="7"/>
      <c r="J458" s="7"/>
      <c r="K458" s="7"/>
      <c r="L458" s="7"/>
    </row>
    <row r="459" spans="9:12" x14ac:dyDescent="0.15">
      <c r="I459" s="7"/>
      <c r="J459" s="7"/>
      <c r="K459" s="7"/>
      <c r="L459" s="7"/>
    </row>
    <row r="460" spans="9:12" x14ac:dyDescent="0.15">
      <c r="I460" s="7"/>
      <c r="J460" s="7"/>
      <c r="K460" s="7"/>
      <c r="L460" s="7"/>
    </row>
    <row r="461" spans="9:12" x14ac:dyDescent="0.15">
      <c r="I461" s="7"/>
      <c r="J461" s="7"/>
      <c r="K461" s="7"/>
      <c r="L461" s="7"/>
    </row>
    <row r="462" spans="9:12" x14ac:dyDescent="0.15">
      <c r="I462" s="7"/>
      <c r="J462" s="7"/>
      <c r="K462" s="7"/>
      <c r="L462" s="7"/>
    </row>
    <row r="463" spans="9:12" x14ac:dyDescent="0.15">
      <c r="I463" s="7"/>
      <c r="J463" s="7"/>
      <c r="K463" s="7"/>
      <c r="L463" s="7"/>
    </row>
    <row r="464" spans="9:12" x14ac:dyDescent="0.15">
      <c r="I464" s="7"/>
      <c r="J464" s="7"/>
      <c r="K464" s="7"/>
      <c r="L464" s="7"/>
    </row>
    <row r="465" spans="9:12" x14ac:dyDescent="0.15">
      <c r="I465" s="7"/>
      <c r="J465" s="7"/>
      <c r="K465" s="7"/>
      <c r="L465" s="7"/>
    </row>
    <row r="466" spans="9:12" x14ac:dyDescent="0.15">
      <c r="I466" s="7"/>
      <c r="J466" s="7"/>
      <c r="K466" s="7"/>
      <c r="L466" s="7"/>
    </row>
    <row r="467" spans="9:12" x14ac:dyDescent="0.15">
      <c r="I467" s="7"/>
      <c r="J467" s="7"/>
      <c r="K467" s="7"/>
      <c r="L467" s="7"/>
    </row>
    <row r="468" spans="9:12" x14ac:dyDescent="0.15">
      <c r="I468" s="7"/>
      <c r="J468" s="7"/>
      <c r="K468" s="7"/>
      <c r="L468" s="7"/>
    </row>
    <row r="469" spans="9:12" x14ac:dyDescent="0.15">
      <c r="I469" s="7"/>
      <c r="J469" s="7"/>
      <c r="K469" s="7"/>
      <c r="L469" s="7"/>
    </row>
    <row r="470" spans="9:12" x14ac:dyDescent="0.15">
      <c r="I470" s="7"/>
      <c r="J470" s="7"/>
      <c r="K470" s="7"/>
      <c r="L470" s="7"/>
    </row>
    <row r="471" spans="9:12" x14ac:dyDescent="0.15">
      <c r="I471" s="7"/>
      <c r="J471" s="7"/>
      <c r="K471" s="7"/>
      <c r="L471" s="7"/>
    </row>
    <row r="472" spans="9:12" x14ac:dyDescent="0.15">
      <c r="I472" s="7"/>
      <c r="J472" s="7"/>
      <c r="K472" s="7"/>
      <c r="L472" s="7"/>
    </row>
    <row r="473" spans="9:12" x14ac:dyDescent="0.15">
      <c r="I473" s="7"/>
      <c r="J473" s="7"/>
      <c r="K473" s="7"/>
      <c r="L473" s="7"/>
    </row>
    <row r="474" spans="9:12" x14ac:dyDescent="0.15">
      <c r="I474" s="7"/>
      <c r="J474" s="7"/>
      <c r="K474" s="7"/>
      <c r="L474" s="7"/>
    </row>
    <row r="475" spans="9:12" x14ac:dyDescent="0.15">
      <c r="I475" s="7"/>
      <c r="J475" s="7"/>
      <c r="K475" s="7"/>
      <c r="L475" s="7"/>
    </row>
    <row r="476" spans="9:12" x14ac:dyDescent="0.15">
      <c r="I476" s="7"/>
      <c r="J476" s="7"/>
      <c r="K476" s="7"/>
      <c r="L476" s="7"/>
    </row>
    <row r="477" spans="9:12" x14ac:dyDescent="0.15">
      <c r="I477" s="7"/>
      <c r="J477" s="7"/>
      <c r="K477" s="7"/>
      <c r="L477" s="7"/>
    </row>
    <row r="478" spans="9:12" x14ac:dyDescent="0.15">
      <c r="I478" s="7"/>
      <c r="J478" s="7"/>
      <c r="K478" s="7"/>
      <c r="L478" s="7"/>
    </row>
    <row r="479" spans="9:12" x14ac:dyDescent="0.15">
      <c r="I479" s="7"/>
      <c r="J479" s="7"/>
      <c r="K479" s="7"/>
      <c r="L479" s="7"/>
    </row>
    <row r="480" spans="9:12" x14ac:dyDescent="0.15">
      <c r="I480" s="7"/>
      <c r="J480" s="7"/>
      <c r="K480" s="7"/>
      <c r="L480" s="7"/>
    </row>
    <row r="481" spans="9:12" x14ac:dyDescent="0.15">
      <c r="I481" s="7"/>
      <c r="J481" s="7"/>
      <c r="K481" s="7"/>
      <c r="L481" s="7"/>
    </row>
    <row r="482" spans="9:12" x14ac:dyDescent="0.15">
      <c r="I482" s="7"/>
      <c r="J482" s="7"/>
      <c r="K482" s="7"/>
      <c r="L482" s="7"/>
    </row>
    <row r="483" spans="9:12" x14ac:dyDescent="0.15">
      <c r="I483" s="7"/>
      <c r="J483" s="7"/>
      <c r="K483" s="7"/>
      <c r="L483" s="7"/>
    </row>
    <row r="484" spans="9:12" x14ac:dyDescent="0.15">
      <c r="I484" s="7"/>
      <c r="J484" s="7"/>
      <c r="K484" s="7"/>
      <c r="L484" s="7"/>
    </row>
    <row r="485" spans="9:12" x14ac:dyDescent="0.15">
      <c r="I485" s="7"/>
      <c r="J485" s="7"/>
      <c r="K485" s="7"/>
      <c r="L485" s="7"/>
    </row>
    <row r="486" spans="9:12" x14ac:dyDescent="0.15">
      <c r="I486" s="7"/>
      <c r="J486" s="7"/>
      <c r="K486" s="7"/>
      <c r="L486" s="7"/>
    </row>
    <row r="487" spans="9:12" x14ac:dyDescent="0.15">
      <c r="I487" s="7"/>
      <c r="J487" s="7"/>
      <c r="K487" s="7"/>
      <c r="L487" s="7"/>
    </row>
    <row r="488" spans="9:12" x14ac:dyDescent="0.15">
      <c r="I488" s="7"/>
      <c r="J488" s="7"/>
      <c r="K488" s="7"/>
      <c r="L488" s="7"/>
    </row>
    <row r="489" spans="9:12" x14ac:dyDescent="0.15">
      <c r="I489" s="7"/>
      <c r="J489" s="7"/>
      <c r="K489" s="7"/>
      <c r="L489" s="7"/>
    </row>
    <row r="490" spans="9:12" x14ac:dyDescent="0.15">
      <c r="I490" s="7"/>
      <c r="J490" s="7"/>
      <c r="K490" s="7"/>
      <c r="L490" s="7"/>
    </row>
    <row r="491" spans="9:12" x14ac:dyDescent="0.15">
      <c r="I491" s="7"/>
      <c r="J491" s="7"/>
      <c r="K491" s="7"/>
      <c r="L491" s="7"/>
    </row>
    <row r="492" spans="9:12" x14ac:dyDescent="0.15">
      <c r="I492" s="7"/>
      <c r="J492" s="7"/>
      <c r="K492" s="7"/>
      <c r="L492" s="7"/>
    </row>
    <row r="493" spans="9:12" x14ac:dyDescent="0.15">
      <c r="I493" s="7"/>
      <c r="J493" s="7"/>
      <c r="K493" s="7"/>
      <c r="L493" s="7"/>
    </row>
    <row r="494" spans="9:12" x14ac:dyDescent="0.15">
      <c r="I494" s="7"/>
      <c r="J494" s="7"/>
      <c r="K494" s="7"/>
      <c r="L494" s="7"/>
    </row>
    <row r="495" spans="9:12" x14ac:dyDescent="0.15">
      <c r="I495" s="7"/>
      <c r="J495" s="7"/>
      <c r="K495" s="7"/>
      <c r="L495" s="7"/>
    </row>
    <row r="496" spans="9:12" x14ac:dyDescent="0.15">
      <c r="I496" s="7"/>
      <c r="J496" s="7"/>
      <c r="K496" s="7"/>
      <c r="L496" s="7"/>
    </row>
    <row r="497" spans="9:12" x14ac:dyDescent="0.15">
      <c r="I497" s="7"/>
      <c r="J497" s="7"/>
      <c r="K497" s="7"/>
      <c r="L497" s="7"/>
    </row>
    <row r="498" spans="9:12" x14ac:dyDescent="0.15">
      <c r="I498" s="7"/>
      <c r="J498" s="7"/>
      <c r="K498" s="7"/>
      <c r="L498" s="7"/>
    </row>
    <row r="499" spans="9:12" x14ac:dyDescent="0.15">
      <c r="I499" s="7"/>
      <c r="J499" s="7"/>
      <c r="K499" s="7"/>
      <c r="L499" s="7"/>
    </row>
    <row r="500" spans="9:12" x14ac:dyDescent="0.15">
      <c r="I500" s="7"/>
      <c r="J500" s="7"/>
      <c r="K500" s="7"/>
      <c r="L500" s="7"/>
    </row>
    <row r="501" spans="9:12" x14ac:dyDescent="0.15">
      <c r="I501" s="7"/>
      <c r="J501" s="7"/>
      <c r="K501" s="7"/>
      <c r="L501" s="7"/>
    </row>
    <row r="502" spans="9:12" x14ac:dyDescent="0.15">
      <c r="I502" s="7"/>
      <c r="J502" s="7"/>
      <c r="K502" s="7"/>
      <c r="L502" s="7"/>
    </row>
    <row r="503" spans="9:12" x14ac:dyDescent="0.15">
      <c r="I503" s="7"/>
      <c r="J503" s="7"/>
      <c r="K503" s="7"/>
      <c r="L503" s="7"/>
    </row>
    <row r="504" spans="9:12" x14ac:dyDescent="0.15">
      <c r="I504" s="7"/>
      <c r="J504" s="7"/>
      <c r="K504" s="7"/>
      <c r="L504" s="7"/>
    </row>
    <row r="505" spans="9:12" x14ac:dyDescent="0.15">
      <c r="I505" s="7"/>
      <c r="J505" s="7"/>
      <c r="K505" s="7"/>
      <c r="L505" s="7"/>
    </row>
    <row r="506" spans="9:12" x14ac:dyDescent="0.15">
      <c r="I506" s="7"/>
      <c r="J506" s="7"/>
      <c r="K506" s="7"/>
      <c r="L506" s="7"/>
    </row>
    <row r="507" spans="9:12" x14ac:dyDescent="0.15">
      <c r="I507" s="7"/>
      <c r="J507" s="7"/>
      <c r="K507" s="7"/>
      <c r="L507" s="7"/>
    </row>
    <row r="508" spans="9:12" x14ac:dyDescent="0.15">
      <c r="I508" s="7"/>
      <c r="J508" s="7"/>
      <c r="K508" s="7"/>
      <c r="L508" s="7"/>
    </row>
    <row r="509" spans="9:12" x14ac:dyDescent="0.15">
      <c r="I509" s="7"/>
      <c r="J509" s="7"/>
      <c r="K509" s="7"/>
      <c r="L509" s="7"/>
    </row>
    <row r="510" spans="9:12" x14ac:dyDescent="0.15">
      <c r="I510" s="7"/>
      <c r="J510" s="7"/>
      <c r="K510" s="7"/>
      <c r="L510" s="7"/>
    </row>
    <row r="511" spans="9:12" x14ac:dyDescent="0.15">
      <c r="I511" s="7"/>
      <c r="J511" s="7"/>
      <c r="K511" s="7"/>
      <c r="L511" s="7"/>
    </row>
    <row r="512" spans="9:12" x14ac:dyDescent="0.15">
      <c r="I512" s="7"/>
      <c r="J512" s="7"/>
      <c r="K512" s="7"/>
      <c r="L512" s="7"/>
    </row>
    <row r="513" spans="9:12" x14ac:dyDescent="0.15">
      <c r="I513" s="7"/>
      <c r="J513" s="7"/>
      <c r="K513" s="7"/>
      <c r="L513" s="7"/>
    </row>
    <row r="514" spans="9:12" x14ac:dyDescent="0.15">
      <c r="I514" s="7"/>
      <c r="J514" s="7"/>
      <c r="K514" s="7"/>
      <c r="L514" s="7"/>
    </row>
    <row r="515" spans="9:12" x14ac:dyDescent="0.15">
      <c r="I515" s="7"/>
      <c r="J515" s="7"/>
      <c r="K515" s="7"/>
      <c r="L515" s="7"/>
    </row>
    <row r="516" spans="9:12" x14ac:dyDescent="0.15">
      <c r="I516" s="7"/>
      <c r="J516" s="7"/>
      <c r="K516" s="7"/>
      <c r="L516" s="7"/>
    </row>
    <row r="517" spans="9:12" x14ac:dyDescent="0.15">
      <c r="I517" s="7"/>
      <c r="J517" s="7"/>
      <c r="K517" s="7"/>
      <c r="L517" s="7"/>
    </row>
    <row r="518" spans="9:12" x14ac:dyDescent="0.15">
      <c r="I518" s="7"/>
      <c r="J518" s="7"/>
      <c r="K518" s="7"/>
      <c r="L518" s="7"/>
    </row>
    <row r="519" spans="9:12" x14ac:dyDescent="0.15">
      <c r="I519" s="7"/>
      <c r="J519" s="7"/>
      <c r="K519" s="7"/>
      <c r="L519" s="7"/>
    </row>
    <row r="520" spans="9:12" x14ac:dyDescent="0.15">
      <c r="I520" s="7"/>
      <c r="J520" s="7"/>
      <c r="K520" s="7"/>
      <c r="L520" s="7"/>
    </row>
    <row r="521" spans="9:12" x14ac:dyDescent="0.15">
      <c r="I521" s="7"/>
      <c r="J521" s="7"/>
      <c r="K521" s="7"/>
      <c r="L521" s="7"/>
    </row>
    <row r="522" spans="9:12" x14ac:dyDescent="0.15">
      <c r="I522" s="7"/>
      <c r="J522" s="7"/>
      <c r="K522" s="7"/>
      <c r="L522" s="7"/>
    </row>
    <row r="523" spans="9:12" x14ac:dyDescent="0.15">
      <c r="I523" s="7"/>
      <c r="J523" s="7"/>
      <c r="K523" s="7"/>
      <c r="L523" s="7"/>
    </row>
    <row r="524" spans="9:12" x14ac:dyDescent="0.15">
      <c r="I524" s="7"/>
      <c r="J524" s="7"/>
      <c r="K524" s="7"/>
      <c r="L524" s="7"/>
    </row>
    <row r="525" spans="9:12" x14ac:dyDescent="0.15">
      <c r="I525" s="7"/>
      <c r="J525" s="7"/>
      <c r="K525" s="7"/>
      <c r="L525" s="7"/>
    </row>
    <row r="526" spans="9:12" x14ac:dyDescent="0.15">
      <c r="I526" s="7"/>
      <c r="J526" s="7"/>
      <c r="K526" s="7"/>
      <c r="L526" s="7"/>
    </row>
    <row r="527" spans="9:12" x14ac:dyDescent="0.15">
      <c r="I527" s="7"/>
      <c r="J527" s="7"/>
      <c r="K527" s="7"/>
      <c r="L527" s="7"/>
    </row>
    <row r="528" spans="9:12" x14ac:dyDescent="0.15">
      <c r="I528" s="7"/>
      <c r="J528" s="7"/>
      <c r="K528" s="7"/>
      <c r="L528" s="7"/>
    </row>
    <row r="529" spans="9:12" x14ac:dyDescent="0.15">
      <c r="I529" s="7"/>
      <c r="J529" s="7"/>
      <c r="K529" s="7"/>
      <c r="L529" s="7"/>
    </row>
    <row r="530" spans="9:12" x14ac:dyDescent="0.15">
      <c r="I530" s="7"/>
      <c r="J530" s="7"/>
      <c r="K530" s="7"/>
      <c r="L530" s="7"/>
    </row>
    <row r="531" spans="9:12" x14ac:dyDescent="0.15">
      <c r="I531" s="7"/>
      <c r="J531" s="7"/>
      <c r="K531" s="7"/>
      <c r="L531" s="7"/>
    </row>
    <row r="532" spans="9:12" x14ac:dyDescent="0.15">
      <c r="I532" s="7"/>
      <c r="J532" s="7"/>
      <c r="K532" s="7"/>
      <c r="L532" s="7"/>
    </row>
    <row r="533" spans="9:12" x14ac:dyDescent="0.15">
      <c r="I533" s="7"/>
      <c r="J533" s="7"/>
      <c r="K533" s="7"/>
      <c r="L533" s="7"/>
    </row>
    <row r="534" spans="9:12" x14ac:dyDescent="0.15">
      <c r="I534" s="7"/>
      <c r="J534" s="7"/>
      <c r="K534" s="7"/>
      <c r="L534" s="7"/>
    </row>
    <row r="535" spans="9:12" x14ac:dyDescent="0.15">
      <c r="I535" s="7"/>
      <c r="J535" s="7"/>
      <c r="K535" s="7"/>
      <c r="L535" s="7"/>
    </row>
    <row r="536" spans="9:12" x14ac:dyDescent="0.15">
      <c r="I536" s="7"/>
      <c r="J536" s="7"/>
      <c r="K536" s="7"/>
      <c r="L536" s="7"/>
    </row>
    <row r="537" spans="9:12" x14ac:dyDescent="0.15">
      <c r="I537" s="7"/>
      <c r="J537" s="7"/>
      <c r="K537" s="7"/>
      <c r="L537" s="7"/>
    </row>
    <row r="538" spans="9:12" x14ac:dyDescent="0.15">
      <c r="I538" s="7"/>
      <c r="J538" s="7"/>
      <c r="K538" s="7"/>
      <c r="L538" s="7"/>
    </row>
    <row r="539" spans="9:12" x14ac:dyDescent="0.15">
      <c r="I539" s="7"/>
      <c r="J539" s="7"/>
      <c r="K539" s="7"/>
      <c r="L539" s="7"/>
    </row>
    <row r="540" spans="9:12" x14ac:dyDescent="0.15">
      <c r="I540" s="7"/>
      <c r="J540" s="7"/>
      <c r="K540" s="7"/>
      <c r="L540" s="7"/>
    </row>
    <row r="541" spans="9:12" x14ac:dyDescent="0.15">
      <c r="I541" s="7"/>
      <c r="J541" s="7"/>
      <c r="K541" s="7"/>
      <c r="L541" s="7"/>
    </row>
    <row r="542" spans="9:12" x14ac:dyDescent="0.15">
      <c r="I542" s="7"/>
      <c r="J542" s="7"/>
      <c r="K542" s="7"/>
      <c r="L542" s="7"/>
    </row>
    <row r="543" spans="9:12" x14ac:dyDescent="0.15">
      <c r="I543" s="7"/>
      <c r="J543" s="7"/>
      <c r="K543" s="7"/>
      <c r="L543" s="7"/>
    </row>
    <row r="544" spans="9:12" x14ac:dyDescent="0.15">
      <c r="I544" s="7"/>
      <c r="J544" s="7"/>
      <c r="K544" s="7"/>
      <c r="L544" s="7"/>
    </row>
    <row r="545" spans="9:12" x14ac:dyDescent="0.15">
      <c r="I545" s="7"/>
      <c r="J545" s="7"/>
      <c r="K545" s="7"/>
      <c r="L545" s="7"/>
    </row>
    <row r="546" spans="9:12" x14ac:dyDescent="0.15">
      <c r="I546" s="7"/>
      <c r="J546" s="7"/>
      <c r="K546" s="7"/>
      <c r="L546" s="7"/>
    </row>
    <row r="547" spans="9:12" x14ac:dyDescent="0.15">
      <c r="I547" s="7"/>
      <c r="J547" s="7"/>
      <c r="K547" s="7"/>
      <c r="L547" s="7"/>
    </row>
    <row r="548" spans="9:12" x14ac:dyDescent="0.15">
      <c r="I548" s="7"/>
      <c r="J548" s="7"/>
      <c r="K548" s="7"/>
      <c r="L548" s="7"/>
    </row>
    <row r="549" spans="9:12" x14ac:dyDescent="0.15">
      <c r="I549" s="7"/>
      <c r="J549" s="7"/>
      <c r="K549" s="7"/>
      <c r="L549" s="7"/>
    </row>
    <row r="550" spans="9:12" x14ac:dyDescent="0.15">
      <c r="I550" s="7"/>
      <c r="J550" s="7"/>
      <c r="K550" s="7"/>
      <c r="L550" s="7"/>
    </row>
    <row r="551" spans="9:12" x14ac:dyDescent="0.15">
      <c r="I551" s="7"/>
      <c r="J551" s="7"/>
      <c r="K551" s="7"/>
      <c r="L551" s="7"/>
    </row>
    <row r="552" spans="9:12" x14ac:dyDescent="0.15">
      <c r="I552" s="7"/>
      <c r="J552" s="7"/>
      <c r="K552" s="7"/>
      <c r="L552" s="7"/>
    </row>
    <row r="553" spans="9:12" x14ac:dyDescent="0.15">
      <c r="I553" s="7"/>
      <c r="J553" s="7"/>
      <c r="K553" s="7"/>
      <c r="L553" s="7"/>
    </row>
    <row r="554" spans="9:12" x14ac:dyDescent="0.15">
      <c r="I554" s="7"/>
      <c r="J554" s="7"/>
      <c r="K554" s="7"/>
      <c r="L554" s="7"/>
    </row>
    <row r="555" spans="9:12" x14ac:dyDescent="0.15">
      <c r="I555" s="7"/>
      <c r="J555" s="7"/>
      <c r="K555" s="7"/>
      <c r="L555" s="7"/>
    </row>
    <row r="556" spans="9:12" x14ac:dyDescent="0.15">
      <c r="I556" s="7"/>
      <c r="J556" s="7"/>
      <c r="K556" s="7"/>
      <c r="L556" s="7"/>
    </row>
    <row r="557" spans="9:12" x14ac:dyDescent="0.15">
      <c r="I557" s="7"/>
      <c r="J557" s="7"/>
      <c r="K557" s="7"/>
      <c r="L557" s="7"/>
    </row>
    <row r="558" spans="9:12" x14ac:dyDescent="0.15">
      <c r="I558" s="7"/>
      <c r="J558" s="7"/>
      <c r="K558" s="7"/>
      <c r="L558" s="7"/>
    </row>
    <row r="559" spans="9:12" x14ac:dyDescent="0.15">
      <c r="I559" s="7"/>
      <c r="J559" s="7"/>
      <c r="K559" s="7"/>
      <c r="L559" s="7"/>
    </row>
    <row r="560" spans="9:12" x14ac:dyDescent="0.15">
      <c r="I560" s="7"/>
      <c r="J560" s="7"/>
      <c r="K560" s="7"/>
      <c r="L560" s="7"/>
    </row>
    <row r="561" spans="9:12" x14ac:dyDescent="0.15">
      <c r="I561" s="7"/>
      <c r="J561" s="7"/>
      <c r="K561" s="7"/>
      <c r="L561" s="7"/>
    </row>
    <row r="562" spans="9:12" x14ac:dyDescent="0.15">
      <c r="I562" s="7"/>
      <c r="J562" s="7"/>
      <c r="K562" s="7"/>
      <c r="L562" s="7"/>
    </row>
    <row r="563" spans="9:12" x14ac:dyDescent="0.15">
      <c r="I563" s="7"/>
      <c r="J563" s="7"/>
      <c r="K563" s="7"/>
      <c r="L563" s="7"/>
    </row>
    <row r="564" spans="9:12" x14ac:dyDescent="0.15">
      <c r="I564" s="7"/>
      <c r="J564" s="7"/>
      <c r="K564" s="7"/>
      <c r="L564" s="7"/>
    </row>
    <row r="565" spans="9:12" x14ac:dyDescent="0.15">
      <c r="I565" s="7"/>
      <c r="J565" s="7"/>
      <c r="K565" s="7"/>
      <c r="L565" s="7"/>
    </row>
    <row r="566" spans="9:12" x14ac:dyDescent="0.15">
      <c r="I566" s="7"/>
      <c r="J566" s="7"/>
      <c r="K566" s="7"/>
      <c r="L566" s="7"/>
    </row>
    <row r="567" spans="9:12" x14ac:dyDescent="0.15">
      <c r="I567" s="7"/>
      <c r="J567" s="7"/>
      <c r="K567" s="7"/>
      <c r="L567" s="7"/>
    </row>
    <row r="568" spans="9:12" x14ac:dyDescent="0.15">
      <c r="I568" s="7"/>
      <c r="J568" s="7"/>
      <c r="K568" s="7"/>
      <c r="L568" s="7"/>
    </row>
    <row r="569" spans="9:12" x14ac:dyDescent="0.15">
      <c r="I569" s="7"/>
      <c r="J569" s="7"/>
      <c r="K569" s="7"/>
      <c r="L569" s="7"/>
    </row>
    <row r="570" spans="9:12" x14ac:dyDescent="0.15">
      <c r="I570" s="7"/>
      <c r="J570" s="7"/>
      <c r="K570" s="7"/>
      <c r="L570" s="7"/>
    </row>
    <row r="571" spans="9:12" x14ac:dyDescent="0.15">
      <c r="I571" s="7"/>
      <c r="J571" s="7"/>
      <c r="K571" s="7"/>
      <c r="L571" s="7"/>
    </row>
    <row r="572" spans="9:12" x14ac:dyDescent="0.15">
      <c r="I572" s="7"/>
      <c r="J572" s="7"/>
      <c r="K572" s="7"/>
      <c r="L572" s="7"/>
    </row>
    <row r="573" spans="9:12" x14ac:dyDescent="0.15">
      <c r="I573" s="7"/>
      <c r="J573" s="7"/>
      <c r="K573" s="7"/>
      <c r="L573" s="7"/>
    </row>
    <row r="574" spans="9:12" x14ac:dyDescent="0.15">
      <c r="I574" s="7"/>
      <c r="J574" s="7"/>
      <c r="K574" s="7"/>
      <c r="L574" s="7"/>
    </row>
    <row r="575" spans="9:12" x14ac:dyDescent="0.15">
      <c r="I575" s="7"/>
      <c r="J575" s="7"/>
      <c r="K575" s="7"/>
      <c r="L575" s="7"/>
    </row>
    <row r="576" spans="9:12" x14ac:dyDescent="0.15">
      <c r="I576" s="7"/>
      <c r="J576" s="7"/>
      <c r="K576" s="7"/>
      <c r="L576" s="7"/>
    </row>
    <row r="577" spans="9:12" x14ac:dyDescent="0.15">
      <c r="I577" s="7"/>
      <c r="J577" s="7"/>
      <c r="K577" s="7"/>
      <c r="L577" s="7"/>
    </row>
    <row r="578" spans="9:12" x14ac:dyDescent="0.15">
      <c r="I578" s="7"/>
      <c r="J578" s="7"/>
      <c r="K578" s="7"/>
      <c r="L578" s="7"/>
    </row>
    <row r="579" spans="9:12" x14ac:dyDescent="0.15">
      <c r="I579" s="7"/>
      <c r="J579" s="7"/>
      <c r="K579" s="7"/>
      <c r="L579" s="7"/>
    </row>
    <row r="580" spans="9:12" x14ac:dyDescent="0.15">
      <c r="I580" s="7"/>
      <c r="J580" s="7"/>
      <c r="K580" s="7"/>
      <c r="L580" s="7"/>
    </row>
    <row r="581" spans="9:12" x14ac:dyDescent="0.15">
      <c r="I581" s="7"/>
      <c r="J581" s="7"/>
      <c r="K581" s="7"/>
      <c r="L581" s="7"/>
    </row>
    <row r="582" spans="9:12" x14ac:dyDescent="0.15">
      <c r="I582" s="7"/>
      <c r="J582" s="7"/>
      <c r="K582" s="7"/>
      <c r="L582" s="7"/>
    </row>
    <row r="583" spans="9:12" x14ac:dyDescent="0.15">
      <c r="I583" s="7"/>
      <c r="J583" s="7"/>
      <c r="K583" s="7"/>
      <c r="L583" s="7"/>
    </row>
    <row r="584" spans="9:12" x14ac:dyDescent="0.15">
      <c r="I584" s="7"/>
      <c r="J584" s="7"/>
      <c r="K584" s="7"/>
      <c r="L584" s="7"/>
    </row>
    <row r="585" spans="9:12" x14ac:dyDescent="0.15">
      <c r="I585" s="7"/>
      <c r="J585" s="7"/>
      <c r="K585" s="7"/>
      <c r="L585" s="7"/>
    </row>
    <row r="586" spans="9:12" x14ac:dyDescent="0.15">
      <c r="I586" s="7"/>
      <c r="J586" s="7"/>
      <c r="K586" s="7"/>
      <c r="L586" s="7"/>
    </row>
    <row r="587" spans="9:12" x14ac:dyDescent="0.15">
      <c r="I587" s="7"/>
      <c r="J587" s="7"/>
      <c r="K587" s="7"/>
      <c r="L587" s="7"/>
    </row>
    <row r="588" spans="9:12" x14ac:dyDescent="0.15">
      <c r="I588" s="7"/>
      <c r="J588" s="7"/>
      <c r="K588" s="7"/>
      <c r="L588" s="7"/>
    </row>
    <row r="589" spans="9:12" x14ac:dyDescent="0.15">
      <c r="I589" s="7"/>
      <c r="J589" s="7"/>
      <c r="K589" s="7"/>
      <c r="L589" s="7"/>
    </row>
    <row r="590" spans="9:12" x14ac:dyDescent="0.15">
      <c r="I590" s="7"/>
      <c r="J590" s="7"/>
      <c r="K590" s="7"/>
      <c r="L590" s="7"/>
    </row>
    <row r="591" spans="9:12" x14ac:dyDescent="0.15">
      <c r="I591" s="7"/>
      <c r="J591" s="7"/>
      <c r="K591" s="7"/>
      <c r="L591" s="7"/>
    </row>
    <row r="592" spans="9:12" x14ac:dyDescent="0.15">
      <c r="I592" s="7"/>
      <c r="J592" s="7"/>
      <c r="K592" s="7"/>
      <c r="L592" s="7"/>
    </row>
    <row r="593" spans="9:12" x14ac:dyDescent="0.15">
      <c r="I593" s="7"/>
      <c r="J593" s="7"/>
      <c r="K593" s="7"/>
      <c r="L593" s="7"/>
    </row>
    <row r="594" spans="9:12" x14ac:dyDescent="0.15">
      <c r="I594" s="7"/>
      <c r="J594" s="7"/>
      <c r="K594" s="7"/>
      <c r="L594" s="7"/>
    </row>
    <row r="595" spans="9:12" x14ac:dyDescent="0.15">
      <c r="I595" s="7"/>
      <c r="J595" s="7"/>
      <c r="K595" s="7"/>
      <c r="L595" s="7"/>
    </row>
    <row r="596" spans="9:12" x14ac:dyDescent="0.15">
      <c r="I596" s="7"/>
      <c r="J596" s="7"/>
      <c r="K596" s="7"/>
      <c r="L596" s="7"/>
    </row>
    <row r="597" spans="9:12" x14ac:dyDescent="0.15">
      <c r="I597" s="7"/>
      <c r="J597" s="7"/>
      <c r="K597" s="7"/>
      <c r="L597" s="7"/>
    </row>
    <row r="598" spans="9:12" x14ac:dyDescent="0.15">
      <c r="I598" s="7"/>
      <c r="J598" s="7"/>
      <c r="K598" s="7"/>
      <c r="L598" s="7"/>
    </row>
    <row r="599" spans="9:12" x14ac:dyDescent="0.15">
      <c r="I599" s="7"/>
      <c r="J599" s="7"/>
      <c r="K599" s="7"/>
      <c r="L599" s="7"/>
    </row>
    <row r="600" spans="9:12" x14ac:dyDescent="0.15">
      <c r="I600" s="7"/>
      <c r="J600" s="7"/>
      <c r="K600" s="7"/>
      <c r="L600" s="7"/>
    </row>
    <row r="601" spans="9:12" x14ac:dyDescent="0.15">
      <c r="I601" s="7"/>
      <c r="J601" s="7"/>
      <c r="K601" s="7"/>
      <c r="L601" s="7"/>
    </row>
    <row r="602" spans="9:12" x14ac:dyDescent="0.15">
      <c r="I602" s="7"/>
      <c r="J602" s="7"/>
      <c r="K602" s="7"/>
      <c r="L602" s="7"/>
    </row>
    <row r="603" spans="9:12" x14ac:dyDescent="0.15">
      <c r="I603" s="7"/>
      <c r="J603" s="7"/>
      <c r="K603" s="7"/>
      <c r="L603" s="7"/>
    </row>
    <row r="604" spans="9:12" x14ac:dyDescent="0.15">
      <c r="I604" s="7"/>
      <c r="J604" s="7"/>
      <c r="K604" s="7"/>
      <c r="L604" s="7"/>
    </row>
    <row r="605" spans="9:12" x14ac:dyDescent="0.15">
      <c r="I605" s="7"/>
      <c r="J605" s="7"/>
      <c r="K605" s="7"/>
      <c r="L605" s="7"/>
    </row>
    <row r="606" spans="9:12" x14ac:dyDescent="0.15">
      <c r="I606" s="7"/>
      <c r="J606" s="7"/>
      <c r="K606" s="7"/>
      <c r="L606" s="7"/>
    </row>
    <row r="607" spans="9:12" x14ac:dyDescent="0.15">
      <c r="I607" s="7"/>
      <c r="J607" s="7"/>
      <c r="K607" s="7"/>
      <c r="L607" s="7"/>
    </row>
    <row r="608" spans="9:12" x14ac:dyDescent="0.15">
      <c r="I608" s="7"/>
      <c r="J608" s="7"/>
      <c r="K608" s="7"/>
      <c r="L608" s="7"/>
    </row>
    <row r="609" spans="9:12" x14ac:dyDescent="0.15">
      <c r="I609" s="7"/>
      <c r="J609" s="7"/>
      <c r="K609" s="7"/>
      <c r="L609" s="7"/>
    </row>
    <row r="610" spans="9:12" x14ac:dyDescent="0.15">
      <c r="I610" s="7"/>
      <c r="J610" s="7"/>
      <c r="K610" s="7"/>
      <c r="L610" s="7"/>
    </row>
    <row r="611" spans="9:12" x14ac:dyDescent="0.15">
      <c r="I611" s="7"/>
      <c r="J611" s="7"/>
      <c r="K611" s="7"/>
      <c r="L611" s="7"/>
    </row>
    <row r="612" spans="9:12" x14ac:dyDescent="0.15">
      <c r="I612" s="7"/>
      <c r="J612" s="7"/>
      <c r="K612" s="7"/>
      <c r="L612" s="7"/>
    </row>
    <row r="613" spans="9:12" x14ac:dyDescent="0.15">
      <c r="I613" s="7"/>
      <c r="J613" s="7"/>
      <c r="K613" s="7"/>
      <c r="L613" s="7"/>
    </row>
    <row r="614" spans="9:12" x14ac:dyDescent="0.15">
      <c r="I614" s="7"/>
      <c r="J614" s="7"/>
      <c r="K614" s="7"/>
      <c r="L614" s="7"/>
    </row>
    <row r="615" spans="9:12" x14ac:dyDescent="0.15">
      <c r="I615" s="7"/>
      <c r="J615" s="7"/>
      <c r="K615" s="7"/>
      <c r="L615" s="7"/>
    </row>
    <row r="616" spans="9:12" x14ac:dyDescent="0.15">
      <c r="I616" s="7"/>
      <c r="J616" s="7"/>
      <c r="K616" s="7"/>
      <c r="L616" s="7"/>
    </row>
    <row r="617" spans="9:12" x14ac:dyDescent="0.15">
      <c r="I617" s="7"/>
      <c r="J617" s="7"/>
      <c r="K617" s="7"/>
      <c r="L617" s="7"/>
    </row>
    <row r="618" spans="9:12" x14ac:dyDescent="0.15">
      <c r="I618" s="7"/>
      <c r="J618" s="7"/>
      <c r="K618" s="7"/>
      <c r="L618" s="7"/>
    </row>
    <row r="619" spans="9:12" x14ac:dyDescent="0.15">
      <c r="I619" s="7"/>
      <c r="J619" s="7"/>
      <c r="K619" s="7"/>
      <c r="L619" s="7"/>
    </row>
    <row r="620" spans="9:12" x14ac:dyDescent="0.15">
      <c r="I620" s="7"/>
      <c r="J620" s="7"/>
      <c r="K620" s="7"/>
      <c r="L620" s="7"/>
    </row>
    <row r="621" spans="9:12" x14ac:dyDescent="0.15">
      <c r="I621" s="7"/>
      <c r="J621" s="7"/>
      <c r="K621" s="7"/>
      <c r="L621" s="7"/>
    </row>
    <row r="622" spans="9:12" x14ac:dyDescent="0.15">
      <c r="I622" s="7"/>
      <c r="J622" s="7"/>
      <c r="K622" s="7"/>
      <c r="L622" s="7"/>
    </row>
    <row r="623" spans="9:12" x14ac:dyDescent="0.15">
      <c r="I623" s="7"/>
      <c r="J623" s="7"/>
      <c r="K623" s="7"/>
      <c r="L623" s="7"/>
    </row>
    <row r="624" spans="9:12" x14ac:dyDescent="0.15">
      <c r="I624" s="7"/>
      <c r="J624" s="7"/>
      <c r="K624" s="7"/>
      <c r="L624" s="7"/>
    </row>
    <row r="625" spans="9:12" x14ac:dyDescent="0.15">
      <c r="I625" s="7"/>
      <c r="J625" s="7"/>
      <c r="K625" s="7"/>
      <c r="L625" s="7"/>
    </row>
    <row r="626" spans="9:12" x14ac:dyDescent="0.15">
      <c r="I626" s="7"/>
      <c r="J626" s="7"/>
      <c r="K626" s="7"/>
      <c r="L626" s="7"/>
    </row>
    <row r="627" spans="9:12" x14ac:dyDescent="0.15">
      <c r="I627" s="7"/>
      <c r="J627" s="7"/>
      <c r="K627" s="7"/>
      <c r="L627" s="7"/>
    </row>
    <row r="628" spans="9:12" x14ac:dyDescent="0.15">
      <c r="I628" s="7"/>
      <c r="J628" s="7"/>
      <c r="K628" s="7"/>
      <c r="L628" s="7"/>
    </row>
    <row r="629" spans="9:12" x14ac:dyDescent="0.15">
      <c r="I629" s="7"/>
      <c r="J629" s="7"/>
      <c r="K629" s="7"/>
      <c r="L629" s="7"/>
    </row>
    <row r="630" spans="9:12" x14ac:dyDescent="0.15">
      <c r="I630" s="7"/>
      <c r="J630" s="7"/>
      <c r="K630" s="7"/>
      <c r="L630" s="7"/>
    </row>
    <row r="631" spans="9:12" x14ac:dyDescent="0.15">
      <c r="I631" s="7"/>
      <c r="J631" s="7"/>
      <c r="K631" s="7"/>
      <c r="L631" s="7"/>
    </row>
    <row r="632" spans="9:12" x14ac:dyDescent="0.15">
      <c r="I632" s="7"/>
      <c r="J632" s="7"/>
      <c r="K632" s="7"/>
      <c r="L632" s="7"/>
    </row>
    <row r="633" spans="9:12" x14ac:dyDescent="0.15">
      <c r="I633" s="7"/>
      <c r="J633" s="7"/>
      <c r="K633" s="7"/>
      <c r="L633" s="7"/>
    </row>
    <row r="634" spans="9:12" x14ac:dyDescent="0.15">
      <c r="I634" s="7"/>
      <c r="J634" s="7"/>
      <c r="K634" s="7"/>
      <c r="L634" s="7"/>
    </row>
    <row r="635" spans="9:12" x14ac:dyDescent="0.15">
      <c r="I635" s="7"/>
      <c r="J635" s="7"/>
      <c r="K635" s="7"/>
      <c r="L635" s="7"/>
    </row>
    <row r="636" spans="9:12" x14ac:dyDescent="0.15">
      <c r="I636" s="7"/>
      <c r="J636" s="7"/>
      <c r="K636" s="7"/>
      <c r="L636" s="7"/>
    </row>
    <row r="637" spans="9:12" x14ac:dyDescent="0.15">
      <c r="I637" s="7"/>
      <c r="J637" s="7"/>
      <c r="K637" s="7"/>
      <c r="L637" s="7"/>
    </row>
    <row r="638" spans="9:12" x14ac:dyDescent="0.15">
      <c r="I638" s="7"/>
      <c r="J638" s="7"/>
      <c r="K638" s="7"/>
      <c r="L638" s="7"/>
    </row>
    <row r="639" spans="9:12" x14ac:dyDescent="0.15">
      <c r="I639" s="7"/>
      <c r="J639" s="7"/>
      <c r="K639" s="7"/>
      <c r="L639" s="7"/>
    </row>
    <row r="640" spans="9:12" x14ac:dyDescent="0.15">
      <c r="I640" s="7"/>
      <c r="J640" s="7"/>
      <c r="K640" s="7"/>
      <c r="L640" s="7"/>
    </row>
    <row r="641" spans="9:12" x14ac:dyDescent="0.15">
      <c r="I641" s="7"/>
      <c r="J641" s="7"/>
      <c r="K641" s="7"/>
      <c r="L641" s="7"/>
    </row>
    <row r="642" spans="9:12" x14ac:dyDescent="0.15">
      <c r="I642" s="7"/>
      <c r="J642" s="7"/>
      <c r="K642" s="7"/>
      <c r="L642" s="7"/>
    </row>
    <row r="643" spans="9:12" x14ac:dyDescent="0.15">
      <c r="I643" s="7"/>
      <c r="J643" s="7"/>
      <c r="K643" s="7"/>
      <c r="L643" s="7"/>
    </row>
    <row r="644" spans="9:12" x14ac:dyDescent="0.15">
      <c r="I644" s="7"/>
      <c r="J644" s="7"/>
      <c r="K644" s="7"/>
      <c r="L644" s="7"/>
    </row>
    <row r="645" spans="9:12" x14ac:dyDescent="0.15">
      <c r="I645" s="7"/>
      <c r="J645" s="7"/>
      <c r="K645" s="7"/>
      <c r="L645" s="7"/>
    </row>
    <row r="646" spans="9:12" x14ac:dyDescent="0.15">
      <c r="I646" s="7"/>
      <c r="J646" s="7"/>
      <c r="K646" s="7"/>
      <c r="L646" s="7"/>
    </row>
    <row r="647" spans="9:12" x14ac:dyDescent="0.15">
      <c r="I647" s="7"/>
      <c r="J647" s="7"/>
      <c r="K647" s="7"/>
      <c r="L647" s="7"/>
    </row>
    <row r="648" spans="9:12" x14ac:dyDescent="0.15">
      <c r="I648" s="7"/>
      <c r="J648" s="7"/>
      <c r="K648" s="7"/>
      <c r="L648" s="7"/>
    </row>
    <row r="649" spans="9:12" x14ac:dyDescent="0.15">
      <c r="I649" s="7"/>
      <c r="J649" s="7"/>
      <c r="K649" s="7"/>
      <c r="L649" s="7"/>
    </row>
    <row r="650" spans="9:12" x14ac:dyDescent="0.15">
      <c r="I650" s="7"/>
      <c r="J650" s="7"/>
      <c r="K650" s="7"/>
      <c r="L650" s="7"/>
    </row>
    <row r="651" spans="9:12" x14ac:dyDescent="0.15">
      <c r="I651" s="7"/>
      <c r="J651" s="7"/>
      <c r="K651" s="7"/>
      <c r="L651" s="7"/>
    </row>
    <row r="652" spans="9:12" x14ac:dyDescent="0.15">
      <c r="I652" s="7"/>
      <c r="J652" s="7"/>
      <c r="K652" s="7"/>
      <c r="L652" s="7"/>
    </row>
    <row r="653" spans="9:12" x14ac:dyDescent="0.15">
      <c r="I653" s="7"/>
      <c r="J653" s="7"/>
      <c r="K653" s="7"/>
      <c r="L653" s="7"/>
    </row>
    <row r="654" spans="9:12" x14ac:dyDescent="0.15">
      <c r="I654" s="7"/>
      <c r="J654" s="7"/>
      <c r="K654" s="7"/>
      <c r="L654" s="7"/>
    </row>
    <row r="655" spans="9:12" x14ac:dyDescent="0.15">
      <c r="I655" s="7"/>
      <c r="J655" s="7"/>
      <c r="K655" s="7"/>
      <c r="L655" s="7"/>
    </row>
    <row r="656" spans="9:12" x14ac:dyDescent="0.15">
      <c r="I656" s="7"/>
      <c r="J656" s="7"/>
      <c r="K656" s="7"/>
      <c r="L656" s="7"/>
    </row>
    <row r="657" spans="9:12" x14ac:dyDescent="0.15">
      <c r="I657" s="7"/>
      <c r="J657" s="7"/>
      <c r="K657" s="7"/>
      <c r="L657" s="7"/>
    </row>
    <row r="658" spans="9:12" x14ac:dyDescent="0.15">
      <c r="I658" s="7"/>
      <c r="J658" s="7"/>
      <c r="K658" s="7"/>
      <c r="L658" s="7"/>
    </row>
    <row r="659" spans="9:12" x14ac:dyDescent="0.15">
      <c r="I659" s="7"/>
      <c r="J659" s="7"/>
      <c r="K659" s="7"/>
      <c r="L659" s="7"/>
    </row>
    <row r="660" spans="9:12" x14ac:dyDescent="0.15">
      <c r="I660" s="7"/>
      <c r="J660" s="7"/>
      <c r="K660" s="7"/>
      <c r="L660" s="7"/>
    </row>
    <row r="661" spans="9:12" x14ac:dyDescent="0.15">
      <c r="I661" s="7"/>
      <c r="J661" s="7"/>
      <c r="K661" s="7"/>
      <c r="L661" s="7"/>
    </row>
    <row r="662" spans="9:12" x14ac:dyDescent="0.15">
      <c r="I662" s="7"/>
      <c r="J662" s="7"/>
      <c r="K662" s="7"/>
      <c r="L662" s="7"/>
    </row>
    <row r="663" spans="9:12" x14ac:dyDescent="0.15">
      <c r="I663" s="7"/>
      <c r="J663" s="7"/>
      <c r="K663" s="7"/>
      <c r="L663" s="7"/>
    </row>
    <row r="664" spans="9:12" x14ac:dyDescent="0.15">
      <c r="I664" s="7"/>
      <c r="J664" s="7"/>
      <c r="K664" s="7"/>
      <c r="L664" s="7"/>
    </row>
    <row r="665" spans="9:12" x14ac:dyDescent="0.15">
      <c r="I665" s="7"/>
      <c r="J665" s="7"/>
      <c r="K665" s="7"/>
      <c r="L665" s="7"/>
    </row>
    <row r="666" spans="9:12" x14ac:dyDescent="0.15">
      <c r="I666" s="7"/>
      <c r="J666" s="7"/>
      <c r="K666" s="7"/>
      <c r="L666" s="7"/>
    </row>
    <row r="667" spans="9:12" x14ac:dyDescent="0.15">
      <c r="I667" s="7"/>
      <c r="J667" s="7"/>
      <c r="K667" s="7"/>
      <c r="L667" s="7"/>
    </row>
    <row r="668" spans="9:12" x14ac:dyDescent="0.15">
      <c r="I668" s="7"/>
      <c r="J668" s="7"/>
      <c r="K668" s="7"/>
      <c r="L668" s="7"/>
    </row>
    <row r="669" spans="9:12" x14ac:dyDescent="0.15">
      <c r="I669" s="7"/>
      <c r="J669" s="7"/>
      <c r="K669" s="7"/>
      <c r="L669" s="7"/>
    </row>
    <row r="670" spans="9:12" x14ac:dyDescent="0.15">
      <c r="I670" s="7"/>
      <c r="J670" s="7"/>
      <c r="K670" s="7"/>
      <c r="L670" s="7"/>
    </row>
    <row r="671" spans="9:12" x14ac:dyDescent="0.15">
      <c r="I671" s="7"/>
      <c r="J671" s="7"/>
      <c r="K671" s="7"/>
      <c r="L671" s="7"/>
    </row>
    <row r="672" spans="9:12" x14ac:dyDescent="0.15">
      <c r="I672" s="7"/>
      <c r="J672" s="7"/>
      <c r="K672" s="7"/>
      <c r="L672" s="7"/>
    </row>
    <row r="673" spans="9:12" x14ac:dyDescent="0.15">
      <c r="I673" s="7"/>
      <c r="J673" s="7"/>
      <c r="K673" s="7"/>
      <c r="L673" s="7"/>
    </row>
    <row r="674" spans="9:12" x14ac:dyDescent="0.15">
      <c r="I674" s="7"/>
      <c r="J674" s="7"/>
      <c r="K674" s="7"/>
      <c r="L674" s="7"/>
    </row>
    <row r="675" spans="9:12" x14ac:dyDescent="0.15">
      <c r="I675" s="7"/>
      <c r="J675" s="7"/>
      <c r="K675" s="7"/>
      <c r="L675" s="7"/>
    </row>
    <row r="676" spans="9:12" x14ac:dyDescent="0.15">
      <c r="I676" s="7"/>
      <c r="J676" s="7"/>
      <c r="K676" s="7"/>
      <c r="L676" s="7"/>
    </row>
    <row r="677" spans="9:12" x14ac:dyDescent="0.15">
      <c r="I677" s="7"/>
      <c r="J677" s="7"/>
      <c r="K677" s="7"/>
      <c r="L677" s="7"/>
    </row>
    <row r="678" spans="9:12" x14ac:dyDescent="0.15">
      <c r="I678" s="7"/>
      <c r="J678" s="7"/>
      <c r="K678" s="7"/>
      <c r="L678" s="7"/>
    </row>
    <row r="679" spans="9:12" x14ac:dyDescent="0.15">
      <c r="I679" s="7"/>
      <c r="J679" s="7"/>
      <c r="K679" s="7"/>
      <c r="L679" s="7"/>
    </row>
    <row r="680" spans="9:12" x14ac:dyDescent="0.15">
      <c r="I680" s="7"/>
      <c r="J680" s="7"/>
      <c r="K680" s="7"/>
      <c r="L680" s="7"/>
    </row>
    <row r="681" spans="9:12" x14ac:dyDescent="0.15">
      <c r="I681" s="7"/>
      <c r="J681" s="7"/>
      <c r="K681" s="7"/>
      <c r="L681" s="7"/>
    </row>
    <row r="682" spans="9:12" x14ac:dyDescent="0.15">
      <c r="I682" s="7"/>
      <c r="J682" s="7"/>
      <c r="K682" s="7"/>
      <c r="L682" s="7"/>
    </row>
    <row r="683" spans="9:12" x14ac:dyDescent="0.15">
      <c r="I683" s="7"/>
      <c r="J683" s="7"/>
      <c r="K683" s="7"/>
      <c r="L683" s="7"/>
    </row>
    <row r="684" spans="9:12" x14ac:dyDescent="0.15">
      <c r="I684" s="7"/>
      <c r="J684" s="7"/>
      <c r="K684" s="7"/>
      <c r="L684" s="7"/>
    </row>
    <row r="685" spans="9:12" x14ac:dyDescent="0.15">
      <c r="I685" s="7"/>
      <c r="J685" s="7"/>
      <c r="K685" s="7"/>
      <c r="L685" s="7"/>
    </row>
    <row r="686" spans="9:12" x14ac:dyDescent="0.15">
      <c r="I686" s="7"/>
      <c r="J686" s="7"/>
      <c r="K686" s="7"/>
      <c r="L686" s="7"/>
    </row>
    <row r="687" spans="9:12" x14ac:dyDescent="0.15">
      <c r="I687" s="7"/>
      <c r="J687" s="7"/>
      <c r="K687" s="7"/>
      <c r="L687" s="7"/>
    </row>
    <row r="688" spans="9:12" x14ac:dyDescent="0.15">
      <c r="I688" s="7"/>
      <c r="J688" s="7"/>
      <c r="K688" s="7"/>
      <c r="L688" s="7"/>
    </row>
    <row r="689" spans="9:12" x14ac:dyDescent="0.15">
      <c r="I689" s="7"/>
      <c r="J689" s="7"/>
      <c r="K689" s="7"/>
      <c r="L689" s="7"/>
    </row>
    <row r="690" spans="9:12" x14ac:dyDescent="0.15">
      <c r="I690" s="7"/>
      <c r="J690" s="7"/>
      <c r="K690" s="7"/>
      <c r="L690" s="7"/>
    </row>
    <row r="691" spans="9:12" x14ac:dyDescent="0.15">
      <c r="I691" s="7"/>
      <c r="J691" s="7"/>
      <c r="K691" s="7"/>
      <c r="L691" s="7"/>
    </row>
    <row r="692" spans="9:12" x14ac:dyDescent="0.15">
      <c r="I692" s="7"/>
      <c r="J692" s="7"/>
      <c r="K692" s="7"/>
      <c r="L692" s="7"/>
    </row>
    <row r="693" spans="9:12" x14ac:dyDescent="0.15">
      <c r="I693" s="7"/>
      <c r="J693" s="7"/>
      <c r="K693" s="7"/>
      <c r="L693" s="7"/>
    </row>
    <row r="694" spans="9:12" x14ac:dyDescent="0.15">
      <c r="I694" s="7"/>
      <c r="J694" s="7"/>
      <c r="K694" s="7"/>
      <c r="L694" s="7"/>
    </row>
    <row r="695" spans="9:12" x14ac:dyDescent="0.15">
      <c r="I695" s="7"/>
      <c r="J695" s="7"/>
      <c r="K695" s="7"/>
      <c r="L695" s="7"/>
    </row>
    <row r="696" spans="9:12" x14ac:dyDescent="0.15">
      <c r="I696" s="7"/>
      <c r="J696" s="7"/>
      <c r="K696" s="7"/>
      <c r="L696" s="7"/>
    </row>
    <row r="697" spans="9:12" x14ac:dyDescent="0.15">
      <c r="I697" s="7"/>
      <c r="J697" s="7"/>
      <c r="K697" s="7"/>
      <c r="L697" s="7"/>
    </row>
    <row r="698" spans="9:12" x14ac:dyDescent="0.15">
      <c r="I698" s="7"/>
      <c r="J698" s="7"/>
      <c r="K698" s="7"/>
      <c r="L698" s="7"/>
    </row>
    <row r="699" spans="9:12" x14ac:dyDescent="0.15">
      <c r="I699" s="7"/>
      <c r="J699" s="7"/>
      <c r="K699" s="7"/>
      <c r="L699" s="7"/>
    </row>
    <row r="700" spans="9:12" x14ac:dyDescent="0.15">
      <c r="I700" s="7"/>
      <c r="J700" s="7"/>
      <c r="K700" s="7"/>
      <c r="L700" s="7"/>
    </row>
    <row r="701" spans="9:12" x14ac:dyDescent="0.15">
      <c r="I701" s="7"/>
      <c r="J701" s="7"/>
      <c r="K701" s="7"/>
      <c r="L701" s="7"/>
    </row>
    <row r="702" spans="9:12" x14ac:dyDescent="0.15">
      <c r="I702" s="7"/>
      <c r="J702" s="7"/>
      <c r="K702" s="7"/>
      <c r="L702" s="7"/>
    </row>
    <row r="703" spans="9:12" x14ac:dyDescent="0.15">
      <c r="I703" s="7"/>
      <c r="J703" s="7"/>
      <c r="K703" s="7"/>
      <c r="L703" s="7"/>
    </row>
    <row r="704" spans="9:12" x14ac:dyDescent="0.15">
      <c r="I704" s="7"/>
      <c r="J704" s="7"/>
      <c r="K704" s="7"/>
      <c r="L704" s="7"/>
    </row>
    <row r="705" spans="9:12" x14ac:dyDescent="0.15">
      <c r="I705" s="7"/>
      <c r="J705" s="7"/>
      <c r="K705" s="7"/>
      <c r="L705" s="7"/>
    </row>
    <row r="706" spans="9:12" x14ac:dyDescent="0.15">
      <c r="I706" s="7"/>
      <c r="J706" s="7"/>
      <c r="K706" s="7"/>
      <c r="L706" s="7"/>
    </row>
    <row r="707" spans="9:12" x14ac:dyDescent="0.15">
      <c r="I707" s="7"/>
      <c r="J707" s="7"/>
      <c r="K707" s="7"/>
      <c r="L707" s="7"/>
    </row>
    <row r="708" spans="9:12" x14ac:dyDescent="0.15">
      <c r="I708" s="7"/>
      <c r="J708" s="7"/>
      <c r="K708" s="7"/>
      <c r="L708" s="7"/>
    </row>
    <row r="709" spans="9:12" x14ac:dyDescent="0.15">
      <c r="I709" s="7"/>
      <c r="J709" s="7"/>
      <c r="K709" s="7"/>
      <c r="L709" s="7"/>
    </row>
    <row r="710" spans="9:12" x14ac:dyDescent="0.15">
      <c r="I710" s="7"/>
      <c r="J710" s="7"/>
      <c r="K710" s="7"/>
      <c r="L710" s="7"/>
    </row>
    <row r="711" spans="9:12" x14ac:dyDescent="0.15">
      <c r="I711" s="7"/>
      <c r="J711" s="7"/>
      <c r="K711" s="7"/>
      <c r="L711" s="7"/>
    </row>
    <row r="712" spans="9:12" x14ac:dyDescent="0.15">
      <c r="I712" s="7"/>
      <c r="J712" s="7"/>
      <c r="K712" s="7"/>
      <c r="L712" s="7"/>
    </row>
    <row r="713" spans="9:12" x14ac:dyDescent="0.15">
      <c r="I713" s="7"/>
      <c r="J713" s="7"/>
      <c r="K713" s="7"/>
      <c r="L713" s="7"/>
    </row>
    <row r="714" spans="9:12" x14ac:dyDescent="0.15">
      <c r="I714" s="7"/>
      <c r="J714" s="7"/>
      <c r="K714" s="7"/>
      <c r="L714" s="7"/>
    </row>
    <row r="715" spans="9:12" x14ac:dyDescent="0.15">
      <c r="I715" s="7"/>
      <c r="J715" s="7"/>
      <c r="K715" s="7"/>
      <c r="L715" s="7"/>
    </row>
    <row r="716" spans="9:12" x14ac:dyDescent="0.15">
      <c r="I716" s="7"/>
      <c r="J716" s="7"/>
      <c r="K716" s="7"/>
      <c r="L716" s="7"/>
    </row>
    <row r="717" spans="9:12" x14ac:dyDescent="0.15">
      <c r="I717" s="7"/>
      <c r="J717" s="7"/>
      <c r="K717" s="7"/>
      <c r="L717" s="7"/>
    </row>
    <row r="718" spans="9:12" x14ac:dyDescent="0.15">
      <c r="I718" s="7"/>
      <c r="J718" s="7"/>
      <c r="K718" s="7"/>
      <c r="L718" s="7"/>
    </row>
    <row r="719" spans="9:12" x14ac:dyDescent="0.15">
      <c r="I719" s="7"/>
      <c r="J719" s="7"/>
      <c r="K719" s="7"/>
      <c r="L719" s="7"/>
    </row>
    <row r="720" spans="9:12" x14ac:dyDescent="0.15">
      <c r="I720" s="7"/>
      <c r="J720" s="7"/>
      <c r="K720" s="7"/>
      <c r="L720" s="7"/>
    </row>
    <row r="721" spans="9:12" x14ac:dyDescent="0.15">
      <c r="I721" s="7"/>
      <c r="J721" s="7"/>
      <c r="K721" s="7"/>
      <c r="L721" s="7"/>
    </row>
    <row r="722" spans="9:12" x14ac:dyDescent="0.15">
      <c r="I722" s="7"/>
      <c r="J722" s="7"/>
      <c r="K722" s="7"/>
      <c r="L722" s="7"/>
    </row>
    <row r="723" spans="9:12" x14ac:dyDescent="0.15">
      <c r="I723" s="7"/>
      <c r="J723" s="7"/>
      <c r="K723" s="7"/>
      <c r="L723" s="7"/>
    </row>
    <row r="724" spans="9:12" x14ac:dyDescent="0.15">
      <c r="I724" s="7"/>
      <c r="J724" s="7"/>
      <c r="K724" s="7"/>
      <c r="L724" s="7"/>
    </row>
    <row r="725" spans="9:12" x14ac:dyDescent="0.15">
      <c r="I725" s="7"/>
      <c r="J725" s="7"/>
      <c r="K725" s="7"/>
      <c r="L725" s="7"/>
    </row>
    <row r="726" spans="9:12" x14ac:dyDescent="0.15">
      <c r="I726" s="7"/>
      <c r="J726" s="7"/>
      <c r="K726" s="7"/>
      <c r="L726" s="7"/>
    </row>
    <row r="727" spans="9:12" x14ac:dyDescent="0.15">
      <c r="I727" s="7"/>
      <c r="J727" s="7"/>
      <c r="K727" s="7"/>
      <c r="L727" s="7"/>
    </row>
    <row r="728" spans="9:12" x14ac:dyDescent="0.15">
      <c r="I728" s="7"/>
      <c r="J728" s="7"/>
      <c r="K728" s="7"/>
      <c r="L728" s="7"/>
    </row>
    <row r="729" spans="9:12" x14ac:dyDescent="0.15">
      <c r="I729" s="7"/>
      <c r="J729" s="7"/>
      <c r="K729" s="7"/>
      <c r="L729" s="7"/>
    </row>
    <row r="730" spans="9:12" x14ac:dyDescent="0.15">
      <c r="I730" s="7"/>
      <c r="J730" s="7"/>
      <c r="K730" s="7"/>
      <c r="L730" s="7"/>
    </row>
    <row r="731" spans="9:12" x14ac:dyDescent="0.15">
      <c r="I731" s="7"/>
      <c r="J731" s="7"/>
      <c r="K731" s="7"/>
      <c r="L731" s="7"/>
    </row>
    <row r="732" spans="9:12" x14ac:dyDescent="0.15">
      <c r="I732" s="7"/>
      <c r="J732" s="7"/>
      <c r="K732" s="7"/>
      <c r="L732" s="7"/>
    </row>
    <row r="733" spans="9:12" x14ac:dyDescent="0.15">
      <c r="I733" s="7"/>
      <c r="J733" s="7"/>
      <c r="K733" s="7"/>
      <c r="L733" s="7"/>
    </row>
    <row r="734" spans="9:12" x14ac:dyDescent="0.15">
      <c r="I734" s="7"/>
      <c r="J734" s="7"/>
      <c r="K734" s="7"/>
      <c r="L734" s="7"/>
    </row>
    <row r="735" spans="9:12" x14ac:dyDescent="0.15">
      <c r="I735" s="7"/>
      <c r="J735" s="7"/>
      <c r="K735" s="7"/>
      <c r="L735" s="7"/>
    </row>
    <row r="736" spans="9:12" x14ac:dyDescent="0.15">
      <c r="I736" s="7"/>
      <c r="J736" s="7"/>
      <c r="K736" s="7"/>
      <c r="L736" s="7"/>
    </row>
    <row r="737" spans="9:12" x14ac:dyDescent="0.15">
      <c r="I737" s="7"/>
      <c r="J737" s="7"/>
      <c r="K737" s="7"/>
      <c r="L737" s="7"/>
    </row>
    <row r="738" spans="9:12" x14ac:dyDescent="0.15">
      <c r="I738" s="7"/>
      <c r="J738" s="7"/>
      <c r="K738" s="7"/>
      <c r="L738" s="7"/>
    </row>
    <row r="739" spans="9:12" x14ac:dyDescent="0.15">
      <c r="I739" s="7"/>
      <c r="J739" s="7"/>
      <c r="K739" s="7"/>
      <c r="L739" s="7"/>
    </row>
    <row r="740" spans="9:12" x14ac:dyDescent="0.15">
      <c r="I740" s="7"/>
      <c r="J740" s="7"/>
      <c r="K740" s="7"/>
      <c r="L740" s="7"/>
    </row>
    <row r="741" spans="9:12" x14ac:dyDescent="0.15">
      <c r="I741" s="7"/>
      <c r="J741" s="7"/>
      <c r="K741" s="7"/>
      <c r="L741" s="7"/>
    </row>
    <row r="742" spans="9:12" x14ac:dyDescent="0.15">
      <c r="I742" s="7"/>
      <c r="J742" s="7"/>
      <c r="K742" s="7"/>
      <c r="L742" s="7"/>
    </row>
    <row r="743" spans="9:12" x14ac:dyDescent="0.15">
      <c r="I743" s="7"/>
      <c r="J743" s="7"/>
      <c r="K743" s="7"/>
      <c r="L743" s="7"/>
    </row>
    <row r="744" spans="9:12" x14ac:dyDescent="0.15">
      <c r="I744" s="7"/>
      <c r="J744" s="7"/>
      <c r="K744" s="7"/>
      <c r="L744" s="7"/>
    </row>
    <row r="745" spans="9:12" x14ac:dyDescent="0.15">
      <c r="I745" s="7"/>
      <c r="J745" s="7"/>
      <c r="K745" s="7"/>
      <c r="L745" s="7"/>
    </row>
    <row r="746" spans="9:12" x14ac:dyDescent="0.15">
      <c r="I746" s="7"/>
      <c r="J746" s="7"/>
      <c r="K746" s="7"/>
      <c r="L746" s="7"/>
    </row>
    <row r="747" spans="9:12" x14ac:dyDescent="0.15">
      <c r="I747" s="7"/>
      <c r="J747" s="7"/>
      <c r="K747" s="7"/>
      <c r="L747" s="7"/>
    </row>
    <row r="748" spans="9:12" x14ac:dyDescent="0.15">
      <c r="I748" s="7"/>
      <c r="J748" s="7"/>
      <c r="K748" s="7"/>
      <c r="L748" s="7"/>
    </row>
    <row r="749" spans="9:12" x14ac:dyDescent="0.15">
      <c r="I749" s="7"/>
      <c r="J749" s="7"/>
      <c r="K749" s="7"/>
      <c r="L749" s="7"/>
    </row>
    <row r="750" spans="9:12" x14ac:dyDescent="0.15">
      <c r="I750" s="7"/>
      <c r="J750" s="7"/>
      <c r="K750" s="7"/>
      <c r="L750" s="7"/>
    </row>
    <row r="751" spans="9:12" x14ac:dyDescent="0.15">
      <c r="I751" s="7"/>
      <c r="J751" s="7"/>
      <c r="K751" s="7"/>
      <c r="L751" s="7"/>
    </row>
    <row r="752" spans="9:12" x14ac:dyDescent="0.15">
      <c r="I752" s="7"/>
      <c r="J752" s="7"/>
      <c r="K752" s="7"/>
      <c r="L752" s="7"/>
    </row>
    <row r="753" spans="9:12" x14ac:dyDescent="0.15">
      <c r="I753" s="7"/>
      <c r="J753" s="7"/>
      <c r="K753" s="7"/>
      <c r="L753" s="7"/>
    </row>
    <row r="754" spans="9:12" x14ac:dyDescent="0.15">
      <c r="I754" s="7"/>
      <c r="J754" s="7"/>
      <c r="K754" s="7"/>
      <c r="L754" s="7"/>
    </row>
    <row r="755" spans="9:12" x14ac:dyDescent="0.15">
      <c r="I755" s="7"/>
      <c r="J755" s="7"/>
      <c r="K755" s="7"/>
      <c r="L755" s="7"/>
    </row>
    <row r="756" spans="9:12" x14ac:dyDescent="0.15">
      <c r="I756" s="7"/>
      <c r="J756" s="7"/>
      <c r="K756" s="7"/>
      <c r="L756" s="7"/>
    </row>
    <row r="757" spans="9:12" x14ac:dyDescent="0.15">
      <c r="I757" s="7"/>
      <c r="J757" s="7"/>
      <c r="K757" s="7"/>
      <c r="L757" s="7"/>
    </row>
    <row r="758" spans="9:12" x14ac:dyDescent="0.15">
      <c r="I758" s="7"/>
      <c r="J758" s="7"/>
      <c r="K758" s="7"/>
      <c r="L758" s="7"/>
    </row>
    <row r="759" spans="9:12" x14ac:dyDescent="0.15">
      <c r="I759" s="7"/>
      <c r="J759" s="7"/>
      <c r="K759" s="7"/>
      <c r="L759" s="7"/>
    </row>
    <row r="760" spans="9:12" x14ac:dyDescent="0.15">
      <c r="I760" s="7"/>
      <c r="J760" s="7"/>
      <c r="K760" s="7"/>
      <c r="L760" s="7"/>
    </row>
    <row r="761" spans="9:12" x14ac:dyDescent="0.15">
      <c r="I761" s="7"/>
      <c r="J761" s="7"/>
      <c r="K761" s="7"/>
      <c r="L761" s="7"/>
    </row>
    <row r="762" spans="9:12" x14ac:dyDescent="0.15">
      <c r="I762" s="7"/>
      <c r="J762" s="7"/>
      <c r="K762" s="7"/>
      <c r="L762" s="7"/>
    </row>
    <row r="763" spans="9:12" x14ac:dyDescent="0.15">
      <c r="I763" s="7"/>
      <c r="J763" s="7"/>
      <c r="K763" s="7"/>
      <c r="L763" s="7"/>
    </row>
    <row r="764" spans="9:12" x14ac:dyDescent="0.15">
      <c r="I764" s="7"/>
      <c r="J764" s="7"/>
      <c r="K764" s="7"/>
      <c r="L764" s="7"/>
    </row>
    <row r="765" spans="9:12" x14ac:dyDescent="0.15">
      <c r="I765" s="7"/>
      <c r="J765" s="7"/>
      <c r="K765" s="7"/>
      <c r="L765" s="7"/>
    </row>
    <row r="766" spans="9:12" x14ac:dyDescent="0.15">
      <c r="I766" s="7"/>
      <c r="J766" s="7"/>
      <c r="K766" s="7"/>
      <c r="L766" s="7"/>
    </row>
    <row r="767" spans="9:12" x14ac:dyDescent="0.15">
      <c r="I767" s="7"/>
      <c r="J767" s="7"/>
      <c r="K767" s="7"/>
      <c r="L767" s="7"/>
    </row>
    <row r="768" spans="9:12" x14ac:dyDescent="0.15">
      <c r="I768" s="7"/>
      <c r="J768" s="7"/>
      <c r="K768" s="7"/>
      <c r="L768" s="7"/>
    </row>
    <row r="769" spans="9:12" x14ac:dyDescent="0.15">
      <c r="I769" s="7"/>
      <c r="J769" s="7"/>
      <c r="K769" s="7"/>
      <c r="L769" s="7"/>
    </row>
    <row r="770" spans="9:12" x14ac:dyDescent="0.15">
      <c r="I770" s="7"/>
      <c r="J770" s="7"/>
      <c r="K770" s="7"/>
      <c r="L770" s="7"/>
    </row>
    <row r="771" spans="9:12" x14ac:dyDescent="0.15">
      <c r="I771" s="7"/>
      <c r="J771" s="7"/>
      <c r="K771" s="7"/>
      <c r="L771" s="7"/>
    </row>
    <row r="772" spans="9:12" x14ac:dyDescent="0.15">
      <c r="I772" s="7"/>
      <c r="J772" s="7"/>
      <c r="K772" s="7"/>
      <c r="L772" s="7"/>
    </row>
    <row r="773" spans="9:12" x14ac:dyDescent="0.15">
      <c r="I773" s="7"/>
      <c r="J773" s="7"/>
      <c r="K773" s="7"/>
      <c r="L773" s="7"/>
    </row>
    <row r="774" spans="9:12" x14ac:dyDescent="0.15">
      <c r="I774" s="7"/>
      <c r="J774" s="7"/>
      <c r="K774" s="7"/>
      <c r="L774" s="7"/>
    </row>
    <row r="775" spans="9:12" x14ac:dyDescent="0.15">
      <c r="I775" s="7"/>
      <c r="J775" s="7"/>
      <c r="K775" s="7"/>
      <c r="L775" s="7"/>
    </row>
    <row r="776" spans="9:12" x14ac:dyDescent="0.15">
      <c r="I776" s="7"/>
      <c r="J776" s="7"/>
      <c r="K776" s="7"/>
      <c r="L776" s="7"/>
    </row>
    <row r="777" spans="9:12" x14ac:dyDescent="0.15">
      <c r="I777" s="7"/>
      <c r="J777" s="7"/>
      <c r="K777" s="7"/>
      <c r="L777" s="7"/>
    </row>
    <row r="778" spans="9:12" x14ac:dyDescent="0.15">
      <c r="I778" s="7"/>
      <c r="J778" s="7"/>
      <c r="K778" s="7"/>
      <c r="L778" s="7"/>
    </row>
    <row r="779" spans="9:12" x14ac:dyDescent="0.15">
      <c r="I779" s="7"/>
      <c r="J779" s="7"/>
      <c r="K779" s="7"/>
      <c r="L779" s="7"/>
    </row>
    <row r="780" spans="9:12" x14ac:dyDescent="0.15">
      <c r="I780" s="7"/>
      <c r="J780" s="7"/>
      <c r="K780" s="7"/>
      <c r="L780" s="7"/>
    </row>
    <row r="781" spans="9:12" x14ac:dyDescent="0.15">
      <c r="I781" s="7"/>
      <c r="J781" s="7"/>
      <c r="K781" s="7"/>
      <c r="L781" s="7"/>
    </row>
    <row r="782" spans="9:12" x14ac:dyDescent="0.15">
      <c r="I782" s="7"/>
      <c r="J782" s="7"/>
      <c r="K782" s="7"/>
      <c r="L782" s="7"/>
    </row>
    <row r="783" spans="9:12" x14ac:dyDescent="0.15">
      <c r="I783" s="7"/>
      <c r="J783" s="7"/>
      <c r="K783" s="7"/>
      <c r="L783" s="7"/>
    </row>
    <row r="784" spans="9:12" x14ac:dyDescent="0.15">
      <c r="I784" s="7"/>
      <c r="J784" s="7"/>
      <c r="K784" s="7"/>
      <c r="L784" s="7"/>
    </row>
    <row r="785" spans="9:12" x14ac:dyDescent="0.15">
      <c r="I785" s="7"/>
      <c r="J785" s="7"/>
      <c r="K785" s="7"/>
      <c r="L785" s="7"/>
    </row>
    <row r="786" spans="9:12" x14ac:dyDescent="0.15">
      <c r="I786" s="7"/>
      <c r="J786" s="7"/>
      <c r="K786" s="7"/>
      <c r="L786" s="7"/>
    </row>
    <row r="787" spans="9:12" x14ac:dyDescent="0.15">
      <c r="I787" s="7"/>
      <c r="J787" s="7"/>
      <c r="K787" s="7"/>
      <c r="L787" s="7"/>
    </row>
    <row r="788" spans="9:12" x14ac:dyDescent="0.15">
      <c r="I788" s="7"/>
      <c r="J788" s="7"/>
      <c r="K788" s="7"/>
      <c r="L788" s="7"/>
    </row>
    <row r="789" spans="9:12" x14ac:dyDescent="0.15">
      <c r="I789" s="7"/>
      <c r="J789" s="7"/>
      <c r="K789" s="7"/>
      <c r="L789" s="7"/>
    </row>
    <row r="790" spans="9:12" x14ac:dyDescent="0.15">
      <c r="I790" s="7"/>
      <c r="J790" s="7"/>
      <c r="K790" s="7"/>
      <c r="L790" s="7"/>
    </row>
    <row r="791" spans="9:12" x14ac:dyDescent="0.15">
      <c r="I791" s="7"/>
      <c r="J791" s="7"/>
      <c r="K791" s="7"/>
      <c r="L791" s="7"/>
    </row>
    <row r="792" spans="9:12" x14ac:dyDescent="0.15">
      <c r="I792" s="7"/>
      <c r="J792" s="7"/>
      <c r="K792" s="7"/>
      <c r="L792" s="7"/>
    </row>
    <row r="793" spans="9:12" x14ac:dyDescent="0.15">
      <c r="I793" s="7"/>
      <c r="J793" s="7"/>
      <c r="K793" s="7"/>
      <c r="L793" s="7"/>
    </row>
    <row r="794" spans="9:12" x14ac:dyDescent="0.15">
      <c r="I794" s="7"/>
      <c r="J794" s="7"/>
      <c r="K794" s="7"/>
      <c r="L794" s="7"/>
    </row>
    <row r="795" spans="9:12" x14ac:dyDescent="0.15">
      <c r="I795" s="7"/>
      <c r="J795" s="7"/>
      <c r="K795" s="7"/>
      <c r="L795" s="7"/>
    </row>
    <row r="796" spans="9:12" x14ac:dyDescent="0.15">
      <c r="I796" s="7"/>
      <c r="J796" s="7"/>
      <c r="K796" s="7"/>
      <c r="L796" s="7"/>
    </row>
    <row r="797" spans="9:12" x14ac:dyDescent="0.15">
      <c r="I797" s="7"/>
      <c r="J797" s="7"/>
      <c r="K797" s="7"/>
      <c r="L797" s="7"/>
    </row>
    <row r="798" spans="9:12" x14ac:dyDescent="0.15">
      <c r="I798" s="7"/>
      <c r="J798" s="7"/>
      <c r="K798" s="7"/>
      <c r="L798" s="7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V798"/>
  <sheetViews>
    <sheetView topLeftCell="A15" zoomScale="75" zoomScaleNormal="75" zoomScalePageLayoutView="75" workbookViewId="0">
      <selection activeCell="S55" sqref="S55"/>
    </sheetView>
  </sheetViews>
  <sheetFormatPr baseColWidth="10" defaultColWidth="11.5" defaultRowHeight="13" x14ac:dyDescent="0.15"/>
  <cols>
    <col min="1" max="2" width="11.5" style="6"/>
    <col min="3" max="3" width="13.5" style="6" customWidth="1"/>
    <col min="8" max="8" width="4.5" style="6" customWidth="1"/>
    <col min="9" max="10" width="8.5" style="6" customWidth="1"/>
    <col min="11" max="11" width="13.5" style="6" customWidth="1"/>
    <col min="12" max="12" width="17.5" style="6" customWidth="1"/>
    <col min="13" max="13" width="12.5" style="6" customWidth="1"/>
    <col min="14" max="14" width="11.5" style="6"/>
    <col min="15" max="15" width="6.5" style="6" customWidth="1"/>
    <col min="16" max="16" width="9.5" style="6" customWidth="1"/>
    <col min="17" max="16384" width="11.5" style="6"/>
  </cols>
  <sheetData>
    <row r="1" spans="1:16" s="4" customFormat="1" ht="55.5" customHeight="1" x14ac:dyDescent="0.2">
      <c r="A1" s="4" t="s">
        <v>11</v>
      </c>
      <c r="B1" s="4" t="s">
        <v>6</v>
      </c>
      <c r="C1" s="4" t="s">
        <v>4</v>
      </c>
      <c r="D1" t="s">
        <v>41</v>
      </c>
      <c r="E1" t="s">
        <v>19</v>
      </c>
      <c r="F1" t="s">
        <v>42</v>
      </c>
      <c r="G1" t="s">
        <v>20</v>
      </c>
      <c r="I1" s="4" t="s">
        <v>0</v>
      </c>
      <c r="J1" s="4" t="s">
        <v>1</v>
      </c>
      <c r="K1" s="4" t="s">
        <v>2</v>
      </c>
      <c r="L1" s="4" t="s">
        <v>3</v>
      </c>
      <c r="M1" s="5" t="s">
        <v>12</v>
      </c>
      <c r="N1" s="5" t="s">
        <v>15</v>
      </c>
      <c r="O1" s="4" t="s">
        <v>13</v>
      </c>
      <c r="P1" s="4" t="s">
        <v>14</v>
      </c>
    </row>
    <row r="2" spans="1:16" x14ac:dyDescent="0.15">
      <c r="A2" s="6">
        <v>0.5</v>
      </c>
      <c r="B2" s="6">
        <v>0</v>
      </c>
      <c r="C2" s="6" t="s">
        <v>9</v>
      </c>
      <c r="D2">
        <v>799.04870605468795</v>
      </c>
      <c r="E2">
        <v>622.44866943359398</v>
      </c>
      <c r="F2">
        <v>494.38919067382801</v>
      </c>
      <c r="G2">
        <v>482.43322753906301</v>
      </c>
      <c r="I2" s="7">
        <f t="shared" ref="I2:J65" si="0">D2-F2</f>
        <v>304.65951538085994</v>
      </c>
      <c r="J2" s="7">
        <f t="shared" si="0"/>
        <v>140.01544189453097</v>
      </c>
      <c r="K2" s="7">
        <f t="shared" ref="K2:K65" si="1">I2-0.7*J2</f>
        <v>206.64870605468826</v>
      </c>
      <c r="L2" s="8">
        <f t="shared" ref="L2:L65" si="2">K2/J2</f>
        <v>1.4758993955134603</v>
      </c>
      <c r="M2" s="8"/>
      <c r="N2" s="18">
        <f>LINEST(V64:V104,U64:U104)</f>
        <v>-8.3194971927247861E-3</v>
      </c>
      <c r="O2" s="9">
        <f>AVERAGE(M38:M45)</f>
        <v>1.3036012892727165</v>
      </c>
    </row>
    <row r="3" spans="1:16" x14ac:dyDescent="0.15">
      <c r="A3" s="6">
        <v>1</v>
      </c>
      <c r="B3" s="6">
        <v>1</v>
      </c>
      <c r="C3" s="6" t="s">
        <v>7</v>
      </c>
      <c r="D3">
        <v>794.61486816406295</v>
      </c>
      <c r="E3">
        <v>616.06359863281295</v>
      </c>
      <c r="F3">
        <v>494.12707519531301</v>
      </c>
      <c r="G3">
        <v>482.46722412109398</v>
      </c>
      <c r="I3" s="7">
        <f t="shared" si="0"/>
        <v>300.48779296874994</v>
      </c>
      <c r="J3" s="7">
        <f t="shared" si="0"/>
        <v>133.59637451171898</v>
      </c>
      <c r="K3" s="7">
        <f t="shared" si="1"/>
        <v>206.97033081054667</v>
      </c>
      <c r="L3" s="8">
        <f t="shared" si="2"/>
        <v>1.5492211638751572</v>
      </c>
      <c r="M3" s="8"/>
      <c r="N3" s="18"/>
    </row>
    <row r="4" spans="1:16" ht="15" x14ac:dyDescent="0.15">
      <c r="A4" s="6">
        <v>1.5</v>
      </c>
      <c r="B4" s="6">
        <v>2</v>
      </c>
      <c r="D4">
        <v>793.23016357421898</v>
      </c>
      <c r="E4">
        <v>614.81048583984398</v>
      </c>
      <c r="F4">
        <v>494.18209838867199</v>
      </c>
      <c r="G4">
        <v>482.56027221679699</v>
      </c>
      <c r="I4" s="7">
        <f t="shared" si="0"/>
        <v>299.04806518554699</v>
      </c>
      <c r="J4" s="7">
        <f t="shared" si="0"/>
        <v>132.25021362304699</v>
      </c>
      <c r="K4" s="7">
        <f t="shared" si="1"/>
        <v>206.47291564941412</v>
      </c>
      <c r="L4" s="8">
        <f t="shared" si="2"/>
        <v>1.5612293545167664</v>
      </c>
      <c r="M4" s="8"/>
      <c r="N4" s="16" t="s">
        <v>16</v>
      </c>
    </row>
    <row r="5" spans="1:16" x14ac:dyDescent="0.15">
      <c r="A5" s="6">
        <v>2</v>
      </c>
      <c r="B5" s="6">
        <v>3</v>
      </c>
      <c r="D5">
        <v>792.834228515625</v>
      </c>
      <c r="E5">
        <v>615.119140625</v>
      </c>
      <c r="F5">
        <v>494.42770385742199</v>
      </c>
      <c r="G5">
        <v>483.26913452148398</v>
      </c>
      <c r="I5" s="7">
        <f t="shared" si="0"/>
        <v>298.40652465820301</v>
      </c>
      <c r="J5" s="7">
        <f t="shared" si="0"/>
        <v>131.85000610351602</v>
      </c>
      <c r="K5" s="7">
        <f t="shared" si="1"/>
        <v>206.11152038574181</v>
      </c>
      <c r="L5" s="8">
        <f t="shared" si="2"/>
        <v>1.5632272343159601</v>
      </c>
      <c r="M5" s="8"/>
      <c r="N5" s="18">
        <f>RSQ(V64:V104,U64:U104)</f>
        <v>0.99487454441951539</v>
      </c>
    </row>
    <row r="6" spans="1:16" x14ac:dyDescent="0.15">
      <c r="A6" s="6">
        <v>2.5</v>
      </c>
      <c r="B6" s="6">
        <v>4</v>
      </c>
      <c r="C6" s="6" t="s">
        <v>5</v>
      </c>
      <c r="D6">
        <v>791.14727783203102</v>
      </c>
      <c r="E6">
        <v>614.09173583984398</v>
      </c>
      <c r="F6">
        <v>494.19808959960898</v>
      </c>
      <c r="G6">
        <v>482.13858032226602</v>
      </c>
      <c r="I6" s="7">
        <f t="shared" si="0"/>
        <v>296.94918823242205</v>
      </c>
      <c r="J6" s="7">
        <f t="shared" si="0"/>
        <v>131.95315551757795</v>
      </c>
      <c r="K6" s="7">
        <f t="shared" si="1"/>
        <v>204.58197937011749</v>
      </c>
      <c r="L6" s="8">
        <f t="shared" si="2"/>
        <v>1.5504136946756411</v>
      </c>
      <c r="M6" s="8">
        <f t="shared" ref="M6:M22" si="3">L6+ABS($N$2)*A6</f>
        <v>1.571212437657453</v>
      </c>
      <c r="P6" s="6">
        <f t="shared" ref="P6:P69" si="4">(M6-$O$2)/$O$2*100</f>
        <v>20.528604151200071</v>
      </c>
    </row>
    <row r="7" spans="1:16" x14ac:dyDescent="0.15">
      <c r="A7" s="6">
        <v>3</v>
      </c>
      <c r="B7" s="6">
        <v>5</v>
      </c>
      <c r="C7" s="6" t="s">
        <v>8</v>
      </c>
      <c r="D7">
        <v>787.312255859375</v>
      </c>
      <c r="E7">
        <v>609.279296875</v>
      </c>
      <c r="F7">
        <v>492.99649047851602</v>
      </c>
      <c r="G7">
        <v>481.39120483398398</v>
      </c>
      <c r="I7" s="7">
        <f t="shared" si="0"/>
        <v>294.31576538085898</v>
      </c>
      <c r="J7" s="7">
        <f t="shared" si="0"/>
        <v>127.88809204101602</v>
      </c>
      <c r="K7" s="7">
        <f t="shared" si="1"/>
        <v>204.79410095214777</v>
      </c>
      <c r="L7" s="8">
        <f t="shared" si="2"/>
        <v>1.6013539469059137</v>
      </c>
      <c r="M7" s="8">
        <f t="shared" si="3"/>
        <v>1.6263124384840881</v>
      </c>
      <c r="P7" s="6">
        <f t="shared" si="4"/>
        <v>24.755356708139903</v>
      </c>
    </row>
    <row r="8" spans="1:16" x14ac:dyDescent="0.15">
      <c r="A8" s="6">
        <v>3.5</v>
      </c>
      <c r="B8" s="6">
        <v>6</v>
      </c>
      <c r="D8">
        <v>786.90301513671898</v>
      </c>
      <c r="E8">
        <v>609.19354248046898</v>
      </c>
      <c r="F8">
        <v>493.37319946289102</v>
      </c>
      <c r="G8">
        <v>482.00201416015602</v>
      </c>
      <c r="I8" s="7">
        <f t="shared" si="0"/>
        <v>293.52981567382795</v>
      </c>
      <c r="J8" s="7">
        <f t="shared" si="0"/>
        <v>127.19152832031295</v>
      </c>
      <c r="K8" s="7">
        <f t="shared" si="1"/>
        <v>204.49574584960891</v>
      </c>
      <c r="L8" s="8">
        <f t="shared" si="2"/>
        <v>1.6077780379729125</v>
      </c>
      <c r="M8" s="8">
        <f t="shared" si="3"/>
        <v>1.6368962781474492</v>
      </c>
      <c r="P8" s="6">
        <f t="shared" si="4"/>
        <v>25.567249098125632</v>
      </c>
    </row>
    <row r="9" spans="1:16" x14ac:dyDescent="0.15">
      <c r="A9" s="6">
        <v>4</v>
      </c>
      <c r="B9" s="6">
        <v>7</v>
      </c>
      <c r="D9">
        <v>787.978271484375</v>
      </c>
      <c r="E9">
        <v>614.028564453125</v>
      </c>
      <c r="F9">
        <v>494.82742309570301</v>
      </c>
      <c r="G9">
        <v>482.66482543945301</v>
      </c>
      <c r="I9" s="7">
        <f t="shared" si="0"/>
        <v>293.15084838867199</v>
      </c>
      <c r="J9" s="7">
        <f t="shared" si="0"/>
        <v>131.36373901367199</v>
      </c>
      <c r="K9" s="7">
        <f t="shared" si="1"/>
        <v>201.19623107910161</v>
      </c>
      <c r="L9" s="8">
        <f t="shared" si="2"/>
        <v>1.5315964100120631</v>
      </c>
      <c r="M9" s="8">
        <f t="shared" si="3"/>
        <v>1.5648743987829623</v>
      </c>
      <c r="P9" s="6">
        <f t="shared" si="4"/>
        <v>20.042409566502574</v>
      </c>
    </row>
    <row r="10" spans="1:16" x14ac:dyDescent="0.15">
      <c r="A10" s="6">
        <v>4.5</v>
      </c>
      <c r="B10" s="6">
        <v>8</v>
      </c>
      <c r="D10">
        <v>783.28851318359398</v>
      </c>
      <c r="E10">
        <v>614.34326171875</v>
      </c>
      <c r="F10">
        <v>492.95297241210898</v>
      </c>
      <c r="G10">
        <v>481.71786499023398</v>
      </c>
      <c r="I10" s="7">
        <f t="shared" si="0"/>
        <v>290.335540771485</v>
      </c>
      <c r="J10" s="7">
        <f t="shared" si="0"/>
        <v>132.62539672851602</v>
      </c>
      <c r="K10" s="7">
        <f t="shared" si="1"/>
        <v>197.49776306152378</v>
      </c>
      <c r="L10" s="8">
        <f t="shared" si="2"/>
        <v>1.4891398475195621</v>
      </c>
      <c r="M10" s="8">
        <f t="shared" si="3"/>
        <v>1.5265775848868237</v>
      </c>
      <c r="P10" s="6">
        <f t="shared" si="4"/>
        <v>17.104639083205146</v>
      </c>
    </row>
    <row r="11" spans="1:16" x14ac:dyDescent="0.15">
      <c r="A11" s="6">
        <v>5</v>
      </c>
      <c r="B11" s="6">
        <v>9</v>
      </c>
      <c r="D11">
        <v>779.895751953125</v>
      </c>
      <c r="E11">
        <v>616.85833740234398</v>
      </c>
      <c r="F11">
        <v>493.39068603515602</v>
      </c>
      <c r="G11">
        <v>481.28765869140602</v>
      </c>
      <c r="I11" s="7">
        <f t="shared" si="0"/>
        <v>286.50506591796898</v>
      </c>
      <c r="J11" s="7">
        <f t="shared" si="0"/>
        <v>135.57067871093795</v>
      </c>
      <c r="K11" s="7">
        <f t="shared" si="1"/>
        <v>191.60559082031241</v>
      </c>
      <c r="L11" s="8">
        <f t="shared" si="2"/>
        <v>1.4133261900152567</v>
      </c>
      <c r="M11" s="8">
        <f t="shared" si="3"/>
        <v>1.4549236759788806</v>
      </c>
      <c r="P11" s="6">
        <f t="shared" si="4"/>
        <v>11.60802677562458</v>
      </c>
    </row>
    <row r="12" spans="1:16" x14ac:dyDescent="0.15">
      <c r="A12" s="6">
        <v>5.5</v>
      </c>
      <c r="B12" s="6">
        <v>10</v>
      </c>
      <c r="D12">
        <v>775.57025146484398</v>
      </c>
      <c r="E12">
        <v>618.09094238281295</v>
      </c>
      <c r="F12">
        <v>494.34817504882801</v>
      </c>
      <c r="G12">
        <v>482.29165649414102</v>
      </c>
      <c r="I12" s="7">
        <f t="shared" si="0"/>
        <v>281.22207641601597</v>
      </c>
      <c r="J12" s="7">
        <f t="shared" si="0"/>
        <v>135.79928588867193</v>
      </c>
      <c r="K12" s="7">
        <f t="shared" si="1"/>
        <v>186.16257629394562</v>
      </c>
      <c r="L12" s="8">
        <f t="shared" si="2"/>
        <v>1.370865649813221</v>
      </c>
      <c r="M12" s="8">
        <f t="shared" si="3"/>
        <v>1.4166228843732074</v>
      </c>
      <c r="P12" s="6">
        <f t="shared" si="4"/>
        <v>8.6699511599552075</v>
      </c>
    </row>
    <row r="13" spans="1:16" x14ac:dyDescent="0.15">
      <c r="A13" s="6">
        <v>6</v>
      </c>
      <c r="B13" s="6">
        <v>11</v>
      </c>
      <c r="D13">
        <v>768.65594482421898</v>
      </c>
      <c r="E13">
        <v>618.05474853515602</v>
      </c>
      <c r="F13">
        <v>492.24212646484398</v>
      </c>
      <c r="G13">
        <v>481.25662231445301</v>
      </c>
      <c r="I13" s="7">
        <f t="shared" si="0"/>
        <v>276.413818359375</v>
      </c>
      <c r="J13" s="7">
        <f t="shared" si="0"/>
        <v>136.79812622070301</v>
      </c>
      <c r="K13" s="7">
        <f t="shared" si="1"/>
        <v>180.65513000488289</v>
      </c>
      <c r="L13" s="8">
        <f t="shared" si="2"/>
        <v>1.3205965242054798</v>
      </c>
      <c r="M13" s="8">
        <f t="shared" si="3"/>
        <v>1.3705135073618284</v>
      </c>
      <c r="P13" s="6">
        <f t="shared" si="4"/>
        <v>5.1328744946579876</v>
      </c>
    </row>
    <row r="14" spans="1:16" x14ac:dyDescent="0.15">
      <c r="A14" s="6">
        <v>6.5</v>
      </c>
      <c r="B14" s="6">
        <v>12</v>
      </c>
      <c r="D14">
        <v>764.14605712890602</v>
      </c>
      <c r="E14">
        <v>616.914306640625</v>
      </c>
      <c r="F14">
        <v>494.15707397460898</v>
      </c>
      <c r="G14">
        <v>482.37167358398398</v>
      </c>
      <c r="I14" s="7">
        <f t="shared" si="0"/>
        <v>269.98898315429705</v>
      </c>
      <c r="J14" s="7">
        <f t="shared" si="0"/>
        <v>134.54263305664102</v>
      </c>
      <c r="K14" s="7">
        <f t="shared" si="1"/>
        <v>175.80914001464834</v>
      </c>
      <c r="L14" s="8">
        <f t="shared" si="2"/>
        <v>1.30671695670349</v>
      </c>
      <c r="M14" s="8">
        <f t="shared" si="3"/>
        <v>1.3607936884562011</v>
      </c>
      <c r="P14" s="6">
        <f t="shared" si="4"/>
        <v>4.3872616308466874</v>
      </c>
    </row>
    <row r="15" spans="1:16" x14ac:dyDescent="0.15">
      <c r="A15" s="6">
        <v>7</v>
      </c>
      <c r="B15" s="6">
        <v>13</v>
      </c>
      <c r="D15">
        <v>760.767822265625</v>
      </c>
      <c r="E15">
        <v>618.13116455078102</v>
      </c>
      <c r="F15">
        <v>493.30615234375</v>
      </c>
      <c r="G15">
        <v>481.41271972656301</v>
      </c>
      <c r="I15" s="7">
        <f t="shared" si="0"/>
        <v>267.461669921875</v>
      </c>
      <c r="J15" s="7">
        <f t="shared" si="0"/>
        <v>136.71844482421801</v>
      </c>
      <c r="K15" s="7">
        <f t="shared" si="1"/>
        <v>171.75875854492239</v>
      </c>
      <c r="L15" s="8">
        <f t="shared" si="2"/>
        <v>1.2562954381594706</v>
      </c>
      <c r="M15" s="8">
        <f t="shared" si="3"/>
        <v>1.3145319185085442</v>
      </c>
      <c r="P15" s="6">
        <f t="shared" si="4"/>
        <v>0.83849481630430167</v>
      </c>
    </row>
    <row r="16" spans="1:16" x14ac:dyDescent="0.15">
      <c r="A16" s="6">
        <v>7.5</v>
      </c>
      <c r="B16" s="6">
        <v>14</v>
      </c>
      <c r="D16">
        <v>761.50262451171898</v>
      </c>
      <c r="E16">
        <v>618.25433349609398</v>
      </c>
      <c r="F16">
        <v>492.88894653320301</v>
      </c>
      <c r="G16">
        <v>481.34167480468801</v>
      </c>
      <c r="I16" s="7">
        <f t="shared" si="0"/>
        <v>268.61367797851597</v>
      </c>
      <c r="J16" s="7">
        <f t="shared" si="0"/>
        <v>136.91265869140597</v>
      </c>
      <c r="K16" s="7">
        <f t="shared" si="1"/>
        <v>172.7748168945318</v>
      </c>
      <c r="L16" s="8">
        <f t="shared" si="2"/>
        <v>1.2619345686943182</v>
      </c>
      <c r="M16" s="8">
        <f t="shared" si="3"/>
        <v>1.324330797639754</v>
      </c>
      <c r="P16" s="6">
        <f t="shared" si="4"/>
        <v>1.5901724352085165</v>
      </c>
    </row>
    <row r="17" spans="1:16" x14ac:dyDescent="0.15">
      <c r="A17" s="6">
        <v>8</v>
      </c>
      <c r="B17" s="6">
        <v>15</v>
      </c>
      <c r="D17">
        <v>761.32916259765602</v>
      </c>
      <c r="E17">
        <v>619.77099609375</v>
      </c>
      <c r="F17">
        <v>494.123046875</v>
      </c>
      <c r="G17">
        <v>482.13156127929699</v>
      </c>
      <c r="I17" s="7">
        <f t="shared" si="0"/>
        <v>267.20611572265602</v>
      </c>
      <c r="J17" s="7">
        <f t="shared" si="0"/>
        <v>137.63943481445301</v>
      </c>
      <c r="K17" s="7">
        <f t="shared" si="1"/>
        <v>170.85851135253893</v>
      </c>
      <c r="L17" s="8">
        <f t="shared" si="2"/>
        <v>1.2413485392675974</v>
      </c>
      <c r="M17" s="8">
        <f t="shared" si="3"/>
        <v>1.3079045168093957</v>
      </c>
      <c r="P17" s="6">
        <f t="shared" si="4"/>
        <v>0.33010304393608009</v>
      </c>
    </row>
    <row r="18" spans="1:16" x14ac:dyDescent="0.15">
      <c r="A18" s="6">
        <v>8.5</v>
      </c>
      <c r="B18" s="6">
        <v>16</v>
      </c>
      <c r="D18">
        <v>762.67242431640602</v>
      </c>
      <c r="E18">
        <v>621.18347167968795</v>
      </c>
      <c r="F18">
        <v>492.99649047851602</v>
      </c>
      <c r="G18">
        <v>481.27212524414102</v>
      </c>
      <c r="I18" s="7">
        <f t="shared" si="0"/>
        <v>269.67593383789</v>
      </c>
      <c r="J18" s="7">
        <f t="shared" si="0"/>
        <v>139.91134643554693</v>
      </c>
      <c r="K18" s="7">
        <f t="shared" si="1"/>
        <v>171.73799133300716</v>
      </c>
      <c r="L18" s="8">
        <f t="shared" si="2"/>
        <v>1.2274772254594937</v>
      </c>
      <c r="M18" s="8">
        <f t="shared" si="3"/>
        <v>1.2981929515976542</v>
      </c>
      <c r="P18" s="6">
        <f t="shared" si="4"/>
        <v>-0.4148766742996659</v>
      </c>
    </row>
    <row r="19" spans="1:16" x14ac:dyDescent="0.15">
      <c r="A19" s="6">
        <v>9</v>
      </c>
      <c r="B19" s="6">
        <v>17</v>
      </c>
      <c r="D19">
        <v>759.268798828125</v>
      </c>
      <c r="E19">
        <v>619.81286621093795</v>
      </c>
      <c r="F19">
        <v>492.46221923828102</v>
      </c>
      <c r="G19">
        <v>480.98049926757801</v>
      </c>
      <c r="I19" s="7">
        <f t="shared" si="0"/>
        <v>266.80657958984398</v>
      </c>
      <c r="J19" s="7">
        <f t="shared" si="0"/>
        <v>138.83236694335994</v>
      </c>
      <c r="K19" s="7">
        <f t="shared" si="1"/>
        <v>169.62392272949202</v>
      </c>
      <c r="L19" s="8">
        <f t="shared" si="2"/>
        <v>1.2217894606572128</v>
      </c>
      <c r="M19" s="8">
        <f t="shared" si="3"/>
        <v>1.2966649353917359</v>
      </c>
      <c r="P19" s="6">
        <f t="shared" si="4"/>
        <v>-0.53209167082447328</v>
      </c>
    </row>
    <row r="20" spans="1:16" x14ac:dyDescent="0.15">
      <c r="A20" s="6">
        <v>9.5</v>
      </c>
      <c r="B20" s="6">
        <v>18</v>
      </c>
      <c r="D20">
        <v>758.11389160156295</v>
      </c>
      <c r="E20">
        <v>619.84344482421898</v>
      </c>
      <c r="F20">
        <v>493.73736572265602</v>
      </c>
      <c r="G20">
        <v>481.87844848632801</v>
      </c>
      <c r="I20" s="7">
        <f t="shared" si="0"/>
        <v>264.37652587890693</v>
      </c>
      <c r="J20" s="7">
        <f t="shared" si="0"/>
        <v>137.96499633789097</v>
      </c>
      <c r="K20" s="7">
        <f t="shared" si="1"/>
        <v>167.80102844238326</v>
      </c>
      <c r="L20" s="8">
        <f t="shared" si="2"/>
        <v>1.2162579849704824</v>
      </c>
      <c r="M20" s="8">
        <f t="shared" si="3"/>
        <v>1.295293208301368</v>
      </c>
      <c r="P20" s="6">
        <f t="shared" si="4"/>
        <v>-0.63731763996517699</v>
      </c>
    </row>
    <row r="21" spans="1:16" x14ac:dyDescent="0.15">
      <c r="A21" s="6">
        <v>10</v>
      </c>
      <c r="B21" s="6">
        <v>19</v>
      </c>
      <c r="D21">
        <v>760.97784423828102</v>
      </c>
      <c r="E21">
        <v>621.428955078125</v>
      </c>
      <c r="F21">
        <v>492.24160766601602</v>
      </c>
      <c r="G21">
        <v>481.08352661132801</v>
      </c>
      <c r="I21" s="7">
        <f t="shared" si="0"/>
        <v>268.736236572265</v>
      </c>
      <c r="J21" s="7">
        <f t="shared" si="0"/>
        <v>140.34542846679699</v>
      </c>
      <c r="K21" s="7">
        <f t="shared" si="1"/>
        <v>170.49443664550711</v>
      </c>
      <c r="L21" s="8">
        <f t="shared" si="2"/>
        <v>1.2148200230536386</v>
      </c>
      <c r="M21" s="8">
        <f t="shared" si="3"/>
        <v>1.2980149949808863</v>
      </c>
      <c r="P21" s="6">
        <f t="shared" si="4"/>
        <v>-0.42852782808666284</v>
      </c>
    </row>
    <row r="22" spans="1:16" x14ac:dyDescent="0.15">
      <c r="A22" s="6">
        <v>10.5</v>
      </c>
      <c r="B22" s="6">
        <v>20</v>
      </c>
      <c r="D22">
        <v>758.39959716796898</v>
      </c>
      <c r="E22">
        <v>620.13238525390602</v>
      </c>
      <c r="F22">
        <v>492.11154174804699</v>
      </c>
      <c r="G22">
        <v>480.55877685546898</v>
      </c>
      <c r="I22" s="7">
        <f t="shared" si="0"/>
        <v>266.28805541992199</v>
      </c>
      <c r="J22" s="7">
        <f t="shared" si="0"/>
        <v>139.57360839843705</v>
      </c>
      <c r="K22" s="7">
        <f t="shared" si="1"/>
        <v>168.58652954101606</v>
      </c>
      <c r="L22" s="8">
        <f t="shared" si="2"/>
        <v>1.207868245834532</v>
      </c>
      <c r="M22" s="8">
        <f t="shared" si="3"/>
        <v>1.2952229663581423</v>
      </c>
      <c r="P22" s="6">
        <f t="shared" si="4"/>
        <v>-0.64270593957823419</v>
      </c>
    </row>
    <row r="23" spans="1:16" x14ac:dyDescent="0.15">
      <c r="A23" s="6">
        <v>11</v>
      </c>
      <c r="B23" s="6">
        <v>21</v>
      </c>
      <c r="D23">
        <v>759.41046142578102</v>
      </c>
      <c r="E23">
        <v>619.348876953125</v>
      </c>
      <c r="F23">
        <v>493.80340576171898</v>
      </c>
      <c r="G23">
        <v>481.63333129882801</v>
      </c>
      <c r="I23" s="7">
        <f t="shared" si="0"/>
        <v>265.60705566406205</v>
      </c>
      <c r="J23" s="7">
        <f t="shared" si="0"/>
        <v>137.71554565429699</v>
      </c>
      <c r="K23" s="7">
        <f t="shared" si="1"/>
        <v>169.20617370605416</v>
      </c>
      <c r="L23" s="8">
        <f t="shared" si="2"/>
        <v>1.2286642942315831</v>
      </c>
      <c r="M23" s="8">
        <f>L23+ABS($N$2)*A23</f>
        <v>1.3201787633515558</v>
      </c>
      <c r="P23" s="6">
        <f t="shared" si="4"/>
        <v>1.2716675117809977</v>
      </c>
    </row>
    <row r="24" spans="1:16" x14ac:dyDescent="0.15">
      <c r="A24" s="6">
        <v>11.5</v>
      </c>
      <c r="B24" s="6">
        <v>22</v>
      </c>
      <c r="D24">
        <v>763.44305419921898</v>
      </c>
      <c r="E24">
        <v>622.76300048828102</v>
      </c>
      <c r="F24">
        <v>492.27365112304699</v>
      </c>
      <c r="G24">
        <v>480.61932373046898</v>
      </c>
      <c r="I24" s="7">
        <f t="shared" si="0"/>
        <v>271.16940307617199</v>
      </c>
      <c r="J24" s="7">
        <f t="shared" si="0"/>
        <v>142.14367675781205</v>
      </c>
      <c r="K24" s="7">
        <f t="shared" si="1"/>
        <v>171.66882934570356</v>
      </c>
      <c r="L24" s="8">
        <f t="shared" si="2"/>
        <v>1.2077134436180177</v>
      </c>
      <c r="M24" s="8">
        <f t="shared" ref="M24:M87" si="5">L24+ABS($N$2)*A24</f>
        <v>1.3033876613343527</v>
      </c>
      <c r="P24" s="6">
        <f t="shared" si="4"/>
        <v>-1.6387521255287599E-2</v>
      </c>
    </row>
    <row r="25" spans="1:16" x14ac:dyDescent="0.15">
      <c r="A25" s="6">
        <v>12</v>
      </c>
      <c r="B25" s="6">
        <v>23</v>
      </c>
      <c r="D25">
        <v>763.38470458984398</v>
      </c>
      <c r="E25">
        <v>623.01129150390602</v>
      </c>
      <c r="F25">
        <v>492.93795776367199</v>
      </c>
      <c r="G25">
        <v>481.22412109375</v>
      </c>
      <c r="I25" s="7">
        <f t="shared" si="0"/>
        <v>270.44674682617199</v>
      </c>
      <c r="J25" s="7">
        <f t="shared" si="0"/>
        <v>141.78717041015602</v>
      </c>
      <c r="K25" s="7">
        <f t="shared" si="1"/>
        <v>171.19572753906277</v>
      </c>
      <c r="L25" s="8">
        <f t="shared" si="2"/>
        <v>1.2074133861606442</v>
      </c>
      <c r="M25" s="8">
        <f t="shared" si="5"/>
        <v>1.3072473524733417</v>
      </c>
      <c r="P25" s="6">
        <f t="shared" si="4"/>
        <v>0.27969159210170519</v>
      </c>
    </row>
    <row r="26" spans="1:16" x14ac:dyDescent="0.15">
      <c r="A26" s="6">
        <v>12.5</v>
      </c>
      <c r="B26" s="6">
        <v>24</v>
      </c>
      <c r="D26">
        <v>763.70220947265602</v>
      </c>
      <c r="E26">
        <v>623.33563232421898</v>
      </c>
      <c r="F26">
        <v>493.48074340820301</v>
      </c>
      <c r="G26">
        <v>481.765869140625</v>
      </c>
      <c r="I26" s="7">
        <f t="shared" si="0"/>
        <v>270.22146606445301</v>
      </c>
      <c r="J26" s="7">
        <f t="shared" si="0"/>
        <v>141.56976318359398</v>
      </c>
      <c r="K26" s="7">
        <f t="shared" si="1"/>
        <v>171.12263183593723</v>
      </c>
      <c r="L26" s="8">
        <f t="shared" si="2"/>
        <v>1.2087512756097343</v>
      </c>
      <c r="M26" s="8">
        <f t="shared" si="5"/>
        <v>1.312744990518794</v>
      </c>
      <c r="P26" s="6">
        <f t="shared" si="4"/>
        <v>0.7014185488554443</v>
      </c>
    </row>
    <row r="27" spans="1:16" x14ac:dyDescent="0.15">
      <c r="A27" s="6">
        <v>13</v>
      </c>
      <c r="B27" s="6">
        <v>25</v>
      </c>
      <c r="D27">
        <v>761.83135986328102</v>
      </c>
      <c r="E27">
        <v>623.36218261718795</v>
      </c>
      <c r="F27">
        <v>492.07354736328102</v>
      </c>
      <c r="G27">
        <v>479.90295410156301</v>
      </c>
      <c r="I27" s="7">
        <f t="shared" si="0"/>
        <v>269.7578125</v>
      </c>
      <c r="J27" s="7">
        <f t="shared" si="0"/>
        <v>143.45922851562494</v>
      </c>
      <c r="K27" s="7">
        <f t="shared" si="1"/>
        <v>169.33635253906255</v>
      </c>
      <c r="L27" s="8">
        <f t="shared" si="2"/>
        <v>1.1803796402029247</v>
      </c>
      <c r="M27" s="8">
        <f t="shared" si="5"/>
        <v>1.2885331037083469</v>
      </c>
      <c r="P27" s="6">
        <f t="shared" si="4"/>
        <v>-1.1558891271713989</v>
      </c>
    </row>
    <row r="28" spans="1:16" x14ac:dyDescent="0.15">
      <c r="A28" s="6">
        <v>13.5</v>
      </c>
      <c r="B28" s="6">
        <v>26</v>
      </c>
      <c r="D28">
        <v>759.91510009765602</v>
      </c>
      <c r="E28">
        <v>622.06640625</v>
      </c>
      <c r="F28">
        <v>491.62130737304699</v>
      </c>
      <c r="G28">
        <v>480.255126953125</v>
      </c>
      <c r="I28" s="7">
        <f t="shared" si="0"/>
        <v>268.29379272460903</v>
      </c>
      <c r="J28" s="7">
        <f t="shared" si="0"/>
        <v>141.811279296875</v>
      </c>
      <c r="K28" s="7">
        <f t="shared" si="1"/>
        <v>169.02589721679652</v>
      </c>
      <c r="L28" s="8">
        <f t="shared" si="2"/>
        <v>1.1919072873106873</v>
      </c>
      <c r="M28" s="8">
        <f t="shared" si="5"/>
        <v>1.304220499412472</v>
      </c>
      <c r="P28" s="6">
        <f t="shared" si="4"/>
        <v>4.7499963742823628E-2</v>
      </c>
    </row>
    <row r="29" spans="1:16" x14ac:dyDescent="0.15">
      <c r="A29" s="6">
        <v>14</v>
      </c>
      <c r="B29" s="6">
        <v>27</v>
      </c>
      <c r="D29">
        <v>751.87042236328102</v>
      </c>
      <c r="E29">
        <v>617.51910400390602</v>
      </c>
      <c r="F29">
        <v>493.02551269531301</v>
      </c>
      <c r="G29">
        <v>481.75787353515602</v>
      </c>
      <c r="I29" s="7">
        <f t="shared" si="0"/>
        <v>258.84490966796801</v>
      </c>
      <c r="J29" s="7">
        <f t="shared" si="0"/>
        <v>135.76123046875</v>
      </c>
      <c r="K29" s="7">
        <f t="shared" si="1"/>
        <v>163.81204833984302</v>
      </c>
      <c r="L29" s="8">
        <f t="shared" si="2"/>
        <v>1.2066187657127183</v>
      </c>
      <c r="M29" s="8">
        <f t="shared" si="5"/>
        <v>1.3230917264108653</v>
      </c>
      <c r="P29" s="6">
        <f t="shared" si="4"/>
        <v>1.4951225730240401</v>
      </c>
    </row>
    <row r="30" spans="1:16" x14ac:dyDescent="0.15">
      <c r="A30" s="6">
        <v>14.5</v>
      </c>
      <c r="B30" s="6">
        <v>28</v>
      </c>
      <c r="D30">
        <v>752.56500244140602</v>
      </c>
      <c r="E30">
        <v>618.06439208984398</v>
      </c>
      <c r="F30">
        <v>492.02700805664102</v>
      </c>
      <c r="G30">
        <v>480.47872924804699</v>
      </c>
      <c r="I30" s="7">
        <f t="shared" si="0"/>
        <v>260.537994384765</v>
      </c>
      <c r="J30" s="7">
        <f t="shared" si="0"/>
        <v>137.58566284179699</v>
      </c>
      <c r="K30" s="7">
        <f t="shared" si="1"/>
        <v>164.22803039550712</v>
      </c>
      <c r="L30" s="8">
        <f t="shared" si="2"/>
        <v>1.1936420336495734</v>
      </c>
      <c r="M30" s="8">
        <f t="shared" si="5"/>
        <v>1.3142747429440829</v>
      </c>
      <c r="P30" s="6">
        <f t="shared" si="4"/>
        <v>0.81876673176053405</v>
      </c>
    </row>
    <row r="31" spans="1:16" x14ac:dyDescent="0.15">
      <c r="A31" s="6">
        <v>15</v>
      </c>
      <c r="B31" s="6">
        <v>29</v>
      </c>
      <c r="D31">
        <v>755.79559326171898</v>
      </c>
      <c r="E31">
        <v>620.06115722656295</v>
      </c>
      <c r="F31">
        <v>491.78390502929699</v>
      </c>
      <c r="G31">
        <v>480.58578491210898</v>
      </c>
      <c r="I31" s="7">
        <f t="shared" si="0"/>
        <v>264.01168823242199</v>
      </c>
      <c r="J31" s="7">
        <f t="shared" si="0"/>
        <v>139.47537231445398</v>
      </c>
      <c r="K31" s="7">
        <f t="shared" si="1"/>
        <v>166.37892761230421</v>
      </c>
      <c r="L31" s="8">
        <f t="shared" si="2"/>
        <v>1.1928910807077457</v>
      </c>
      <c r="M31" s="8">
        <f t="shared" si="5"/>
        <v>1.3176835385986174</v>
      </c>
      <c r="P31" s="6">
        <f t="shared" si="4"/>
        <v>1.0802573947865224</v>
      </c>
    </row>
    <row r="32" spans="1:16" x14ac:dyDescent="0.15">
      <c r="A32" s="6">
        <v>15.5</v>
      </c>
      <c r="B32" s="6">
        <v>30</v>
      </c>
      <c r="D32">
        <v>753.98309326171898</v>
      </c>
      <c r="E32">
        <v>618.49176025390602</v>
      </c>
      <c r="F32">
        <v>492.693359375</v>
      </c>
      <c r="G32">
        <v>481.01150512695301</v>
      </c>
      <c r="I32" s="7">
        <f t="shared" si="0"/>
        <v>261.28973388671898</v>
      </c>
      <c r="J32" s="7">
        <f t="shared" si="0"/>
        <v>137.48025512695301</v>
      </c>
      <c r="K32" s="7">
        <f t="shared" si="1"/>
        <v>165.05355529785186</v>
      </c>
      <c r="L32" s="8">
        <f t="shared" si="2"/>
        <v>1.2005618926545991</v>
      </c>
      <c r="M32" s="8">
        <f t="shared" si="5"/>
        <v>1.3295140991418333</v>
      </c>
      <c r="P32" s="6">
        <f t="shared" si="4"/>
        <v>1.987786456054647</v>
      </c>
    </row>
    <row r="33" spans="1:16" x14ac:dyDescent="0.15">
      <c r="A33" s="6">
        <v>16</v>
      </c>
      <c r="B33" s="6">
        <v>31</v>
      </c>
      <c r="D33">
        <v>754.94122314453102</v>
      </c>
      <c r="E33">
        <v>620.58996582031295</v>
      </c>
      <c r="F33">
        <v>491.65432739257801</v>
      </c>
      <c r="G33">
        <v>480.63632202148398</v>
      </c>
      <c r="I33" s="7">
        <f t="shared" si="0"/>
        <v>263.28689575195301</v>
      </c>
      <c r="J33" s="7">
        <f t="shared" si="0"/>
        <v>139.95364379882898</v>
      </c>
      <c r="K33" s="7">
        <f t="shared" si="1"/>
        <v>165.31934509277272</v>
      </c>
      <c r="L33" s="8">
        <f t="shared" si="2"/>
        <v>1.1812435932743894</v>
      </c>
      <c r="M33" s="8">
        <f t="shared" si="5"/>
        <v>1.3143555483579861</v>
      </c>
      <c r="P33" s="6">
        <f t="shared" si="4"/>
        <v>0.82496536124703068</v>
      </c>
    </row>
    <row r="34" spans="1:16" x14ac:dyDescent="0.15">
      <c r="A34" s="6">
        <v>16.5</v>
      </c>
      <c r="B34" s="6">
        <v>32</v>
      </c>
      <c r="D34">
        <v>755.30865478515602</v>
      </c>
      <c r="E34">
        <v>619.11065673828102</v>
      </c>
      <c r="F34">
        <v>491.75888061523398</v>
      </c>
      <c r="G34">
        <v>480.16809082031301</v>
      </c>
      <c r="I34" s="7">
        <f t="shared" si="0"/>
        <v>263.54977416992205</v>
      </c>
      <c r="J34" s="7">
        <f t="shared" si="0"/>
        <v>138.94256591796801</v>
      </c>
      <c r="K34" s="7">
        <f t="shared" si="1"/>
        <v>166.28997802734443</v>
      </c>
      <c r="L34" s="8">
        <f t="shared" si="2"/>
        <v>1.1968252992068851</v>
      </c>
      <c r="M34" s="8">
        <f t="shared" si="5"/>
        <v>1.334097002886844</v>
      </c>
      <c r="P34" s="6">
        <f t="shared" si="4"/>
        <v>2.339343621786472</v>
      </c>
    </row>
    <row r="35" spans="1:16" x14ac:dyDescent="0.15">
      <c r="A35" s="6">
        <v>17</v>
      </c>
      <c r="B35" s="6">
        <v>33</v>
      </c>
      <c r="D35">
        <v>758.33880615234398</v>
      </c>
      <c r="E35">
        <v>621.95050048828102</v>
      </c>
      <c r="F35">
        <v>493.255615234375</v>
      </c>
      <c r="G35">
        <v>481.29315185546898</v>
      </c>
      <c r="I35" s="7">
        <f t="shared" si="0"/>
        <v>265.08319091796898</v>
      </c>
      <c r="J35" s="7">
        <f t="shared" si="0"/>
        <v>140.65734863281205</v>
      </c>
      <c r="K35" s="7">
        <f t="shared" si="1"/>
        <v>166.62304687500057</v>
      </c>
      <c r="L35" s="8">
        <f t="shared" si="2"/>
        <v>1.1846025002929093</v>
      </c>
      <c r="M35" s="8">
        <f t="shared" si="5"/>
        <v>1.3260339525692306</v>
      </c>
      <c r="P35" s="6">
        <f t="shared" si="4"/>
        <v>1.7208224233215836</v>
      </c>
    </row>
    <row r="36" spans="1:16" x14ac:dyDescent="0.15">
      <c r="A36" s="6">
        <v>17.5</v>
      </c>
      <c r="B36" s="6">
        <v>34</v>
      </c>
      <c r="D36">
        <v>752.46838378906295</v>
      </c>
      <c r="E36">
        <v>620.25433349609398</v>
      </c>
      <c r="F36">
        <v>491.73687744140602</v>
      </c>
      <c r="G36">
        <v>479.74188232421898</v>
      </c>
      <c r="I36" s="7">
        <f t="shared" si="0"/>
        <v>260.73150634765693</v>
      </c>
      <c r="J36" s="7">
        <f t="shared" si="0"/>
        <v>140.512451171875</v>
      </c>
      <c r="K36" s="7">
        <f t="shared" si="1"/>
        <v>162.37279052734442</v>
      </c>
      <c r="L36" s="8">
        <f t="shared" si="2"/>
        <v>1.1555758167561239</v>
      </c>
      <c r="M36" s="8">
        <f t="shared" si="5"/>
        <v>1.3011670176288077</v>
      </c>
      <c r="P36" s="6">
        <f t="shared" si="4"/>
        <v>-0.1867343691618191</v>
      </c>
    </row>
    <row r="37" spans="1:16" x14ac:dyDescent="0.15">
      <c r="A37" s="6">
        <v>18</v>
      </c>
      <c r="B37" s="6">
        <v>35</v>
      </c>
      <c r="D37">
        <v>752.46319580078102</v>
      </c>
      <c r="E37">
        <v>621.77868652343795</v>
      </c>
      <c r="F37">
        <v>492.15759277343801</v>
      </c>
      <c r="G37">
        <v>480.96649169921898</v>
      </c>
      <c r="I37" s="7">
        <f t="shared" si="0"/>
        <v>260.30560302734301</v>
      </c>
      <c r="J37" s="7">
        <f t="shared" si="0"/>
        <v>140.81219482421898</v>
      </c>
      <c r="K37" s="7">
        <f t="shared" si="1"/>
        <v>161.73706665038975</v>
      </c>
      <c r="L37" s="8">
        <f t="shared" si="2"/>
        <v>1.14860127599241</v>
      </c>
      <c r="M37" s="8">
        <f t="shared" si="5"/>
        <v>1.2983522254614561</v>
      </c>
      <c r="P37" s="6">
        <f t="shared" si="4"/>
        <v>-0.40265868517120024</v>
      </c>
    </row>
    <row r="38" spans="1:16" x14ac:dyDescent="0.15">
      <c r="A38" s="6">
        <v>18.5</v>
      </c>
      <c r="B38" s="6">
        <v>36</v>
      </c>
      <c r="D38">
        <v>750.18792724609398</v>
      </c>
      <c r="E38">
        <v>620.48126220703102</v>
      </c>
      <c r="F38">
        <v>492.29263305664102</v>
      </c>
      <c r="G38">
        <v>480.275634765625</v>
      </c>
      <c r="I38" s="7">
        <f t="shared" si="0"/>
        <v>257.89529418945295</v>
      </c>
      <c r="J38" s="7">
        <f t="shared" si="0"/>
        <v>140.20562744140602</v>
      </c>
      <c r="K38" s="7">
        <f t="shared" si="1"/>
        <v>159.75135498046876</v>
      </c>
      <c r="L38" s="8">
        <f t="shared" si="2"/>
        <v>1.1394075822472332</v>
      </c>
      <c r="M38" s="8">
        <f t="shared" si="5"/>
        <v>1.2933182803126417</v>
      </c>
      <c r="P38" s="6">
        <f t="shared" si="4"/>
        <v>-0.78881549479071555</v>
      </c>
    </row>
    <row r="39" spans="1:16" x14ac:dyDescent="0.15">
      <c r="A39" s="6">
        <v>19</v>
      </c>
      <c r="B39" s="6">
        <v>37</v>
      </c>
      <c r="D39">
        <v>745.43420410156295</v>
      </c>
      <c r="E39">
        <v>616.87042236328102</v>
      </c>
      <c r="F39">
        <v>491.18710327148398</v>
      </c>
      <c r="G39">
        <v>480.26263427734398</v>
      </c>
      <c r="I39" s="7">
        <f t="shared" si="0"/>
        <v>254.24710083007898</v>
      </c>
      <c r="J39" s="7">
        <f t="shared" si="0"/>
        <v>136.60778808593705</v>
      </c>
      <c r="K39" s="7">
        <f t="shared" si="1"/>
        <v>158.62164916992305</v>
      </c>
      <c r="L39" s="8">
        <f t="shared" si="2"/>
        <v>1.1611464572586268</v>
      </c>
      <c r="M39" s="8">
        <f t="shared" si="5"/>
        <v>1.3192169039203976</v>
      </c>
      <c r="P39" s="6">
        <f t="shared" si="4"/>
        <v>1.1978827250464852</v>
      </c>
    </row>
    <row r="40" spans="1:16" x14ac:dyDescent="0.15">
      <c r="A40" s="6">
        <v>19.5</v>
      </c>
      <c r="B40" s="6">
        <v>38</v>
      </c>
      <c r="D40">
        <v>743.69293212890602</v>
      </c>
      <c r="E40">
        <v>616.25958251953102</v>
      </c>
      <c r="F40">
        <v>492.52575683593801</v>
      </c>
      <c r="G40">
        <v>480.96447753906301</v>
      </c>
      <c r="I40" s="7">
        <f t="shared" si="0"/>
        <v>251.16717529296801</v>
      </c>
      <c r="J40" s="7">
        <f t="shared" si="0"/>
        <v>135.29510498046801</v>
      </c>
      <c r="K40" s="7">
        <f t="shared" si="1"/>
        <v>156.4606018066404</v>
      </c>
      <c r="L40" s="8">
        <f t="shared" si="2"/>
        <v>1.1564394870696022</v>
      </c>
      <c r="M40" s="8">
        <f t="shared" si="5"/>
        <v>1.3186696823277355</v>
      </c>
      <c r="P40" s="6">
        <f t="shared" si="4"/>
        <v>1.1559050438977216</v>
      </c>
    </row>
    <row r="41" spans="1:16" x14ac:dyDescent="0.15">
      <c r="A41" s="6">
        <v>20</v>
      </c>
      <c r="B41" s="6">
        <v>39</v>
      </c>
      <c r="D41">
        <v>742.31994628906295</v>
      </c>
      <c r="E41">
        <v>617.85754394531295</v>
      </c>
      <c r="F41">
        <v>490.99398803710898</v>
      </c>
      <c r="G41">
        <v>479.90045166015602</v>
      </c>
      <c r="I41" s="7">
        <f t="shared" si="0"/>
        <v>251.32595825195398</v>
      </c>
      <c r="J41" s="7">
        <f t="shared" si="0"/>
        <v>137.95709228515693</v>
      </c>
      <c r="K41" s="7">
        <f t="shared" si="1"/>
        <v>154.75599365234413</v>
      </c>
      <c r="L41" s="8">
        <f t="shared" si="2"/>
        <v>1.1217690304204435</v>
      </c>
      <c r="M41" s="8">
        <f t="shared" si="5"/>
        <v>1.2881589742749393</v>
      </c>
      <c r="P41" s="6">
        <f t="shared" si="4"/>
        <v>-1.1845888098494035</v>
      </c>
    </row>
    <row r="42" spans="1:16" x14ac:dyDescent="0.15">
      <c r="A42" s="6">
        <v>20.5</v>
      </c>
      <c r="B42" s="6">
        <v>40</v>
      </c>
      <c r="D42">
        <v>740.067626953125</v>
      </c>
      <c r="E42">
        <v>615.78106689453102</v>
      </c>
      <c r="F42">
        <v>491.75936889648398</v>
      </c>
      <c r="G42">
        <v>479.95297241210898</v>
      </c>
      <c r="I42" s="7">
        <f t="shared" si="0"/>
        <v>248.30825805664102</v>
      </c>
      <c r="J42" s="7">
        <f t="shared" si="0"/>
        <v>135.82809448242205</v>
      </c>
      <c r="K42" s="7">
        <f t="shared" si="1"/>
        <v>153.2285919189456</v>
      </c>
      <c r="L42" s="8">
        <f t="shared" si="2"/>
        <v>1.1281067624693462</v>
      </c>
      <c r="M42" s="8">
        <f t="shared" si="5"/>
        <v>1.2986564549202042</v>
      </c>
      <c r="P42" s="6">
        <f t="shared" si="4"/>
        <v>-0.37932106950208605</v>
      </c>
    </row>
    <row r="43" spans="1:16" x14ac:dyDescent="0.15">
      <c r="A43" s="6">
        <v>21</v>
      </c>
      <c r="B43" s="6">
        <v>41</v>
      </c>
      <c r="D43">
        <v>743.51629638671898</v>
      </c>
      <c r="E43">
        <v>617.75897216796898</v>
      </c>
      <c r="F43">
        <v>492.050537109375</v>
      </c>
      <c r="G43">
        <v>480.85192871093801</v>
      </c>
      <c r="I43" s="7">
        <f t="shared" si="0"/>
        <v>251.46575927734398</v>
      </c>
      <c r="J43" s="7">
        <f t="shared" si="0"/>
        <v>136.90704345703097</v>
      </c>
      <c r="K43" s="7">
        <f t="shared" si="1"/>
        <v>155.6308288574223</v>
      </c>
      <c r="L43" s="8">
        <f t="shared" si="2"/>
        <v>1.1367627619996621</v>
      </c>
      <c r="M43" s="8">
        <f t="shared" si="5"/>
        <v>1.3114722030468826</v>
      </c>
      <c r="P43" s="6">
        <f t="shared" si="4"/>
        <v>0.60378229439749664</v>
      </c>
    </row>
    <row r="44" spans="1:16" x14ac:dyDescent="0.15">
      <c r="A44" s="6">
        <v>21.5</v>
      </c>
      <c r="B44" s="6">
        <v>42</v>
      </c>
      <c r="D44">
        <v>738.97265625</v>
      </c>
      <c r="E44">
        <v>616.985107421875</v>
      </c>
      <c r="F44">
        <v>490.66033935546898</v>
      </c>
      <c r="G44">
        <v>479.49224853515602</v>
      </c>
      <c r="I44" s="7">
        <f t="shared" si="0"/>
        <v>248.31231689453102</v>
      </c>
      <c r="J44" s="7">
        <f t="shared" si="0"/>
        <v>137.49285888671898</v>
      </c>
      <c r="K44" s="7">
        <f t="shared" si="1"/>
        <v>152.06731567382775</v>
      </c>
      <c r="L44" s="8">
        <f t="shared" si="2"/>
        <v>1.1060015545906769</v>
      </c>
      <c r="M44" s="8">
        <f t="shared" si="5"/>
        <v>1.2848707442342597</v>
      </c>
      <c r="P44" s="6">
        <f t="shared" si="4"/>
        <v>-1.4368308157248417</v>
      </c>
    </row>
    <row r="45" spans="1:16" x14ac:dyDescent="0.15">
      <c r="A45" s="6">
        <v>22</v>
      </c>
      <c r="B45" s="6">
        <v>43</v>
      </c>
      <c r="D45">
        <v>735.96496582031295</v>
      </c>
      <c r="E45">
        <v>613.60882568359398</v>
      </c>
      <c r="F45">
        <v>490.81689453125</v>
      </c>
      <c r="G45">
        <v>479.75186157226602</v>
      </c>
      <c r="I45" s="7">
        <f t="shared" si="0"/>
        <v>245.14807128906295</v>
      </c>
      <c r="J45" s="7">
        <f t="shared" si="0"/>
        <v>133.85696411132795</v>
      </c>
      <c r="K45" s="7">
        <f t="shared" si="1"/>
        <v>151.44819641113338</v>
      </c>
      <c r="L45" s="8">
        <f t="shared" si="2"/>
        <v>1.1314181329047244</v>
      </c>
      <c r="M45" s="8">
        <f t="shared" si="5"/>
        <v>1.3144470711446696</v>
      </c>
      <c r="P45" s="6">
        <f t="shared" si="4"/>
        <v>0.83198612652524095</v>
      </c>
    </row>
    <row r="46" spans="1:16" ht="15" x14ac:dyDescent="0.2">
      <c r="A46" s="6">
        <v>22.5</v>
      </c>
      <c r="B46" s="6">
        <v>44</v>
      </c>
      <c r="C46" s="24" t="s">
        <v>29</v>
      </c>
      <c r="D46">
        <v>738.06475830078102</v>
      </c>
      <c r="E46">
        <v>615.72314453125</v>
      </c>
      <c r="F46">
        <v>491.97848510742199</v>
      </c>
      <c r="G46">
        <v>480.51324462890602</v>
      </c>
      <c r="I46" s="7">
        <f t="shared" si="0"/>
        <v>246.08627319335903</v>
      </c>
      <c r="J46" s="7">
        <f t="shared" si="0"/>
        <v>135.20989990234398</v>
      </c>
      <c r="K46" s="7">
        <f t="shared" si="1"/>
        <v>151.43934326171825</v>
      </c>
      <c r="L46" s="8">
        <f t="shared" si="2"/>
        <v>1.1200314723337275</v>
      </c>
      <c r="M46" s="8">
        <f t="shared" si="5"/>
        <v>1.3072201591700352</v>
      </c>
      <c r="P46" s="6">
        <f t="shared" si="4"/>
        <v>0.27760557826217891</v>
      </c>
    </row>
    <row r="47" spans="1:16" x14ac:dyDescent="0.15">
      <c r="A47" s="6">
        <v>23</v>
      </c>
      <c r="B47" s="6">
        <v>45</v>
      </c>
      <c r="D47">
        <v>737.65148925781295</v>
      </c>
      <c r="E47">
        <v>616.22052001953102</v>
      </c>
      <c r="F47">
        <v>490.85794067382801</v>
      </c>
      <c r="G47">
        <v>479.50326538085898</v>
      </c>
      <c r="I47" s="7">
        <f t="shared" si="0"/>
        <v>246.79354858398494</v>
      </c>
      <c r="J47" s="7">
        <f t="shared" si="0"/>
        <v>136.71725463867205</v>
      </c>
      <c r="K47" s="7">
        <f t="shared" si="1"/>
        <v>151.09147033691451</v>
      </c>
      <c r="L47" s="8">
        <f t="shared" si="2"/>
        <v>1.1051382704855497</v>
      </c>
      <c r="M47" s="8">
        <f t="shared" si="5"/>
        <v>1.2964867059182197</v>
      </c>
      <c r="P47" s="6">
        <f t="shared" si="4"/>
        <v>-0.5457637556085897</v>
      </c>
    </row>
    <row r="48" spans="1:16" x14ac:dyDescent="0.15">
      <c r="A48" s="6">
        <v>23.5</v>
      </c>
      <c r="B48" s="6">
        <v>46</v>
      </c>
      <c r="D48">
        <v>743.58306884765602</v>
      </c>
      <c r="E48">
        <v>619.94769287109398</v>
      </c>
      <c r="F48">
        <v>492.04553222656301</v>
      </c>
      <c r="G48">
        <v>481.10305786132801</v>
      </c>
      <c r="I48" s="7">
        <f t="shared" si="0"/>
        <v>251.53753662109301</v>
      </c>
      <c r="J48" s="7">
        <f t="shared" si="0"/>
        <v>138.84463500976597</v>
      </c>
      <c r="K48" s="7">
        <f t="shared" si="1"/>
        <v>154.34629211425684</v>
      </c>
      <c r="L48" s="8">
        <f t="shared" si="2"/>
        <v>1.1116475051657597</v>
      </c>
      <c r="M48" s="8">
        <f t="shared" si="5"/>
        <v>1.3071556891947922</v>
      </c>
      <c r="P48" s="6">
        <f t="shared" si="4"/>
        <v>0.27266004961215912</v>
      </c>
    </row>
    <row r="49" spans="1:22" x14ac:dyDescent="0.15">
      <c r="A49" s="6">
        <v>24</v>
      </c>
      <c r="B49" s="6">
        <v>47</v>
      </c>
      <c r="D49">
        <v>745.78192138671898</v>
      </c>
      <c r="E49">
        <v>621.67364501953102</v>
      </c>
      <c r="F49">
        <v>492.49273681640602</v>
      </c>
      <c r="G49">
        <v>481.30764770507801</v>
      </c>
      <c r="I49" s="7">
        <f t="shared" si="0"/>
        <v>253.28918457031295</v>
      </c>
      <c r="J49" s="7">
        <f t="shared" si="0"/>
        <v>140.36599731445301</v>
      </c>
      <c r="K49" s="7">
        <f t="shared" si="1"/>
        <v>155.03298645019584</v>
      </c>
      <c r="L49" s="8">
        <f t="shared" si="2"/>
        <v>1.1044910406819204</v>
      </c>
      <c r="M49" s="8">
        <f t="shared" si="5"/>
        <v>1.3041589733073153</v>
      </c>
      <c r="P49" s="6">
        <f t="shared" si="4"/>
        <v>4.2780261049758232E-2</v>
      </c>
    </row>
    <row r="50" spans="1:22" x14ac:dyDescent="0.15">
      <c r="A50" s="6">
        <v>24.5</v>
      </c>
      <c r="B50" s="6">
        <v>48</v>
      </c>
      <c r="D50">
        <v>743.44348144531295</v>
      </c>
      <c r="E50">
        <v>620.89459228515602</v>
      </c>
      <c r="F50">
        <v>490.52526855468801</v>
      </c>
      <c r="G50">
        <v>479.62631225585898</v>
      </c>
      <c r="I50" s="7">
        <f t="shared" si="0"/>
        <v>252.91821289062494</v>
      </c>
      <c r="J50" s="7">
        <f t="shared" si="0"/>
        <v>141.26828002929705</v>
      </c>
      <c r="K50" s="7">
        <f t="shared" si="1"/>
        <v>154.03041687011702</v>
      </c>
      <c r="L50" s="8">
        <f t="shared" si="2"/>
        <v>1.090339719844917</v>
      </c>
      <c r="M50" s="8">
        <f t="shared" si="5"/>
        <v>1.2941674010666742</v>
      </c>
      <c r="P50" s="6">
        <f t="shared" si="4"/>
        <v>-0.72367895641661217</v>
      </c>
    </row>
    <row r="51" spans="1:22" x14ac:dyDescent="0.15">
      <c r="A51" s="6">
        <v>25</v>
      </c>
      <c r="B51" s="6">
        <v>49</v>
      </c>
      <c r="D51">
        <v>743.072021484375</v>
      </c>
      <c r="E51">
        <v>619.83740234375</v>
      </c>
      <c r="F51">
        <v>491.41070556640602</v>
      </c>
      <c r="G51">
        <v>480.36016845703102</v>
      </c>
      <c r="I51" s="7">
        <f t="shared" si="0"/>
        <v>251.66131591796898</v>
      </c>
      <c r="J51" s="7">
        <f t="shared" si="0"/>
        <v>139.47723388671898</v>
      </c>
      <c r="K51" s="7">
        <f t="shared" si="1"/>
        <v>154.02725219726568</v>
      </c>
      <c r="L51" s="8">
        <f t="shared" si="2"/>
        <v>1.1043182310481148</v>
      </c>
      <c r="M51" s="8">
        <f t="shared" si="5"/>
        <v>1.3123056608662345</v>
      </c>
      <c r="P51" s="6">
        <f t="shared" si="4"/>
        <v>0.66771732009978291</v>
      </c>
    </row>
    <row r="52" spans="1:22" x14ac:dyDescent="0.15">
      <c r="A52" s="6">
        <v>25.5</v>
      </c>
      <c r="B52" s="6">
        <v>50</v>
      </c>
      <c r="D52">
        <v>742.094970703125</v>
      </c>
      <c r="E52">
        <v>620.22698974609398</v>
      </c>
      <c r="F52">
        <v>491.10055541992199</v>
      </c>
      <c r="G52">
        <v>479.36569213867199</v>
      </c>
      <c r="I52" s="7">
        <f t="shared" si="0"/>
        <v>250.99441528320301</v>
      </c>
      <c r="J52" s="7">
        <f t="shared" si="0"/>
        <v>140.86129760742199</v>
      </c>
      <c r="K52" s="7">
        <f t="shared" si="1"/>
        <v>152.39150695800762</v>
      </c>
      <c r="L52" s="8">
        <f t="shared" si="2"/>
        <v>1.0818550556215953</v>
      </c>
      <c r="M52" s="8">
        <f t="shared" si="5"/>
        <v>1.2940022340360775</v>
      </c>
      <c r="P52" s="6">
        <f t="shared" si="4"/>
        <v>-0.73634901373826489</v>
      </c>
      <c r="R52" s="29"/>
      <c r="S52" s="29"/>
      <c r="T52" s="29"/>
      <c r="U52" s="14"/>
    </row>
    <row r="53" spans="1:22" x14ac:dyDescent="0.15">
      <c r="A53" s="6">
        <v>26</v>
      </c>
      <c r="B53" s="6">
        <v>51</v>
      </c>
      <c r="D53">
        <v>740.1943359375</v>
      </c>
      <c r="E53">
        <v>618.66961669921898</v>
      </c>
      <c r="F53">
        <v>492.46774291992199</v>
      </c>
      <c r="G53">
        <v>481.08404541015602</v>
      </c>
      <c r="I53" s="7">
        <f t="shared" si="0"/>
        <v>247.72659301757801</v>
      </c>
      <c r="J53" s="7">
        <f t="shared" si="0"/>
        <v>137.58557128906295</v>
      </c>
      <c r="K53" s="7">
        <f t="shared" si="1"/>
        <v>151.41669311523395</v>
      </c>
      <c r="L53" s="8">
        <f t="shared" si="2"/>
        <v>1.1005274150231368</v>
      </c>
      <c r="M53" s="8">
        <f t="shared" si="5"/>
        <v>1.3168343420339812</v>
      </c>
      <c r="P53" s="6">
        <f t="shared" si="4"/>
        <v>1.0151150409376708</v>
      </c>
      <c r="R53" s="29"/>
      <c r="S53" s="34"/>
      <c r="T53" s="29"/>
      <c r="U53" s="15"/>
    </row>
    <row r="54" spans="1:22" x14ac:dyDescent="0.15">
      <c r="A54" s="6">
        <v>26.5</v>
      </c>
      <c r="B54" s="6">
        <v>52</v>
      </c>
      <c r="D54">
        <v>738.34606933593795</v>
      </c>
      <c r="E54">
        <v>618.20123291015602</v>
      </c>
      <c r="F54">
        <v>490.47274780273398</v>
      </c>
      <c r="G54">
        <v>479.3466796875</v>
      </c>
      <c r="I54" s="7">
        <f t="shared" si="0"/>
        <v>247.87332153320398</v>
      </c>
      <c r="J54" s="7">
        <f t="shared" si="0"/>
        <v>138.85455322265602</v>
      </c>
      <c r="K54" s="7">
        <f t="shared" si="1"/>
        <v>150.67513427734477</v>
      </c>
      <c r="L54" s="8">
        <f t="shared" si="2"/>
        <v>1.0851292289690653</v>
      </c>
      <c r="M54" s="8">
        <f t="shared" si="5"/>
        <v>1.3055959045762722</v>
      </c>
      <c r="P54" s="6">
        <f t="shared" si="4"/>
        <v>0.15300807999879443</v>
      </c>
      <c r="R54" s="29"/>
      <c r="S54" s="34"/>
      <c r="T54" s="29"/>
      <c r="U54" s="14"/>
    </row>
    <row r="55" spans="1:22" x14ac:dyDescent="0.15">
      <c r="A55" s="6">
        <v>27</v>
      </c>
      <c r="B55" s="6">
        <v>53</v>
      </c>
      <c r="D55">
        <v>737.044677734375</v>
      </c>
      <c r="E55">
        <v>619.17950439453102</v>
      </c>
      <c r="F55">
        <v>491.18109130859398</v>
      </c>
      <c r="G55">
        <v>479.55377197265602</v>
      </c>
      <c r="I55" s="7">
        <f t="shared" si="0"/>
        <v>245.86358642578102</v>
      </c>
      <c r="J55" s="7">
        <f t="shared" si="0"/>
        <v>139.625732421875</v>
      </c>
      <c r="K55" s="7">
        <f t="shared" si="1"/>
        <v>148.12557373046855</v>
      </c>
      <c r="L55" s="8">
        <f t="shared" si="2"/>
        <v>1.0608758941576151</v>
      </c>
      <c r="M55" s="8">
        <f t="shared" si="5"/>
        <v>1.2855023183611842</v>
      </c>
      <c r="P55" s="6">
        <f t="shared" si="4"/>
        <v>-1.3883824034593972</v>
      </c>
      <c r="R55" s="35"/>
      <c r="S55" s="34"/>
      <c r="T55" s="29"/>
      <c r="U55" s="14"/>
    </row>
    <row r="56" spans="1:22" x14ac:dyDescent="0.15">
      <c r="A56" s="6">
        <v>27.5</v>
      </c>
      <c r="B56" s="6">
        <v>54</v>
      </c>
      <c r="D56">
        <v>736.5537109375</v>
      </c>
      <c r="E56">
        <v>619.44427490234398</v>
      </c>
      <c r="F56">
        <v>491.80239868164102</v>
      </c>
      <c r="G56">
        <v>480.58779907226602</v>
      </c>
      <c r="I56" s="7">
        <f t="shared" si="0"/>
        <v>244.75131225585898</v>
      </c>
      <c r="J56" s="7">
        <f t="shared" si="0"/>
        <v>138.85647583007795</v>
      </c>
      <c r="K56" s="7">
        <f t="shared" si="1"/>
        <v>147.55177917480441</v>
      </c>
      <c r="L56" s="8">
        <f t="shared" si="2"/>
        <v>1.0626207981496456</v>
      </c>
      <c r="M56" s="8">
        <f t="shared" si="5"/>
        <v>1.2914069709495772</v>
      </c>
      <c r="P56" s="6">
        <f t="shared" si="4"/>
        <v>-0.93543312847922011</v>
      </c>
      <c r="R56" s="35"/>
      <c r="S56" s="34"/>
      <c r="T56" s="29"/>
      <c r="U56" s="14"/>
    </row>
    <row r="57" spans="1:22" x14ac:dyDescent="0.15">
      <c r="A57" s="6">
        <v>28</v>
      </c>
      <c r="B57" s="6">
        <v>55</v>
      </c>
      <c r="D57">
        <v>733.60119628906295</v>
      </c>
      <c r="E57">
        <v>616.88934326171898</v>
      </c>
      <c r="F57">
        <v>490.89895629882801</v>
      </c>
      <c r="G57">
        <v>479.53677368164102</v>
      </c>
      <c r="I57" s="7">
        <f t="shared" si="0"/>
        <v>242.70223999023494</v>
      </c>
      <c r="J57" s="7">
        <f t="shared" si="0"/>
        <v>137.35256958007795</v>
      </c>
      <c r="K57" s="7">
        <f t="shared" si="1"/>
        <v>146.55544128418038</v>
      </c>
      <c r="L57" s="8">
        <f t="shared" si="2"/>
        <v>1.0670018168006463</v>
      </c>
      <c r="M57" s="8">
        <f t="shared" si="5"/>
        <v>1.2999477381969404</v>
      </c>
      <c r="P57" s="6">
        <f t="shared" si="4"/>
        <v>-0.28026599128437174</v>
      </c>
      <c r="R57" s="29"/>
      <c r="S57" s="34"/>
      <c r="T57" s="29"/>
      <c r="U57" s="14"/>
    </row>
    <row r="58" spans="1:22" x14ac:dyDescent="0.15">
      <c r="A58" s="6">
        <v>28.5</v>
      </c>
      <c r="B58" s="6">
        <v>56</v>
      </c>
      <c r="D58">
        <v>730.81048583984398</v>
      </c>
      <c r="E58">
        <v>615.73278808593795</v>
      </c>
      <c r="F58">
        <v>490.22311401367199</v>
      </c>
      <c r="G58">
        <v>478.90744018554699</v>
      </c>
      <c r="I58" s="7">
        <f t="shared" si="0"/>
        <v>240.58737182617199</v>
      </c>
      <c r="J58" s="7">
        <f t="shared" si="0"/>
        <v>136.82534790039097</v>
      </c>
      <c r="K58" s="7">
        <f t="shared" si="1"/>
        <v>144.80962829589834</v>
      </c>
      <c r="L58" s="8">
        <f t="shared" si="2"/>
        <v>1.0583538102992431</v>
      </c>
      <c r="M58" s="8">
        <f t="shared" si="5"/>
        <v>1.2954594802918995</v>
      </c>
      <c r="P58" s="6">
        <f t="shared" si="4"/>
        <v>-0.62456282053535694</v>
      </c>
      <c r="R58" s="29"/>
      <c r="S58" s="34"/>
      <c r="T58" s="29"/>
      <c r="U58" s="14"/>
    </row>
    <row r="59" spans="1:22" x14ac:dyDescent="0.15">
      <c r="A59" s="6">
        <v>29</v>
      </c>
      <c r="B59" s="6">
        <v>57</v>
      </c>
      <c r="D59">
        <v>726.62091064453102</v>
      </c>
      <c r="E59">
        <v>613.90783691406295</v>
      </c>
      <c r="F59">
        <v>491.27813720703102</v>
      </c>
      <c r="G59">
        <v>479.377197265625</v>
      </c>
      <c r="I59" s="7">
        <f t="shared" si="0"/>
        <v>235.3427734375</v>
      </c>
      <c r="J59" s="7">
        <f t="shared" si="0"/>
        <v>134.53063964843795</v>
      </c>
      <c r="K59" s="7">
        <f t="shared" si="1"/>
        <v>141.17132568359344</v>
      </c>
      <c r="L59" s="8">
        <f t="shared" si="2"/>
        <v>1.0493618855341003</v>
      </c>
      <c r="M59" s="8">
        <f t="shared" si="5"/>
        <v>1.2906273041231191</v>
      </c>
      <c r="P59" s="6">
        <f t="shared" si="4"/>
        <v>-0.99524181637129139</v>
      </c>
      <c r="R59" s="36"/>
      <c r="S59" s="34"/>
      <c r="T59" s="29"/>
      <c r="U59" s="14"/>
    </row>
    <row r="60" spans="1:22" x14ac:dyDescent="0.15">
      <c r="A60" s="6">
        <v>29.5</v>
      </c>
      <c r="B60" s="6">
        <v>58</v>
      </c>
      <c r="D60">
        <v>729.99719238281295</v>
      </c>
      <c r="E60">
        <v>615.96179199218795</v>
      </c>
      <c r="F60">
        <v>491.35867309570301</v>
      </c>
      <c r="G60">
        <v>480.08404541015602</v>
      </c>
      <c r="I60" s="7">
        <f t="shared" si="0"/>
        <v>238.63851928710994</v>
      </c>
      <c r="J60" s="7">
        <f t="shared" si="0"/>
        <v>135.87774658203193</v>
      </c>
      <c r="K60" s="7">
        <f t="shared" si="1"/>
        <v>143.5240966796876</v>
      </c>
      <c r="L60" s="8">
        <f t="shared" si="2"/>
        <v>1.0562737482037901</v>
      </c>
      <c r="M60" s="8">
        <f t="shared" si="5"/>
        <v>1.3016989153891712</v>
      </c>
      <c r="P60" s="6">
        <f t="shared" si="4"/>
        <v>-0.14593218794733212</v>
      </c>
      <c r="R60" s="35"/>
      <c r="S60" s="34"/>
      <c r="T60" s="29"/>
      <c r="U60" s="14"/>
    </row>
    <row r="61" spans="1:22" x14ac:dyDescent="0.15">
      <c r="A61" s="6">
        <v>30</v>
      </c>
      <c r="B61" s="6">
        <v>59</v>
      </c>
      <c r="D61">
        <v>726.44348144531295</v>
      </c>
      <c r="E61">
        <v>614.5859375</v>
      </c>
      <c r="F61">
        <v>489.89645385742199</v>
      </c>
      <c r="G61">
        <v>478.90396118164102</v>
      </c>
      <c r="I61" s="7">
        <f t="shared" si="0"/>
        <v>236.54702758789097</v>
      </c>
      <c r="J61" s="7">
        <f t="shared" si="0"/>
        <v>135.68197631835898</v>
      </c>
      <c r="K61" s="7">
        <f t="shared" si="1"/>
        <v>141.56964416503968</v>
      </c>
      <c r="L61" s="8">
        <f t="shared" si="2"/>
        <v>1.043393146285444</v>
      </c>
      <c r="M61" s="8">
        <f t="shared" si="5"/>
        <v>1.2929780620671876</v>
      </c>
      <c r="P61" s="6">
        <f t="shared" si="4"/>
        <v>-0.81491383085817737</v>
      </c>
      <c r="R61" s="35"/>
      <c r="S61" s="34"/>
      <c r="T61" s="29"/>
      <c r="U61" s="14"/>
    </row>
    <row r="62" spans="1:22" x14ac:dyDescent="0.15">
      <c r="A62" s="6">
        <v>30.5</v>
      </c>
      <c r="B62" s="6">
        <v>60</v>
      </c>
      <c r="D62">
        <v>721.76379394531295</v>
      </c>
      <c r="E62">
        <v>611.735595703125</v>
      </c>
      <c r="F62">
        <v>489.76889038085898</v>
      </c>
      <c r="G62">
        <v>478.6728515625</v>
      </c>
      <c r="I62" s="7">
        <f t="shared" si="0"/>
        <v>231.99490356445398</v>
      </c>
      <c r="J62" s="7">
        <f t="shared" si="0"/>
        <v>133.062744140625</v>
      </c>
      <c r="K62" s="7">
        <f t="shared" si="1"/>
        <v>138.85098266601648</v>
      </c>
      <c r="L62" s="8">
        <f t="shared" si="2"/>
        <v>1.0435000688041898</v>
      </c>
      <c r="M62" s="8">
        <f t="shared" si="5"/>
        <v>1.2972447331822958</v>
      </c>
      <c r="P62" s="6">
        <f t="shared" si="4"/>
        <v>-0.48761505091537399</v>
      </c>
      <c r="R62" s="29"/>
      <c r="S62" s="29"/>
      <c r="T62" s="29"/>
      <c r="U62" s="4" t="s">
        <v>17</v>
      </c>
    </row>
    <row r="63" spans="1:22" x14ac:dyDescent="0.15">
      <c r="A63" s="6">
        <v>31</v>
      </c>
      <c r="B63" s="6">
        <v>61</v>
      </c>
      <c r="D63">
        <v>723.195556640625</v>
      </c>
      <c r="E63">
        <v>612.49176025390602</v>
      </c>
      <c r="F63">
        <v>491.07003784179699</v>
      </c>
      <c r="G63">
        <v>479.84191894531301</v>
      </c>
      <c r="I63" s="7">
        <f t="shared" si="0"/>
        <v>232.12551879882801</v>
      </c>
      <c r="J63" s="7">
        <f t="shared" si="0"/>
        <v>132.64984130859301</v>
      </c>
      <c r="K63" s="7">
        <f t="shared" si="1"/>
        <v>139.2706298828129</v>
      </c>
      <c r="L63" s="8">
        <f t="shared" si="2"/>
        <v>1.0499117715400614</v>
      </c>
      <c r="M63" s="8">
        <f t="shared" si="5"/>
        <v>1.3078161845145297</v>
      </c>
      <c r="P63" s="6">
        <f t="shared" si="4"/>
        <v>0.32332702310879058</v>
      </c>
      <c r="R63" s="29"/>
      <c r="S63" s="29"/>
      <c r="T63" s="29"/>
    </row>
    <row r="64" spans="1:22" x14ac:dyDescent="0.15">
      <c r="A64" s="6">
        <v>31.5</v>
      </c>
      <c r="B64" s="6">
        <v>62</v>
      </c>
      <c r="D64">
        <v>724.49859619140602</v>
      </c>
      <c r="E64">
        <v>613.55450439453102</v>
      </c>
      <c r="F64">
        <v>490.99499511718801</v>
      </c>
      <c r="G64">
        <v>479.65533447265602</v>
      </c>
      <c r="I64" s="7">
        <f t="shared" si="0"/>
        <v>233.50360107421801</v>
      </c>
      <c r="J64" s="7">
        <f t="shared" si="0"/>
        <v>133.899169921875</v>
      </c>
      <c r="K64" s="7">
        <f t="shared" si="1"/>
        <v>139.77418212890552</v>
      </c>
      <c r="L64" s="8">
        <f t="shared" si="2"/>
        <v>1.043876390051248</v>
      </c>
      <c r="M64" s="8">
        <f t="shared" si="5"/>
        <v>1.3059405516220788</v>
      </c>
      <c r="P64" s="6">
        <f t="shared" si="4"/>
        <v>0.17944615187266408</v>
      </c>
      <c r="R64" s="29"/>
      <c r="S64" s="29"/>
      <c r="T64" s="29"/>
      <c r="U64" s="18">
        <v>12.5</v>
      </c>
      <c r="V64" s="20">
        <f t="shared" ref="V64:V83" si="6">L26</f>
        <v>1.2087512756097343</v>
      </c>
    </row>
    <row r="65" spans="1:22" x14ac:dyDescent="0.15">
      <c r="A65" s="6">
        <v>32</v>
      </c>
      <c r="B65" s="6">
        <v>63</v>
      </c>
      <c r="D65">
        <v>720.35614013671898</v>
      </c>
      <c r="E65">
        <v>611.23419189453102</v>
      </c>
      <c r="F65">
        <v>490.28314208984398</v>
      </c>
      <c r="G65">
        <v>478.28363037109398</v>
      </c>
      <c r="I65" s="7">
        <f t="shared" si="0"/>
        <v>230.072998046875</v>
      </c>
      <c r="J65" s="7">
        <f t="shared" si="0"/>
        <v>132.95056152343705</v>
      </c>
      <c r="K65" s="7">
        <f t="shared" si="1"/>
        <v>137.00760498046907</v>
      </c>
      <c r="L65" s="8">
        <f t="shared" si="2"/>
        <v>1.0305154292734358</v>
      </c>
      <c r="M65" s="8">
        <f t="shared" si="5"/>
        <v>1.296739339440629</v>
      </c>
      <c r="P65" s="6">
        <f t="shared" si="4"/>
        <v>-0.52638409370672978</v>
      </c>
      <c r="R65" s="29"/>
      <c r="S65" s="29"/>
      <c r="T65" s="29"/>
      <c r="U65" s="18">
        <v>13</v>
      </c>
      <c r="V65" s="20">
        <f t="shared" si="6"/>
        <v>1.1803796402029247</v>
      </c>
    </row>
    <row r="66" spans="1:22" x14ac:dyDescent="0.15">
      <c r="A66" s="6">
        <v>32.5</v>
      </c>
      <c r="B66" s="6">
        <v>64</v>
      </c>
      <c r="D66">
        <v>718.5263671875</v>
      </c>
      <c r="E66">
        <v>610.80847167968795</v>
      </c>
      <c r="F66">
        <v>490.96298217773398</v>
      </c>
      <c r="G66">
        <v>479.79339599609398</v>
      </c>
      <c r="I66" s="7">
        <f t="shared" ref="I66:J129" si="7">D66-F66</f>
        <v>227.56338500976602</v>
      </c>
      <c r="J66" s="7">
        <f t="shared" si="7"/>
        <v>131.01507568359398</v>
      </c>
      <c r="K66" s="7">
        <f t="shared" ref="K66:K129" si="8">I66-0.7*J66</f>
        <v>135.85283203125024</v>
      </c>
      <c r="L66" s="8">
        <f t="shared" ref="L66:L129" si="9">K66/J66</f>
        <v>1.0369251883603046</v>
      </c>
      <c r="M66" s="8">
        <f t="shared" si="5"/>
        <v>1.3073088471238601</v>
      </c>
      <c r="P66" s="6">
        <f t="shared" si="4"/>
        <v>0.2844088818914936</v>
      </c>
      <c r="U66" s="18">
        <v>13.5</v>
      </c>
      <c r="V66" s="20">
        <f t="shared" si="6"/>
        <v>1.1919072873106873</v>
      </c>
    </row>
    <row r="67" spans="1:22" x14ac:dyDescent="0.15">
      <c r="A67" s="6">
        <v>33</v>
      </c>
      <c r="B67" s="6">
        <v>65</v>
      </c>
      <c r="D67">
        <v>720.08612060546898</v>
      </c>
      <c r="E67">
        <v>615.10943603515602</v>
      </c>
      <c r="F67">
        <v>490.99798583984398</v>
      </c>
      <c r="G67">
        <v>479.949462890625</v>
      </c>
      <c r="I67" s="7">
        <f t="shared" si="7"/>
        <v>229.088134765625</v>
      </c>
      <c r="J67" s="7">
        <f t="shared" si="7"/>
        <v>135.15997314453102</v>
      </c>
      <c r="K67" s="7">
        <f t="shared" si="8"/>
        <v>134.47615356445328</v>
      </c>
      <c r="L67" s="8">
        <f t="shared" si="9"/>
        <v>0.99494066501961709</v>
      </c>
      <c r="M67" s="8">
        <f t="shared" si="5"/>
        <v>1.2694840723795351</v>
      </c>
      <c r="P67" s="6">
        <f t="shared" si="4"/>
        <v>-2.6171512082667143</v>
      </c>
      <c r="U67" s="18">
        <v>14</v>
      </c>
      <c r="V67" s="20">
        <f t="shared" si="6"/>
        <v>1.2066187657127183</v>
      </c>
    </row>
    <row r="68" spans="1:22" x14ac:dyDescent="0.15">
      <c r="A68" s="6">
        <v>33.5</v>
      </c>
      <c r="B68" s="6">
        <v>66</v>
      </c>
      <c r="D68">
        <v>718.53240966796898</v>
      </c>
      <c r="E68">
        <v>613.47766113281295</v>
      </c>
      <c r="F68">
        <v>489.81140136718801</v>
      </c>
      <c r="G68">
        <v>478.42019653320301</v>
      </c>
      <c r="I68" s="7">
        <f t="shared" si="7"/>
        <v>228.72100830078097</v>
      </c>
      <c r="J68" s="7">
        <f t="shared" si="7"/>
        <v>135.05746459960994</v>
      </c>
      <c r="K68" s="7">
        <f t="shared" si="8"/>
        <v>134.18078308105402</v>
      </c>
      <c r="L68" s="8">
        <f t="shared" si="9"/>
        <v>0.99350882588270906</v>
      </c>
      <c r="M68" s="8">
        <f t="shared" si="5"/>
        <v>1.2722119818389894</v>
      </c>
      <c r="P68" s="6">
        <f t="shared" si="4"/>
        <v>-2.4078917144397143</v>
      </c>
      <c r="U68" s="18">
        <v>14.5</v>
      </c>
      <c r="V68" s="20">
        <f t="shared" si="6"/>
        <v>1.1936420336495734</v>
      </c>
    </row>
    <row r="69" spans="1:22" x14ac:dyDescent="0.15">
      <c r="A69" s="6">
        <v>34</v>
      </c>
      <c r="B69" s="6">
        <v>67</v>
      </c>
      <c r="D69">
        <v>717.79962158203102</v>
      </c>
      <c r="E69">
        <v>612.559326171875</v>
      </c>
      <c r="F69">
        <v>490.44223022460898</v>
      </c>
      <c r="G69">
        <v>478.94296264648398</v>
      </c>
      <c r="I69" s="7">
        <f t="shared" si="7"/>
        <v>227.35739135742205</v>
      </c>
      <c r="J69" s="7">
        <f t="shared" si="7"/>
        <v>133.61636352539102</v>
      </c>
      <c r="K69" s="7">
        <f t="shared" si="8"/>
        <v>133.82593688964835</v>
      </c>
      <c r="L69" s="8">
        <f t="shared" si="9"/>
        <v>1.001568470797497</v>
      </c>
      <c r="M69" s="8">
        <f t="shared" si="5"/>
        <v>1.2844313753501397</v>
      </c>
      <c r="P69" s="6">
        <f t="shared" si="4"/>
        <v>-1.4705350539559285</v>
      </c>
      <c r="U69" s="18">
        <v>15</v>
      </c>
      <c r="V69" s="20">
        <f t="shared" si="6"/>
        <v>1.1928910807077457</v>
      </c>
    </row>
    <row r="70" spans="1:22" x14ac:dyDescent="0.15">
      <c r="A70" s="6">
        <v>34.5</v>
      </c>
      <c r="B70" s="6">
        <v>68</v>
      </c>
      <c r="D70">
        <v>716.10461425781295</v>
      </c>
      <c r="E70">
        <v>613.62457275390602</v>
      </c>
      <c r="F70">
        <v>491.0810546875</v>
      </c>
      <c r="G70">
        <v>479.275146484375</v>
      </c>
      <c r="I70" s="7">
        <f t="shared" si="7"/>
        <v>225.02355957031295</v>
      </c>
      <c r="J70" s="7">
        <f t="shared" si="7"/>
        <v>134.34942626953102</v>
      </c>
      <c r="K70" s="7">
        <f t="shared" si="8"/>
        <v>130.97896118164124</v>
      </c>
      <c r="L70" s="8">
        <f t="shared" si="9"/>
        <v>0.97491269459440799</v>
      </c>
      <c r="M70" s="8">
        <f t="shared" si="5"/>
        <v>1.261935347743413</v>
      </c>
      <c r="P70" s="6">
        <f t="shared" ref="P70:P133" si="10">(M70-$O$2)/$O$2*100</f>
        <v>-3.1962181897310828</v>
      </c>
      <c r="U70" s="18">
        <v>15.5</v>
      </c>
      <c r="V70" s="20">
        <f t="shared" si="6"/>
        <v>1.2005618926545991</v>
      </c>
    </row>
    <row r="71" spans="1:22" x14ac:dyDescent="0.15">
      <c r="A71" s="6">
        <v>35</v>
      </c>
      <c r="B71" s="6">
        <v>69</v>
      </c>
      <c r="D71">
        <v>712.29296875</v>
      </c>
      <c r="E71">
        <v>611.16497802734398</v>
      </c>
      <c r="F71">
        <v>489.17208862304699</v>
      </c>
      <c r="G71">
        <v>477.68435668945301</v>
      </c>
      <c r="I71" s="7">
        <f t="shared" si="7"/>
        <v>223.12088012695301</v>
      </c>
      <c r="J71" s="7">
        <f t="shared" si="7"/>
        <v>133.48062133789097</v>
      </c>
      <c r="K71" s="7">
        <f t="shared" si="8"/>
        <v>129.68444519042936</v>
      </c>
      <c r="L71" s="8">
        <f t="shared" si="9"/>
        <v>0.97156009532011378</v>
      </c>
      <c r="M71" s="8">
        <f t="shared" si="5"/>
        <v>1.2627424970654813</v>
      </c>
      <c r="P71" s="6">
        <f t="shared" si="10"/>
        <v>-3.1343013038925776</v>
      </c>
      <c r="U71" s="18">
        <v>16</v>
      </c>
      <c r="V71" s="20">
        <f t="shared" si="6"/>
        <v>1.1812435932743894</v>
      </c>
    </row>
    <row r="72" spans="1:22" x14ac:dyDescent="0.15">
      <c r="A72" s="6">
        <v>35.5</v>
      </c>
      <c r="B72" s="6">
        <v>70</v>
      </c>
      <c r="D72">
        <v>713.98712158203102</v>
      </c>
      <c r="E72">
        <v>612.81689453125</v>
      </c>
      <c r="F72">
        <v>490.34967041015602</v>
      </c>
      <c r="G72">
        <v>478.76437377929699</v>
      </c>
      <c r="I72" s="7">
        <f t="shared" si="7"/>
        <v>223.637451171875</v>
      </c>
      <c r="J72" s="7">
        <f t="shared" si="7"/>
        <v>134.05252075195301</v>
      </c>
      <c r="K72" s="7">
        <f t="shared" si="8"/>
        <v>129.80068664550788</v>
      </c>
      <c r="L72" s="8">
        <f t="shared" si="9"/>
        <v>0.96828232634049005</v>
      </c>
      <c r="M72" s="8">
        <f t="shared" si="5"/>
        <v>1.26362447668222</v>
      </c>
      <c r="P72" s="6">
        <f t="shared" si="10"/>
        <v>-3.0666441433791198</v>
      </c>
      <c r="U72" s="18">
        <v>16.5</v>
      </c>
      <c r="V72" s="20">
        <f t="shared" si="6"/>
        <v>1.1968252992068851</v>
      </c>
    </row>
    <row r="73" spans="1:22" x14ac:dyDescent="0.15">
      <c r="A73" s="6">
        <v>36</v>
      </c>
      <c r="B73" s="6">
        <v>71</v>
      </c>
      <c r="D73">
        <v>717.1396484375</v>
      </c>
      <c r="E73">
        <v>614.72314453125</v>
      </c>
      <c r="F73">
        <v>490.84143066406301</v>
      </c>
      <c r="G73">
        <v>479.0205078125</v>
      </c>
      <c r="I73" s="7">
        <f t="shared" si="7"/>
        <v>226.29821777343699</v>
      </c>
      <c r="J73" s="7">
        <f t="shared" si="7"/>
        <v>135.70263671875</v>
      </c>
      <c r="K73" s="7">
        <f t="shared" si="8"/>
        <v>131.30637207031199</v>
      </c>
      <c r="L73" s="8">
        <f t="shared" si="9"/>
        <v>0.96760369028385596</v>
      </c>
      <c r="M73" s="8">
        <f t="shared" si="5"/>
        <v>1.2671055892219483</v>
      </c>
      <c r="P73" s="6">
        <f t="shared" si="10"/>
        <v>-2.7996060107557321</v>
      </c>
      <c r="U73" s="18">
        <v>17</v>
      </c>
      <c r="V73" s="20">
        <f t="shared" si="6"/>
        <v>1.1846025002929093</v>
      </c>
    </row>
    <row r="74" spans="1:22" x14ac:dyDescent="0.15">
      <c r="A74" s="6">
        <v>36.5</v>
      </c>
      <c r="B74" s="6">
        <v>72</v>
      </c>
      <c r="D74">
        <v>713.291748046875</v>
      </c>
      <c r="E74">
        <v>611.591552734375</v>
      </c>
      <c r="F74">
        <v>488.693359375</v>
      </c>
      <c r="G74">
        <v>477.75637817382801</v>
      </c>
      <c r="I74" s="7">
        <f t="shared" si="7"/>
        <v>224.598388671875</v>
      </c>
      <c r="J74" s="7">
        <f t="shared" si="7"/>
        <v>133.83517456054699</v>
      </c>
      <c r="K74" s="7">
        <f t="shared" si="8"/>
        <v>130.9137664794921</v>
      </c>
      <c r="L74" s="8">
        <f t="shared" si="9"/>
        <v>0.97817159733494985</v>
      </c>
      <c r="M74" s="8">
        <f t="shared" si="5"/>
        <v>1.2818332448694045</v>
      </c>
      <c r="P74" s="6">
        <f t="shared" si="10"/>
        <v>-1.6698391281475635</v>
      </c>
      <c r="U74" s="18">
        <v>17.5</v>
      </c>
      <c r="V74" s="20">
        <f t="shared" si="6"/>
        <v>1.1555758167561239</v>
      </c>
    </row>
    <row r="75" spans="1:22" x14ac:dyDescent="0.15">
      <c r="A75" s="6">
        <v>37</v>
      </c>
      <c r="B75" s="6">
        <v>73</v>
      </c>
      <c r="D75">
        <v>712.95855712890602</v>
      </c>
      <c r="E75">
        <v>611.71466064453102</v>
      </c>
      <c r="F75">
        <v>490.68484497070301</v>
      </c>
      <c r="G75">
        <v>479.18408203125</v>
      </c>
      <c r="I75" s="7">
        <f t="shared" si="7"/>
        <v>222.27371215820301</v>
      </c>
      <c r="J75" s="7">
        <f t="shared" si="7"/>
        <v>132.53057861328102</v>
      </c>
      <c r="K75" s="7">
        <f t="shared" si="8"/>
        <v>129.5023071289063</v>
      </c>
      <c r="L75" s="8">
        <f t="shared" si="9"/>
        <v>0.97715039415008442</v>
      </c>
      <c r="M75" s="8">
        <f t="shared" si="5"/>
        <v>1.2849717902809015</v>
      </c>
      <c r="P75" s="6">
        <f t="shared" si="10"/>
        <v>-1.4290795157320262</v>
      </c>
      <c r="U75" s="18">
        <v>18</v>
      </c>
      <c r="V75" s="20">
        <f t="shared" si="6"/>
        <v>1.14860127599241</v>
      </c>
    </row>
    <row r="76" spans="1:22" x14ac:dyDescent="0.15">
      <c r="A76" s="6">
        <v>37.5</v>
      </c>
      <c r="B76" s="6">
        <v>74</v>
      </c>
      <c r="D76">
        <v>713.188720703125</v>
      </c>
      <c r="E76">
        <v>613.25714111328102</v>
      </c>
      <c r="F76">
        <v>490.35568237304699</v>
      </c>
      <c r="G76">
        <v>478.57028198242199</v>
      </c>
      <c r="I76" s="7">
        <f t="shared" si="7"/>
        <v>222.83303833007801</v>
      </c>
      <c r="J76" s="7">
        <f t="shared" si="7"/>
        <v>134.68685913085903</v>
      </c>
      <c r="K76" s="7">
        <f t="shared" si="8"/>
        <v>128.55223693847671</v>
      </c>
      <c r="L76" s="8">
        <f t="shared" si="9"/>
        <v>0.95445270435460927</v>
      </c>
      <c r="M76" s="8">
        <f t="shared" si="5"/>
        <v>1.2664338490817888</v>
      </c>
      <c r="P76" s="6">
        <f t="shared" si="10"/>
        <v>-2.8511355808541352</v>
      </c>
      <c r="U76" s="18">
        <v>18.5</v>
      </c>
      <c r="V76" s="20">
        <f t="shared" si="6"/>
        <v>1.1394075822472332</v>
      </c>
    </row>
    <row r="77" spans="1:22" x14ac:dyDescent="0.15">
      <c r="A77" s="6">
        <v>38</v>
      </c>
      <c r="B77" s="6">
        <v>75</v>
      </c>
      <c r="D77">
        <v>714.014892578125</v>
      </c>
      <c r="E77">
        <v>614.51348876953102</v>
      </c>
      <c r="F77">
        <v>490.57427978515602</v>
      </c>
      <c r="G77">
        <v>478.89794921875</v>
      </c>
      <c r="I77" s="7">
        <f t="shared" si="7"/>
        <v>223.44061279296898</v>
      </c>
      <c r="J77" s="7">
        <f t="shared" si="7"/>
        <v>135.61553955078102</v>
      </c>
      <c r="K77" s="7">
        <f t="shared" si="8"/>
        <v>128.50973510742227</v>
      </c>
      <c r="L77" s="8">
        <f t="shared" si="9"/>
        <v>0.94760331694364575</v>
      </c>
      <c r="M77" s="8">
        <f t="shared" si="5"/>
        <v>1.2637442102671876</v>
      </c>
      <c r="P77" s="6">
        <f t="shared" si="10"/>
        <v>-3.057459311640081</v>
      </c>
      <c r="U77" s="18">
        <v>19</v>
      </c>
      <c r="V77" s="20">
        <f t="shared" si="6"/>
        <v>1.1611464572586268</v>
      </c>
    </row>
    <row r="78" spans="1:22" x14ac:dyDescent="0.15">
      <c r="A78" s="6">
        <v>38.5</v>
      </c>
      <c r="B78" s="6">
        <v>76</v>
      </c>
      <c r="D78">
        <v>712.54528808593795</v>
      </c>
      <c r="E78">
        <v>614.33966064453102</v>
      </c>
      <c r="F78">
        <v>490.58029174804699</v>
      </c>
      <c r="G78">
        <v>480.17459106445301</v>
      </c>
      <c r="I78" s="7">
        <f t="shared" si="7"/>
        <v>221.96499633789097</v>
      </c>
      <c r="J78" s="7">
        <f t="shared" si="7"/>
        <v>134.16506958007801</v>
      </c>
      <c r="K78" s="7">
        <f t="shared" si="8"/>
        <v>128.04944763183636</v>
      </c>
      <c r="L78" s="8">
        <f t="shared" si="9"/>
        <v>0.95441718200286496</v>
      </c>
      <c r="M78" s="8">
        <f t="shared" si="5"/>
        <v>1.2747178239227692</v>
      </c>
      <c r="P78" s="6">
        <f t="shared" si="10"/>
        <v>-2.2156671359278435</v>
      </c>
      <c r="U78" s="18">
        <v>19.5</v>
      </c>
      <c r="V78" s="20">
        <f t="shared" si="6"/>
        <v>1.1564394870696022</v>
      </c>
    </row>
    <row r="79" spans="1:22" x14ac:dyDescent="0.15">
      <c r="A79" s="6">
        <v>39</v>
      </c>
      <c r="B79" s="6">
        <v>77</v>
      </c>
      <c r="D79">
        <v>711.68328857421898</v>
      </c>
      <c r="E79">
        <v>614.81207275390602</v>
      </c>
      <c r="F79">
        <v>490.31265258789102</v>
      </c>
      <c r="G79">
        <v>479.38970947265602</v>
      </c>
      <c r="I79" s="7">
        <f t="shared" si="7"/>
        <v>221.37063598632795</v>
      </c>
      <c r="J79" s="7">
        <f t="shared" si="7"/>
        <v>135.42236328125</v>
      </c>
      <c r="K79" s="7">
        <f t="shared" si="8"/>
        <v>126.57498168945295</v>
      </c>
      <c r="L79" s="8">
        <f t="shared" si="9"/>
        <v>0.9346682381149819</v>
      </c>
      <c r="M79" s="8">
        <f t="shared" si="5"/>
        <v>1.2591286286312486</v>
      </c>
      <c r="P79" s="6">
        <f t="shared" si="10"/>
        <v>-3.4115232170627312</v>
      </c>
      <c r="U79" s="18">
        <v>20</v>
      </c>
      <c r="V79" s="20">
        <f t="shared" si="6"/>
        <v>1.1217690304204435</v>
      </c>
    </row>
    <row r="80" spans="1:22" x14ac:dyDescent="0.15">
      <c r="A80" s="6">
        <v>39.5</v>
      </c>
      <c r="B80" s="6">
        <v>78</v>
      </c>
      <c r="D80">
        <v>706.93035888671898</v>
      </c>
      <c r="E80">
        <v>611.96862792968795</v>
      </c>
      <c r="F80">
        <v>489.18658447265602</v>
      </c>
      <c r="G80">
        <v>477.82992553710898</v>
      </c>
      <c r="I80" s="7">
        <f t="shared" si="7"/>
        <v>217.74377441406295</v>
      </c>
      <c r="J80" s="7">
        <f t="shared" si="7"/>
        <v>134.13870239257898</v>
      </c>
      <c r="K80" s="7">
        <f t="shared" si="8"/>
        <v>123.84668273925767</v>
      </c>
      <c r="L80" s="8">
        <f t="shared" si="9"/>
        <v>0.92327330241200622</v>
      </c>
      <c r="M80" s="8">
        <f t="shared" si="5"/>
        <v>1.2518934415246352</v>
      </c>
      <c r="P80" s="6">
        <f t="shared" si="10"/>
        <v>-3.9665385554297217</v>
      </c>
      <c r="U80" s="18">
        <v>20.5</v>
      </c>
      <c r="V80" s="20">
        <f t="shared" si="6"/>
        <v>1.1281067624693462</v>
      </c>
    </row>
    <row r="81" spans="1:22" x14ac:dyDescent="0.15">
      <c r="A81" s="6">
        <v>40</v>
      </c>
      <c r="B81" s="6">
        <v>79</v>
      </c>
      <c r="D81">
        <v>705.83581542968795</v>
      </c>
      <c r="E81">
        <v>611.14886474609398</v>
      </c>
      <c r="F81">
        <v>490.25012207031301</v>
      </c>
      <c r="G81">
        <v>478.59530639648398</v>
      </c>
      <c r="I81" s="7">
        <f t="shared" si="7"/>
        <v>215.58569335937494</v>
      </c>
      <c r="J81" s="7">
        <f t="shared" si="7"/>
        <v>132.55355834961</v>
      </c>
      <c r="K81" s="7">
        <f t="shared" si="8"/>
        <v>122.79820251464795</v>
      </c>
      <c r="L81" s="8">
        <f t="shared" si="9"/>
        <v>0.92640442130393597</v>
      </c>
      <c r="M81" s="8">
        <f t="shared" si="5"/>
        <v>1.2591843090129275</v>
      </c>
      <c r="P81" s="6">
        <f t="shared" si="10"/>
        <v>-3.4072519431588852</v>
      </c>
      <c r="U81" s="18">
        <v>21</v>
      </c>
      <c r="V81" s="20">
        <f t="shared" si="6"/>
        <v>1.1367627619996621</v>
      </c>
    </row>
    <row r="82" spans="1:22" x14ac:dyDescent="0.15">
      <c r="A82" s="6">
        <v>40.5</v>
      </c>
      <c r="B82" s="6">
        <v>80</v>
      </c>
      <c r="D82">
        <v>707.92071533203102</v>
      </c>
      <c r="E82">
        <v>611.71911621093795</v>
      </c>
      <c r="F82">
        <v>490.6728515625</v>
      </c>
      <c r="G82">
        <v>479.39620971679699</v>
      </c>
      <c r="I82" s="7">
        <f t="shared" si="7"/>
        <v>217.24786376953102</v>
      </c>
      <c r="J82" s="7">
        <f t="shared" si="7"/>
        <v>132.32290649414097</v>
      </c>
      <c r="K82" s="7">
        <f t="shared" si="8"/>
        <v>124.62182922363235</v>
      </c>
      <c r="L82" s="8">
        <f t="shared" si="9"/>
        <v>0.94180087579281213</v>
      </c>
      <c r="M82" s="8">
        <f t="shared" si="5"/>
        <v>1.2787405120981661</v>
      </c>
      <c r="P82" s="6">
        <f t="shared" si="10"/>
        <v>-1.9070844267437235</v>
      </c>
      <c r="U82" s="18">
        <v>21.5</v>
      </c>
      <c r="V82" s="20">
        <f t="shared" si="6"/>
        <v>1.1060015545906769</v>
      </c>
    </row>
    <row r="83" spans="1:22" x14ac:dyDescent="0.15">
      <c r="A83" s="6">
        <v>41</v>
      </c>
      <c r="B83" s="6">
        <v>81</v>
      </c>
      <c r="D83">
        <v>704.91668701171898</v>
      </c>
      <c r="E83">
        <v>609.23382568359398</v>
      </c>
      <c r="F83">
        <v>490.23861694335898</v>
      </c>
      <c r="G83">
        <v>479.17208862304699</v>
      </c>
      <c r="I83" s="7">
        <f t="shared" si="7"/>
        <v>214.67807006836</v>
      </c>
      <c r="J83" s="7">
        <f t="shared" si="7"/>
        <v>130.06173706054699</v>
      </c>
      <c r="K83" s="7">
        <f t="shared" si="8"/>
        <v>123.63485412597711</v>
      </c>
      <c r="L83" s="8">
        <f t="shared" si="9"/>
        <v>0.95058590574122503</v>
      </c>
      <c r="M83" s="8">
        <f t="shared" si="5"/>
        <v>1.2916852906429412</v>
      </c>
      <c r="P83" s="6">
        <f t="shared" si="10"/>
        <v>-0.91408306572197329</v>
      </c>
      <c r="U83" s="18">
        <v>22</v>
      </c>
      <c r="V83" s="20">
        <f t="shared" si="6"/>
        <v>1.1314181329047244</v>
      </c>
    </row>
    <row r="84" spans="1:22" x14ac:dyDescent="0.15">
      <c r="A84" s="6">
        <v>41.5</v>
      </c>
      <c r="B84" s="6">
        <v>82</v>
      </c>
      <c r="D84">
        <v>704.02655029296898</v>
      </c>
      <c r="E84">
        <v>608.72717285156295</v>
      </c>
      <c r="F84">
        <v>489.07653808593801</v>
      </c>
      <c r="G84">
        <v>477.68634033203102</v>
      </c>
      <c r="I84" s="7">
        <f t="shared" si="7"/>
        <v>214.95001220703097</v>
      </c>
      <c r="J84" s="7">
        <f t="shared" si="7"/>
        <v>131.04083251953193</v>
      </c>
      <c r="K84" s="7">
        <f t="shared" si="8"/>
        <v>123.22142944335862</v>
      </c>
      <c r="L84" s="8">
        <f t="shared" si="9"/>
        <v>0.94032849970632004</v>
      </c>
      <c r="M84" s="8">
        <f t="shared" si="5"/>
        <v>1.2855876332043987</v>
      </c>
      <c r="P84" s="6">
        <f t="shared" si="10"/>
        <v>-1.3818378530729751</v>
      </c>
      <c r="U84" s="18">
        <v>65</v>
      </c>
      <c r="V84" s="20">
        <f t="shared" ref="V84:V104" si="11">L131</f>
        <v>0.75107428788885344</v>
      </c>
    </row>
    <row r="85" spans="1:22" x14ac:dyDescent="0.15">
      <c r="A85" s="6">
        <v>42</v>
      </c>
      <c r="B85" s="6">
        <v>83</v>
      </c>
      <c r="D85">
        <v>701.11828613281295</v>
      </c>
      <c r="E85">
        <v>606.28973388671898</v>
      </c>
      <c r="F85">
        <v>489.43722534179699</v>
      </c>
      <c r="G85">
        <v>477.867919921875</v>
      </c>
      <c r="I85" s="7">
        <f t="shared" si="7"/>
        <v>211.68106079101597</v>
      </c>
      <c r="J85" s="7">
        <f t="shared" si="7"/>
        <v>128.42181396484398</v>
      </c>
      <c r="K85" s="7">
        <f t="shared" si="8"/>
        <v>121.78579101562519</v>
      </c>
      <c r="L85" s="8">
        <f t="shared" si="9"/>
        <v>0.94832635714805102</v>
      </c>
      <c r="M85" s="8">
        <f t="shared" si="5"/>
        <v>1.297745239242492</v>
      </c>
      <c r="P85" s="6">
        <f t="shared" si="10"/>
        <v>-0.44922094496328713</v>
      </c>
      <c r="U85" s="18">
        <v>65.5</v>
      </c>
      <c r="V85" s="20">
        <f t="shared" si="11"/>
        <v>0.74356216261645336</v>
      </c>
    </row>
    <row r="86" spans="1:22" x14ac:dyDescent="0.15">
      <c r="A86" s="6">
        <v>42.5</v>
      </c>
      <c r="B86" s="6">
        <v>84</v>
      </c>
      <c r="D86">
        <v>702.68890380859398</v>
      </c>
      <c r="E86">
        <v>605.83825683593795</v>
      </c>
      <c r="F86">
        <v>490.66033935546898</v>
      </c>
      <c r="G86">
        <v>478.61932373046898</v>
      </c>
      <c r="I86" s="7">
        <f t="shared" si="7"/>
        <v>212.028564453125</v>
      </c>
      <c r="J86" s="7">
        <f t="shared" si="7"/>
        <v>127.21893310546898</v>
      </c>
      <c r="K86" s="7">
        <f t="shared" si="8"/>
        <v>122.97531127929672</v>
      </c>
      <c r="L86" s="8">
        <f t="shared" si="9"/>
        <v>0.96664315819521807</v>
      </c>
      <c r="M86" s="8">
        <f t="shared" si="5"/>
        <v>1.3202217888860215</v>
      </c>
      <c r="P86" s="6">
        <f t="shared" si="10"/>
        <v>1.2749680251219804</v>
      </c>
      <c r="U86" s="18">
        <v>66</v>
      </c>
      <c r="V86" s="20">
        <f t="shared" si="11"/>
        <v>0.74354763341769159</v>
      </c>
    </row>
    <row r="87" spans="1:22" x14ac:dyDescent="0.15">
      <c r="A87" s="6">
        <v>43</v>
      </c>
      <c r="B87" s="6">
        <v>85</v>
      </c>
      <c r="C87" s="6" t="s">
        <v>10</v>
      </c>
      <c r="D87">
        <v>699.47406005859398</v>
      </c>
      <c r="E87">
        <v>604.60803222656295</v>
      </c>
      <c r="F87">
        <v>490.28814697265602</v>
      </c>
      <c r="G87">
        <v>478.80288696289102</v>
      </c>
      <c r="I87" s="7">
        <f t="shared" si="7"/>
        <v>209.18591308593795</v>
      </c>
      <c r="J87" s="7">
        <f t="shared" si="7"/>
        <v>125.80514526367193</v>
      </c>
      <c r="K87" s="7">
        <f t="shared" si="8"/>
        <v>121.12231140136761</v>
      </c>
      <c r="L87" s="8">
        <f t="shared" si="9"/>
        <v>0.96277708791250405</v>
      </c>
      <c r="M87" s="8">
        <f t="shared" si="5"/>
        <v>1.3205154671996699</v>
      </c>
      <c r="P87" s="6">
        <f t="shared" si="10"/>
        <v>1.2974962564197805</v>
      </c>
      <c r="U87" s="18">
        <v>66.5</v>
      </c>
      <c r="V87" s="20">
        <f t="shared" si="11"/>
        <v>0.75001835812369244</v>
      </c>
    </row>
    <row r="88" spans="1:22" x14ac:dyDescent="0.15">
      <c r="A88" s="6">
        <v>43.5</v>
      </c>
      <c r="B88" s="6">
        <v>86</v>
      </c>
      <c r="D88">
        <v>701.93804931640602</v>
      </c>
      <c r="E88">
        <v>605.50018310546898</v>
      </c>
      <c r="F88">
        <v>489.26962280273398</v>
      </c>
      <c r="G88">
        <v>477.87542724609398</v>
      </c>
      <c r="I88" s="7">
        <f t="shared" si="7"/>
        <v>212.66842651367205</v>
      </c>
      <c r="J88" s="7">
        <f t="shared" si="7"/>
        <v>127.624755859375</v>
      </c>
      <c r="K88" s="7">
        <f t="shared" si="8"/>
        <v>123.33109741210956</v>
      </c>
      <c r="L88" s="8">
        <f t="shared" si="9"/>
        <v>0.96635716622254331</v>
      </c>
      <c r="M88" s="8">
        <f t="shared" ref="M88:M151" si="12">L88+ABS($N$2)*A88</f>
        <v>1.3282552941060715</v>
      </c>
      <c r="P88" s="6">
        <f t="shared" si="10"/>
        <v>1.8912228022656801</v>
      </c>
      <c r="U88" s="18">
        <v>67</v>
      </c>
      <c r="V88" s="20">
        <f t="shared" si="11"/>
        <v>0.73886031150952525</v>
      </c>
    </row>
    <row r="89" spans="1:22" x14ac:dyDescent="0.15">
      <c r="A89" s="6">
        <v>44</v>
      </c>
      <c r="B89" s="6">
        <v>87</v>
      </c>
      <c r="D89">
        <v>700.36859130859398</v>
      </c>
      <c r="E89">
        <v>603.86114501953102</v>
      </c>
      <c r="F89">
        <v>490.64581298828102</v>
      </c>
      <c r="G89">
        <v>479.520751953125</v>
      </c>
      <c r="I89" s="7">
        <f t="shared" si="7"/>
        <v>209.72277832031295</v>
      </c>
      <c r="J89" s="7">
        <f t="shared" si="7"/>
        <v>124.34039306640602</v>
      </c>
      <c r="K89" s="7">
        <f t="shared" si="8"/>
        <v>122.68450317382874</v>
      </c>
      <c r="L89" s="8">
        <f t="shared" si="9"/>
        <v>0.98668260690077658</v>
      </c>
      <c r="M89" s="8">
        <f t="shared" si="12"/>
        <v>1.3527404833806671</v>
      </c>
      <c r="P89" s="6">
        <f t="shared" si="10"/>
        <v>3.7694956665289561</v>
      </c>
      <c r="U89" s="18">
        <v>67.5</v>
      </c>
      <c r="V89" s="20">
        <f t="shared" si="11"/>
        <v>0.73382624546033137</v>
      </c>
    </row>
    <row r="90" spans="1:22" x14ac:dyDescent="0.15">
      <c r="A90" s="6">
        <v>44.5</v>
      </c>
      <c r="B90" s="6">
        <v>88</v>
      </c>
      <c r="D90">
        <v>699.40002441406295</v>
      </c>
      <c r="E90">
        <v>602.65594482421898</v>
      </c>
      <c r="F90">
        <v>490.52325439453102</v>
      </c>
      <c r="G90">
        <v>479.85693359375</v>
      </c>
      <c r="I90" s="7">
        <f t="shared" si="7"/>
        <v>208.87677001953193</v>
      </c>
      <c r="J90" s="7">
        <f t="shared" si="7"/>
        <v>122.79901123046898</v>
      </c>
      <c r="K90" s="7">
        <f t="shared" si="8"/>
        <v>122.91746215820365</v>
      </c>
      <c r="L90" s="8">
        <f t="shared" si="9"/>
        <v>1.0009645918688415</v>
      </c>
      <c r="M90" s="8">
        <f t="shared" si="12"/>
        <v>1.3711822169450945</v>
      </c>
      <c r="P90" s="6">
        <f t="shared" si="10"/>
        <v>5.1841715890049187</v>
      </c>
      <c r="U90" s="18">
        <v>68</v>
      </c>
      <c r="V90" s="20">
        <f t="shared" si="11"/>
        <v>0.73663139420153723</v>
      </c>
    </row>
    <row r="91" spans="1:22" x14ac:dyDescent="0.15">
      <c r="A91" s="6">
        <v>45</v>
      </c>
      <c r="B91" s="6">
        <v>89</v>
      </c>
      <c r="D91">
        <v>697.65032958984398</v>
      </c>
      <c r="E91">
        <v>604.17181396484398</v>
      </c>
      <c r="F91">
        <v>490.091552734375</v>
      </c>
      <c r="G91">
        <v>478.77188110351602</v>
      </c>
      <c r="I91" s="7">
        <f t="shared" si="7"/>
        <v>207.55877685546898</v>
      </c>
      <c r="J91" s="7">
        <f t="shared" si="7"/>
        <v>125.39993286132795</v>
      </c>
      <c r="K91" s="7">
        <f t="shared" si="8"/>
        <v>119.77882385253942</v>
      </c>
      <c r="L91" s="8">
        <f t="shared" si="9"/>
        <v>0.95517454530853241</v>
      </c>
      <c r="M91" s="8">
        <f t="shared" si="12"/>
        <v>1.3295519189811478</v>
      </c>
      <c r="P91" s="6">
        <f t="shared" si="10"/>
        <v>1.9906876375451621</v>
      </c>
      <c r="U91" s="18">
        <v>68.5</v>
      </c>
      <c r="V91" s="20">
        <f t="shared" si="11"/>
        <v>0.7160307833936902</v>
      </c>
    </row>
    <row r="92" spans="1:22" x14ac:dyDescent="0.15">
      <c r="A92" s="6">
        <v>45.5</v>
      </c>
      <c r="B92" s="6">
        <v>90</v>
      </c>
      <c r="D92">
        <v>698.03619384765602</v>
      </c>
      <c r="E92">
        <v>602.968994140625</v>
      </c>
      <c r="F92">
        <v>489.64883422851602</v>
      </c>
      <c r="G92">
        <v>478.47222900390602</v>
      </c>
      <c r="I92" s="7">
        <f t="shared" si="7"/>
        <v>208.38735961914</v>
      </c>
      <c r="J92" s="7">
        <f t="shared" si="7"/>
        <v>124.49676513671898</v>
      </c>
      <c r="K92" s="7">
        <f t="shared" si="8"/>
        <v>121.23962402343672</v>
      </c>
      <c r="L92" s="8">
        <f t="shared" si="9"/>
        <v>0.97383754421486091</v>
      </c>
      <c r="M92" s="8">
        <f t="shared" si="12"/>
        <v>1.3523746664838387</v>
      </c>
      <c r="P92" s="6">
        <f t="shared" si="10"/>
        <v>3.7414336432831483</v>
      </c>
      <c r="U92" s="18">
        <v>69</v>
      </c>
      <c r="V92" s="20">
        <f t="shared" si="11"/>
        <v>0.72175507082590751</v>
      </c>
    </row>
    <row r="93" spans="1:22" x14ac:dyDescent="0.15">
      <c r="A93" s="6">
        <v>46</v>
      </c>
      <c r="B93" s="6">
        <v>91</v>
      </c>
      <c r="D93">
        <v>698.15374755859398</v>
      </c>
      <c r="E93">
        <v>603.45751953125</v>
      </c>
      <c r="F93">
        <v>490.91696166992199</v>
      </c>
      <c r="G93">
        <v>479.53427124023398</v>
      </c>
      <c r="I93" s="7">
        <f t="shared" si="7"/>
        <v>207.23678588867199</v>
      </c>
      <c r="J93" s="7">
        <f t="shared" si="7"/>
        <v>123.92324829101602</v>
      </c>
      <c r="K93" s="7">
        <f t="shared" si="8"/>
        <v>120.49051208496078</v>
      </c>
      <c r="L93" s="8">
        <f t="shared" si="9"/>
        <v>0.97229949784729697</v>
      </c>
      <c r="M93" s="8">
        <f t="shared" si="12"/>
        <v>1.3549963687126372</v>
      </c>
      <c r="P93" s="6">
        <f t="shared" si="10"/>
        <v>3.9425459197416268</v>
      </c>
      <c r="U93" s="18">
        <v>69.5</v>
      </c>
      <c r="V93" s="20">
        <f t="shared" si="11"/>
        <v>0.72387266374685166</v>
      </c>
    </row>
    <row r="94" spans="1:22" x14ac:dyDescent="0.15">
      <c r="A94" s="6">
        <v>46.5</v>
      </c>
      <c r="B94" s="6">
        <v>92</v>
      </c>
      <c r="D94">
        <v>697.21691894531295</v>
      </c>
      <c r="E94">
        <v>604.03381347656295</v>
      </c>
      <c r="F94">
        <v>490.25411987304699</v>
      </c>
      <c r="G94">
        <v>479.72836303710898</v>
      </c>
      <c r="I94" s="7">
        <f t="shared" si="7"/>
        <v>206.96279907226597</v>
      </c>
      <c r="J94" s="7">
        <f t="shared" si="7"/>
        <v>124.30545043945398</v>
      </c>
      <c r="K94" s="7">
        <f t="shared" si="8"/>
        <v>119.94898376464819</v>
      </c>
      <c r="L94" s="8">
        <f t="shared" si="9"/>
        <v>0.96495353454410504</v>
      </c>
      <c r="M94" s="8">
        <f t="shared" si="12"/>
        <v>1.3518101540058076</v>
      </c>
      <c r="P94" s="6">
        <f t="shared" si="10"/>
        <v>3.6981295684347666</v>
      </c>
      <c r="U94" s="18">
        <v>70</v>
      </c>
      <c r="V94" s="20">
        <f t="shared" si="11"/>
        <v>0.70800638442656783</v>
      </c>
    </row>
    <row r="95" spans="1:22" x14ac:dyDescent="0.15">
      <c r="A95" s="6">
        <v>47</v>
      </c>
      <c r="B95" s="6">
        <v>93</v>
      </c>
      <c r="D95">
        <v>696.15655517578102</v>
      </c>
      <c r="E95">
        <v>604.86682128906295</v>
      </c>
      <c r="F95">
        <v>489.84841918945301</v>
      </c>
      <c r="G95">
        <v>478.23062133789102</v>
      </c>
      <c r="I95" s="7">
        <f t="shared" si="7"/>
        <v>206.30813598632801</v>
      </c>
      <c r="J95" s="7">
        <f t="shared" si="7"/>
        <v>126.63619995117193</v>
      </c>
      <c r="K95" s="7">
        <f t="shared" si="8"/>
        <v>117.66279602050767</v>
      </c>
      <c r="L95" s="8">
        <f t="shared" si="9"/>
        <v>0.92914029373809226</v>
      </c>
      <c r="M95" s="8">
        <f t="shared" si="12"/>
        <v>1.3201566617961573</v>
      </c>
      <c r="P95" s="6">
        <f t="shared" si="10"/>
        <v>1.2699720888337842</v>
      </c>
      <c r="U95" s="18">
        <v>70.5</v>
      </c>
      <c r="V95" s="20">
        <f t="shared" si="11"/>
        <v>0.70560047779547941</v>
      </c>
    </row>
    <row r="96" spans="1:22" x14ac:dyDescent="0.15">
      <c r="A96" s="6">
        <v>47.5</v>
      </c>
      <c r="B96" s="6">
        <v>94</v>
      </c>
      <c r="D96">
        <v>692.63098144531295</v>
      </c>
      <c r="E96">
        <v>603.85430908203102</v>
      </c>
      <c r="F96">
        <v>489.25112915039102</v>
      </c>
      <c r="G96">
        <v>477.76388549804699</v>
      </c>
      <c r="I96" s="7">
        <f t="shared" si="7"/>
        <v>203.37985229492193</v>
      </c>
      <c r="J96" s="7">
        <f t="shared" si="7"/>
        <v>126.09042358398403</v>
      </c>
      <c r="K96" s="7">
        <f t="shared" si="8"/>
        <v>115.11655578613312</v>
      </c>
      <c r="L96" s="8">
        <f t="shared" si="9"/>
        <v>0.91296826923147234</v>
      </c>
      <c r="M96" s="8">
        <f t="shared" si="12"/>
        <v>1.3081443858858997</v>
      </c>
      <c r="P96" s="6">
        <f t="shared" si="10"/>
        <v>0.34850353789676014</v>
      </c>
      <c r="U96" s="18">
        <v>71</v>
      </c>
      <c r="V96" s="20">
        <f t="shared" si="11"/>
        <v>0.72321866314362382</v>
      </c>
    </row>
    <row r="97" spans="1:22" x14ac:dyDescent="0.15">
      <c r="A97" s="6">
        <v>48</v>
      </c>
      <c r="B97" s="6">
        <v>95</v>
      </c>
      <c r="D97">
        <v>692.20037841796898</v>
      </c>
      <c r="E97">
        <v>603.99841308593795</v>
      </c>
      <c r="F97">
        <v>489.75436401367199</v>
      </c>
      <c r="G97">
        <v>479.00500488281301</v>
      </c>
      <c r="I97" s="7">
        <f t="shared" si="7"/>
        <v>202.44601440429699</v>
      </c>
      <c r="J97" s="7">
        <f t="shared" si="7"/>
        <v>124.99340820312494</v>
      </c>
      <c r="K97" s="7">
        <f t="shared" si="8"/>
        <v>114.95062866210954</v>
      </c>
      <c r="L97" s="8">
        <f t="shared" si="9"/>
        <v>0.91965352665082123</v>
      </c>
      <c r="M97" s="8">
        <f t="shared" si="12"/>
        <v>1.3189893919016109</v>
      </c>
      <c r="P97" s="6">
        <f t="shared" si="10"/>
        <v>1.1804301480462271</v>
      </c>
      <c r="U97" s="18">
        <v>71.5</v>
      </c>
      <c r="V97" s="20">
        <f t="shared" si="11"/>
        <v>0.71684990690628836</v>
      </c>
    </row>
    <row r="98" spans="1:22" x14ac:dyDescent="0.15">
      <c r="A98" s="6">
        <v>48.5</v>
      </c>
      <c r="B98" s="6">
        <v>96</v>
      </c>
      <c r="D98">
        <v>695.9541015625</v>
      </c>
      <c r="E98">
        <v>607.76013183593795</v>
      </c>
      <c r="F98">
        <v>491.15057373046898</v>
      </c>
      <c r="G98">
        <v>478.99050903320301</v>
      </c>
      <c r="I98" s="7">
        <f t="shared" si="7"/>
        <v>204.80352783203102</v>
      </c>
      <c r="J98" s="7">
        <f t="shared" si="7"/>
        <v>128.76962280273494</v>
      </c>
      <c r="K98" s="7">
        <f t="shared" si="8"/>
        <v>114.66479187011657</v>
      </c>
      <c r="L98" s="8">
        <f t="shared" si="9"/>
        <v>0.89046460938830363</v>
      </c>
      <c r="M98" s="8">
        <f t="shared" si="12"/>
        <v>1.2939602232354557</v>
      </c>
      <c r="P98" s="6">
        <f t="shared" si="10"/>
        <v>-0.73957168626609482</v>
      </c>
      <c r="U98" s="18">
        <v>72</v>
      </c>
      <c r="V98" s="20">
        <f t="shared" si="11"/>
        <v>0.72671338438303035</v>
      </c>
    </row>
    <row r="99" spans="1:22" x14ac:dyDescent="0.15">
      <c r="A99" s="6">
        <v>49</v>
      </c>
      <c r="B99" s="6">
        <v>97</v>
      </c>
      <c r="D99">
        <v>695.59637451171898</v>
      </c>
      <c r="E99">
        <v>609.86480712890602</v>
      </c>
      <c r="F99">
        <v>490.193603515625</v>
      </c>
      <c r="G99">
        <v>478.53726196289102</v>
      </c>
      <c r="I99" s="7">
        <f t="shared" si="7"/>
        <v>205.40277099609398</v>
      </c>
      <c r="J99" s="7">
        <f t="shared" si="7"/>
        <v>131.327545166015</v>
      </c>
      <c r="K99" s="7">
        <f t="shared" si="8"/>
        <v>113.47348937988349</v>
      </c>
      <c r="L99" s="8">
        <f t="shared" si="9"/>
        <v>0.86404942113581984</v>
      </c>
      <c r="M99" s="8">
        <f t="shared" si="12"/>
        <v>1.2717047835793345</v>
      </c>
      <c r="P99" s="6">
        <f t="shared" si="10"/>
        <v>-2.4467991828373497</v>
      </c>
      <c r="U99" s="18">
        <v>72.5</v>
      </c>
      <c r="V99" s="20">
        <f t="shared" si="11"/>
        <v>0.7149496869631522</v>
      </c>
    </row>
    <row r="100" spans="1:22" x14ac:dyDescent="0.15">
      <c r="A100" s="6">
        <v>49.5</v>
      </c>
      <c r="B100" s="6">
        <v>98</v>
      </c>
      <c r="D100">
        <v>697.94366455078102</v>
      </c>
      <c r="E100">
        <v>611.72271728515602</v>
      </c>
      <c r="F100">
        <v>489.17907714843801</v>
      </c>
      <c r="G100">
        <v>478.32516479492199</v>
      </c>
      <c r="I100" s="7">
        <f t="shared" si="7"/>
        <v>208.76458740234301</v>
      </c>
      <c r="J100" s="7">
        <f t="shared" si="7"/>
        <v>133.39755249023403</v>
      </c>
      <c r="K100" s="7">
        <f t="shared" si="8"/>
        <v>115.3863006591792</v>
      </c>
      <c r="L100" s="8">
        <f t="shared" si="9"/>
        <v>0.86498064248687445</v>
      </c>
      <c r="M100" s="8">
        <f t="shared" si="12"/>
        <v>1.2767957535267513</v>
      </c>
      <c r="P100" s="6">
        <f t="shared" si="10"/>
        <v>-2.0562679683233522</v>
      </c>
      <c r="U100" s="18">
        <v>73</v>
      </c>
      <c r="V100" s="20">
        <f t="shared" si="11"/>
        <v>0.72399668300760822</v>
      </c>
    </row>
    <row r="101" spans="1:22" x14ac:dyDescent="0.15">
      <c r="A101" s="6">
        <v>50</v>
      </c>
      <c r="B101" s="6">
        <v>99</v>
      </c>
      <c r="D101">
        <v>695.76580810546898</v>
      </c>
      <c r="E101">
        <v>611.41809082031295</v>
      </c>
      <c r="F101">
        <v>489.22360229492199</v>
      </c>
      <c r="G101">
        <v>477.39218139648398</v>
      </c>
      <c r="I101" s="7">
        <f t="shared" si="7"/>
        <v>206.54220581054699</v>
      </c>
      <c r="J101" s="7">
        <f t="shared" si="7"/>
        <v>134.02590942382898</v>
      </c>
      <c r="K101" s="7">
        <f t="shared" si="8"/>
        <v>112.72406921386671</v>
      </c>
      <c r="L101" s="8">
        <f t="shared" si="9"/>
        <v>0.84106177453644704</v>
      </c>
      <c r="M101" s="8">
        <f t="shared" si="12"/>
        <v>1.2570366341726864</v>
      </c>
      <c r="P101" s="6">
        <f t="shared" si="10"/>
        <v>-3.5720013077011172</v>
      </c>
      <c r="U101" s="18">
        <v>73.5</v>
      </c>
      <c r="V101" s="20">
        <f t="shared" si="11"/>
        <v>0.72601895115709214</v>
      </c>
    </row>
    <row r="102" spans="1:22" x14ac:dyDescent="0.15">
      <c r="A102" s="6">
        <v>50.5</v>
      </c>
      <c r="B102" s="6">
        <v>100</v>
      </c>
      <c r="D102">
        <v>696.09454345703102</v>
      </c>
      <c r="E102">
        <v>611.25390625</v>
      </c>
      <c r="F102">
        <v>489.91744995117199</v>
      </c>
      <c r="G102">
        <v>478.96798706054699</v>
      </c>
      <c r="I102" s="7">
        <f t="shared" si="7"/>
        <v>206.17709350585903</v>
      </c>
      <c r="J102" s="7">
        <f t="shared" si="7"/>
        <v>132.28591918945301</v>
      </c>
      <c r="K102" s="7">
        <f t="shared" si="8"/>
        <v>113.57695007324193</v>
      </c>
      <c r="L102" s="8">
        <f t="shared" si="9"/>
        <v>0.85857172682591354</v>
      </c>
      <c r="M102" s="8">
        <f t="shared" si="12"/>
        <v>1.2787063350585153</v>
      </c>
      <c r="P102" s="6">
        <f t="shared" si="10"/>
        <v>-1.9097061669899207</v>
      </c>
      <c r="U102" s="18">
        <v>74</v>
      </c>
      <c r="V102" s="20">
        <f t="shared" si="11"/>
        <v>0.70907735387257875</v>
      </c>
    </row>
    <row r="103" spans="1:22" x14ac:dyDescent="0.15">
      <c r="A103" s="6">
        <v>51</v>
      </c>
      <c r="B103" s="6">
        <v>101</v>
      </c>
      <c r="D103">
        <v>698.24908447265602</v>
      </c>
      <c r="E103">
        <v>614.40484619140602</v>
      </c>
      <c r="F103">
        <v>490.33465576171898</v>
      </c>
      <c r="G103">
        <v>479.12506103515602</v>
      </c>
      <c r="I103" s="7">
        <f t="shared" si="7"/>
        <v>207.91442871093705</v>
      </c>
      <c r="J103" s="7">
        <f t="shared" si="7"/>
        <v>135.27978515625</v>
      </c>
      <c r="K103" s="7">
        <f t="shared" si="8"/>
        <v>113.21857910156206</v>
      </c>
      <c r="L103" s="8">
        <f t="shared" si="9"/>
        <v>0.83692163593247171</v>
      </c>
      <c r="M103" s="8">
        <f t="shared" si="12"/>
        <v>1.2612159927614357</v>
      </c>
      <c r="P103" s="6">
        <f t="shared" si="10"/>
        <v>-3.2514003215605638</v>
      </c>
      <c r="U103" s="18">
        <v>74.5</v>
      </c>
      <c r="V103" s="20">
        <f t="shared" si="11"/>
        <v>0.71089233552798581</v>
      </c>
    </row>
    <row r="104" spans="1:22" x14ac:dyDescent="0.15">
      <c r="A104" s="6">
        <v>51.5</v>
      </c>
      <c r="B104" s="6">
        <v>102</v>
      </c>
      <c r="D104">
        <v>700.06597900390602</v>
      </c>
      <c r="E104">
        <v>616.527587890625</v>
      </c>
      <c r="F104">
        <v>490.60629272460898</v>
      </c>
      <c r="G104">
        <v>478.80389404296898</v>
      </c>
      <c r="I104" s="7">
        <f t="shared" si="7"/>
        <v>209.45968627929705</v>
      </c>
      <c r="J104" s="7">
        <f t="shared" si="7"/>
        <v>137.72369384765602</v>
      </c>
      <c r="K104" s="7">
        <f t="shared" si="8"/>
        <v>113.05310058593784</v>
      </c>
      <c r="L104" s="8">
        <f t="shared" si="9"/>
        <v>0.82086892550959512</v>
      </c>
      <c r="M104" s="8">
        <f t="shared" si="12"/>
        <v>1.2493230309349217</v>
      </c>
      <c r="P104" s="6">
        <f t="shared" si="10"/>
        <v>-4.1637162209372152</v>
      </c>
      <c r="U104" s="18">
        <v>75</v>
      </c>
      <c r="V104" s="20">
        <f t="shared" si="11"/>
        <v>0.71925789322768285</v>
      </c>
    </row>
    <row r="105" spans="1:22" x14ac:dyDescent="0.15">
      <c r="A105" s="6">
        <v>52</v>
      </c>
      <c r="B105" s="6">
        <v>103</v>
      </c>
      <c r="D105">
        <v>697.62658691406295</v>
      </c>
      <c r="E105">
        <v>614.29296875</v>
      </c>
      <c r="F105">
        <v>489.34066772460898</v>
      </c>
      <c r="G105">
        <v>477.67034912109398</v>
      </c>
      <c r="I105" s="7">
        <f t="shared" si="7"/>
        <v>208.28591918945398</v>
      </c>
      <c r="J105" s="7">
        <f t="shared" si="7"/>
        <v>136.62261962890602</v>
      </c>
      <c r="K105" s="7">
        <f t="shared" si="8"/>
        <v>112.65008544921977</v>
      </c>
      <c r="L105" s="8">
        <f t="shared" si="9"/>
        <v>0.82453466164826605</v>
      </c>
      <c r="M105" s="8">
        <f t="shared" si="12"/>
        <v>1.2571485156699549</v>
      </c>
      <c r="P105" s="6">
        <f t="shared" si="10"/>
        <v>-3.5634188140975005</v>
      </c>
      <c r="U105" s="18"/>
      <c r="V105" s="20"/>
    </row>
    <row r="106" spans="1:22" x14ac:dyDescent="0.15">
      <c r="A106" s="6">
        <v>52.5</v>
      </c>
      <c r="B106" s="6">
        <v>104</v>
      </c>
      <c r="D106">
        <v>698.845458984375</v>
      </c>
      <c r="E106">
        <v>613.54162597656295</v>
      </c>
      <c r="F106">
        <v>489.88394165039102</v>
      </c>
      <c r="G106">
        <v>478.24063110351602</v>
      </c>
      <c r="I106" s="7">
        <f t="shared" si="7"/>
        <v>208.96151733398398</v>
      </c>
      <c r="J106" s="7">
        <f t="shared" si="7"/>
        <v>135.30099487304693</v>
      </c>
      <c r="K106" s="7">
        <f t="shared" si="8"/>
        <v>114.25082092285113</v>
      </c>
      <c r="L106" s="8">
        <f t="shared" si="9"/>
        <v>0.84441966616766417</v>
      </c>
      <c r="M106" s="8">
        <f t="shared" si="12"/>
        <v>1.2811932687857155</v>
      </c>
      <c r="P106" s="6">
        <f t="shared" si="10"/>
        <v>-1.7189320593187261</v>
      </c>
    </row>
    <row r="107" spans="1:22" x14ac:dyDescent="0.15">
      <c r="A107" s="6">
        <v>53</v>
      </c>
      <c r="B107" s="6">
        <v>105</v>
      </c>
      <c r="D107">
        <v>698.70379638671898</v>
      </c>
      <c r="E107">
        <v>614.13800048828102</v>
      </c>
      <c r="F107">
        <v>490.28265380859398</v>
      </c>
      <c r="G107">
        <v>479.28814697265602</v>
      </c>
      <c r="I107" s="7">
        <f t="shared" si="7"/>
        <v>208.421142578125</v>
      </c>
      <c r="J107" s="7">
        <f t="shared" si="7"/>
        <v>134.849853515625</v>
      </c>
      <c r="K107" s="7">
        <f t="shared" si="8"/>
        <v>114.0262451171875</v>
      </c>
      <c r="L107" s="8">
        <f t="shared" si="9"/>
        <v>0.84557930279082816</v>
      </c>
      <c r="M107" s="8">
        <f t="shared" si="12"/>
        <v>1.2865126540052418</v>
      </c>
      <c r="P107" s="6">
        <f t="shared" si="10"/>
        <v>-1.3108789787258053</v>
      </c>
    </row>
    <row r="108" spans="1:22" x14ac:dyDescent="0.15">
      <c r="A108" s="6">
        <v>53.5</v>
      </c>
      <c r="B108" s="6">
        <v>106</v>
      </c>
      <c r="D108">
        <v>700.87805175781295</v>
      </c>
      <c r="E108">
        <v>614.72113037109398</v>
      </c>
      <c r="F108">
        <v>490.30514526367199</v>
      </c>
      <c r="G108">
        <v>479.60079956054699</v>
      </c>
      <c r="I108" s="7">
        <f t="shared" si="7"/>
        <v>210.57290649414097</v>
      </c>
      <c r="J108" s="7">
        <f t="shared" si="7"/>
        <v>135.12033081054699</v>
      </c>
      <c r="K108" s="7">
        <f t="shared" si="8"/>
        <v>115.98867492675808</v>
      </c>
      <c r="L108" s="8">
        <f t="shared" si="9"/>
        <v>0.85841023501775227</v>
      </c>
      <c r="M108" s="8">
        <f t="shared" si="12"/>
        <v>1.3035033348285283</v>
      </c>
      <c r="P108" s="6">
        <f t="shared" si="10"/>
        <v>-7.5141414015316788E-3</v>
      </c>
    </row>
    <row r="109" spans="1:22" x14ac:dyDescent="0.15">
      <c r="A109" s="6">
        <v>54</v>
      </c>
      <c r="B109" s="6">
        <v>107</v>
      </c>
      <c r="D109">
        <v>702.46240234375</v>
      </c>
      <c r="E109">
        <v>618.63861083984398</v>
      </c>
      <c r="F109">
        <v>490.316650390625</v>
      </c>
      <c r="G109">
        <v>478.73486328125</v>
      </c>
      <c r="I109" s="7">
        <f t="shared" si="7"/>
        <v>212.145751953125</v>
      </c>
      <c r="J109" s="7">
        <f t="shared" si="7"/>
        <v>139.90374755859398</v>
      </c>
      <c r="K109" s="7">
        <f t="shared" si="8"/>
        <v>114.21312866210923</v>
      </c>
      <c r="L109" s="8">
        <f t="shared" si="9"/>
        <v>0.81636933002294954</v>
      </c>
      <c r="M109" s="8">
        <f t="shared" si="12"/>
        <v>1.2656221784300881</v>
      </c>
      <c r="P109" s="6">
        <f t="shared" si="10"/>
        <v>-2.9133993004730052</v>
      </c>
    </row>
    <row r="110" spans="1:22" x14ac:dyDescent="0.15">
      <c r="A110" s="6">
        <v>54.5</v>
      </c>
      <c r="B110" s="6">
        <v>108</v>
      </c>
      <c r="D110">
        <v>700.82818603515602</v>
      </c>
      <c r="E110">
        <v>618.35858154296898</v>
      </c>
      <c r="F110">
        <v>489.18310546875</v>
      </c>
      <c r="G110">
        <v>477.74035644531301</v>
      </c>
      <c r="I110" s="7">
        <f t="shared" si="7"/>
        <v>211.64508056640602</v>
      </c>
      <c r="J110" s="7">
        <f t="shared" si="7"/>
        <v>140.61822509765597</v>
      </c>
      <c r="K110" s="7">
        <f t="shared" si="8"/>
        <v>113.21232299804686</v>
      </c>
      <c r="L110" s="8">
        <f t="shared" si="9"/>
        <v>0.80510419555803403</v>
      </c>
      <c r="M110" s="8">
        <f t="shared" si="12"/>
        <v>1.2585167925615348</v>
      </c>
      <c r="P110" s="6">
        <f t="shared" si="10"/>
        <v>-3.4584575116778566</v>
      </c>
    </row>
    <row r="111" spans="1:22" x14ac:dyDescent="0.15">
      <c r="A111" s="6">
        <v>55</v>
      </c>
      <c r="B111" s="6">
        <v>109</v>
      </c>
      <c r="D111">
        <v>700.91510009765602</v>
      </c>
      <c r="E111">
        <v>618.14691162109398</v>
      </c>
      <c r="F111">
        <v>489.86343383789102</v>
      </c>
      <c r="G111">
        <v>478.48025512695301</v>
      </c>
      <c r="I111" s="7">
        <f t="shared" si="7"/>
        <v>211.051666259765</v>
      </c>
      <c r="J111" s="7">
        <f t="shared" si="7"/>
        <v>139.66665649414097</v>
      </c>
      <c r="K111" s="7">
        <f t="shared" si="8"/>
        <v>113.28500671386632</v>
      </c>
      <c r="L111" s="8">
        <f t="shared" si="9"/>
        <v>0.81110989235013764</v>
      </c>
      <c r="M111" s="8">
        <f t="shared" si="12"/>
        <v>1.2686822379500009</v>
      </c>
      <c r="P111" s="6">
        <f t="shared" si="10"/>
        <v>-2.6786603856610953</v>
      </c>
    </row>
    <row r="112" spans="1:22" x14ac:dyDescent="0.15">
      <c r="A112" s="6">
        <v>55.5</v>
      </c>
      <c r="B112" s="6">
        <v>110</v>
      </c>
      <c r="D112">
        <v>700.20886230468795</v>
      </c>
      <c r="E112">
        <v>618.28771972656295</v>
      </c>
      <c r="F112">
        <v>490.56277465820301</v>
      </c>
      <c r="G112">
        <v>479.010498046875</v>
      </c>
      <c r="I112" s="7">
        <f t="shared" si="7"/>
        <v>209.64608764648494</v>
      </c>
      <c r="J112" s="7">
        <f t="shared" si="7"/>
        <v>139.27722167968795</v>
      </c>
      <c r="K112" s="7">
        <f t="shared" si="8"/>
        <v>112.15203247070338</v>
      </c>
      <c r="L112" s="8">
        <f t="shared" si="9"/>
        <v>0.80524317701161829</v>
      </c>
      <c r="M112" s="8">
        <f t="shared" si="12"/>
        <v>1.2669752712078439</v>
      </c>
      <c r="P112" s="6">
        <f t="shared" si="10"/>
        <v>-2.8096027801035937</v>
      </c>
    </row>
    <row r="113" spans="1:16" x14ac:dyDescent="0.15">
      <c r="A113" s="6">
        <v>56</v>
      </c>
      <c r="B113" s="6">
        <v>111</v>
      </c>
      <c r="D113">
        <v>700.7734375</v>
      </c>
      <c r="E113">
        <v>620.08654785156295</v>
      </c>
      <c r="F113">
        <v>490.64132690429699</v>
      </c>
      <c r="G113">
        <v>479.581787109375</v>
      </c>
      <c r="I113" s="7">
        <f t="shared" si="7"/>
        <v>210.13211059570301</v>
      </c>
      <c r="J113" s="7">
        <f t="shared" si="7"/>
        <v>140.50476074218795</v>
      </c>
      <c r="K113" s="7">
        <f t="shared" si="8"/>
        <v>111.77877807617145</v>
      </c>
      <c r="L113" s="8">
        <f t="shared" si="9"/>
        <v>0.79555153494958242</v>
      </c>
      <c r="M113" s="8">
        <f t="shared" si="12"/>
        <v>1.2614433777421703</v>
      </c>
      <c r="P113" s="6">
        <f t="shared" si="10"/>
        <v>-3.2339574897218912</v>
      </c>
    </row>
    <row r="114" spans="1:16" x14ac:dyDescent="0.15">
      <c r="A114" s="6">
        <v>56.5</v>
      </c>
      <c r="B114" s="6">
        <v>112</v>
      </c>
      <c r="D114">
        <v>699.03704833984398</v>
      </c>
      <c r="E114">
        <v>619.29052734375</v>
      </c>
      <c r="F114">
        <v>489.91595458984398</v>
      </c>
      <c r="G114">
        <v>478.48025512695301</v>
      </c>
      <c r="I114" s="7">
        <f t="shared" si="7"/>
        <v>209.12109375</v>
      </c>
      <c r="J114" s="7">
        <f t="shared" si="7"/>
        <v>140.81027221679699</v>
      </c>
      <c r="K114" s="7">
        <f t="shared" si="8"/>
        <v>110.55390319824211</v>
      </c>
      <c r="L114" s="8">
        <f t="shared" si="9"/>
        <v>0.78512669180859906</v>
      </c>
      <c r="M114" s="8">
        <f t="shared" si="12"/>
        <v>1.2551782831975495</v>
      </c>
      <c r="P114" s="6">
        <f t="shared" si="10"/>
        <v>-3.7145564731822471</v>
      </c>
    </row>
    <row r="115" spans="1:16" x14ac:dyDescent="0.15">
      <c r="A115" s="6">
        <v>57</v>
      </c>
      <c r="B115" s="6">
        <v>113</v>
      </c>
      <c r="D115">
        <v>699.92956542968795</v>
      </c>
      <c r="E115">
        <v>620.12878417968795</v>
      </c>
      <c r="F115">
        <v>489.07754516601602</v>
      </c>
      <c r="G115">
        <v>478.14807128906301</v>
      </c>
      <c r="I115" s="7">
        <f t="shared" si="7"/>
        <v>210.85202026367193</v>
      </c>
      <c r="J115" s="7">
        <f t="shared" si="7"/>
        <v>141.98071289062494</v>
      </c>
      <c r="K115" s="7">
        <f t="shared" si="8"/>
        <v>111.46552124023448</v>
      </c>
      <c r="L115" s="8">
        <f t="shared" si="9"/>
        <v>0.78507509203804404</v>
      </c>
      <c r="M115" s="8">
        <f t="shared" si="12"/>
        <v>1.2592864320233568</v>
      </c>
      <c r="P115" s="6">
        <f t="shared" si="10"/>
        <v>-3.3994180286583706</v>
      </c>
    </row>
    <row r="116" spans="1:16" x14ac:dyDescent="0.15">
      <c r="A116" s="6">
        <v>57.5</v>
      </c>
      <c r="B116" s="6">
        <v>114</v>
      </c>
      <c r="D116">
        <v>701.19677734375</v>
      </c>
      <c r="E116">
        <v>621.68731689453102</v>
      </c>
      <c r="F116">
        <v>489.031005859375</v>
      </c>
      <c r="G116">
        <v>477.67782592773398</v>
      </c>
      <c r="I116" s="7">
        <f t="shared" si="7"/>
        <v>212.165771484375</v>
      </c>
      <c r="J116" s="7">
        <f t="shared" si="7"/>
        <v>144.00949096679705</v>
      </c>
      <c r="K116" s="7">
        <f t="shared" si="8"/>
        <v>111.35912780761707</v>
      </c>
      <c r="L116" s="8">
        <f t="shared" si="9"/>
        <v>0.77327631019327836</v>
      </c>
      <c r="M116" s="8">
        <f t="shared" si="12"/>
        <v>1.2516473987749537</v>
      </c>
      <c r="P116" s="6">
        <f t="shared" si="10"/>
        <v>-3.985412635388542</v>
      </c>
    </row>
    <row r="117" spans="1:16" x14ac:dyDescent="0.15">
      <c r="A117" s="6">
        <v>58</v>
      </c>
      <c r="B117" s="6">
        <v>115</v>
      </c>
      <c r="D117">
        <v>699.92956542968795</v>
      </c>
      <c r="E117">
        <v>621.78509521484398</v>
      </c>
      <c r="F117">
        <v>489.541259765625</v>
      </c>
      <c r="G117">
        <v>477.73635864257801</v>
      </c>
      <c r="I117" s="7">
        <f t="shared" si="7"/>
        <v>210.38830566406295</v>
      </c>
      <c r="J117" s="7">
        <f t="shared" si="7"/>
        <v>144.04873657226597</v>
      </c>
      <c r="K117" s="7">
        <f t="shared" si="8"/>
        <v>109.55419006347678</v>
      </c>
      <c r="L117" s="8">
        <f t="shared" si="9"/>
        <v>0.76053558448612946</v>
      </c>
      <c r="M117" s="8">
        <f t="shared" si="12"/>
        <v>1.2430664216641669</v>
      </c>
      <c r="P117" s="6">
        <f t="shared" si="10"/>
        <v>-4.6436642941893789</v>
      </c>
    </row>
    <row r="118" spans="1:16" x14ac:dyDescent="0.15">
      <c r="A118" s="6">
        <v>58.5</v>
      </c>
      <c r="B118" s="6">
        <v>116</v>
      </c>
      <c r="D118">
        <v>698.02331542968795</v>
      </c>
      <c r="E118">
        <v>619.89660644531295</v>
      </c>
      <c r="F118">
        <v>489.29763793945301</v>
      </c>
      <c r="G118">
        <v>478.19259643554699</v>
      </c>
      <c r="I118" s="7">
        <f t="shared" si="7"/>
        <v>208.72567749023494</v>
      </c>
      <c r="J118" s="7">
        <f t="shared" si="7"/>
        <v>141.70401000976597</v>
      </c>
      <c r="K118" s="7">
        <f t="shared" si="8"/>
        <v>109.53287048339877</v>
      </c>
      <c r="L118" s="8">
        <f t="shared" si="9"/>
        <v>0.77296944861228678</v>
      </c>
      <c r="M118" s="8">
        <f t="shared" si="12"/>
        <v>1.2596600343866868</v>
      </c>
      <c r="P118" s="6">
        <f t="shared" si="10"/>
        <v>-3.3707587778272754</v>
      </c>
    </row>
    <row r="119" spans="1:16" x14ac:dyDescent="0.15">
      <c r="A119" s="6">
        <v>59</v>
      </c>
      <c r="B119" s="6">
        <v>117</v>
      </c>
      <c r="D119">
        <v>697.87646484375</v>
      </c>
      <c r="E119">
        <v>619.42492675781295</v>
      </c>
      <c r="F119">
        <v>490.06604003906301</v>
      </c>
      <c r="G119">
        <v>478.16107177734398</v>
      </c>
      <c r="I119" s="7">
        <f t="shared" si="7"/>
        <v>207.81042480468699</v>
      </c>
      <c r="J119" s="7">
        <f t="shared" si="7"/>
        <v>141.26385498046898</v>
      </c>
      <c r="K119" s="7">
        <f t="shared" si="8"/>
        <v>108.92572631835871</v>
      </c>
      <c r="L119" s="8">
        <f t="shared" si="9"/>
        <v>0.77107995058904977</v>
      </c>
      <c r="M119" s="8">
        <f t="shared" si="12"/>
        <v>1.2619302849598122</v>
      </c>
      <c r="P119" s="6">
        <f t="shared" si="10"/>
        <v>-3.1966065587548371</v>
      </c>
    </row>
    <row r="120" spans="1:16" x14ac:dyDescent="0.15">
      <c r="A120" s="6">
        <v>59.5</v>
      </c>
      <c r="B120" s="6">
        <v>118</v>
      </c>
      <c r="D120">
        <v>695.61529541015602</v>
      </c>
      <c r="E120">
        <v>617.87927246093795</v>
      </c>
      <c r="F120">
        <v>490.82040405273398</v>
      </c>
      <c r="G120">
        <v>479.03601074218801</v>
      </c>
      <c r="I120" s="7">
        <f t="shared" si="7"/>
        <v>204.79489135742205</v>
      </c>
      <c r="J120" s="7">
        <f t="shared" si="7"/>
        <v>138.84326171874994</v>
      </c>
      <c r="K120" s="7">
        <f t="shared" si="8"/>
        <v>107.6046081542971</v>
      </c>
      <c r="L120" s="8">
        <f t="shared" si="9"/>
        <v>0.77500778087645394</v>
      </c>
      <c r="M120" s="8">
        <f t="shared" si="12"/>
        <v>1.2700178638435786</v>
      </c>
      <c r="P120" s="6">
        <f t="shared" si="10"/>
        <v>-2.576203759960543</v>
      </c>
    </row>
    <row r="121" spans="1:16" x14ac:dyDescent="0.15">
      <c r="A121" s="6">
        <v>60</v>
      </c>
      <c r="B121" s="6">
        <v>119</v>
      </c>
      <c r="D121">
        <v>695.410888671875</v>
      </c>
      <c r="E121">
        <v>617.85308837890602</v>
      </c>
      <c r="F121">
        <v>489.54278564453102</v>
      </c>
      <c r="G121">
        <v>478.44671630859398</v>
      </c>
      <c r="I121" s="7">
        <f t="shared" si="7"/>
        <v>205.86810302734398</v>
      </c>
      <c r="J121" s="7">
        <f t="shared" si="7"/>
        <v>139.40637207031205</v>
      </c>
      <c r="K121" s="7">
        <f t="shared" si="8"/>
        <v>108.28364257812555</v>
      </c>
      <c r="L121" s="8">
        <f t="shared" si="9"/>
        <v>0.77674815698891297</v>
      </c>
      <c r="M121" s="8">
        <f t="shared" si="12"/>
        <v>1.2759179885524001</v>
      </c>
      <c r="P121" s="6">
        <f t="shared" si="10"/>
        <v>-2.1236018212102978</v>
      </c>
    </row>
    <row r="122" spans="1:16" x14ac:dyDescent="0.15">
      <c r="A122" s="6">
        <v>60.5</v>
      </c>
      <c r="B122" s="6">
        <v>120</v>
      </c>
      <c r="D122">
        <v>697.99273681640602</v>
      </c>
      <c r="E122">
        <v>617.03741455078102</v>
      </c>
      <c r="F122">
        <v>489.41470336914102</v>
      </c>
      <c r="G122">
        <v>478.07052612304699</v>
      </c>
      <c r="I122" s="7">
        <f t="shared" si="7"/>
        <v>208.578033447265</v>
      </c>
      <c r="J122" s="7">
        <f t="shared" si="7"/>
        <v>138.96688842773403</v>
      </c>
      <c r="K122" s="7">
        <f t="shared" si="8"/>
        <v>111.30121154785118</v>
      </c>
      <c r="L122" s="8">
        <f t="shared" si="9"/>
        <v>0.80091892973289358</v>
      </c>
      <c r="M122" s="8">
        <f t="shared" si="12"/>
        <v>1.304248509892743</v>
      </c>
      <c r="P122" s="6">
        <f t="shared" si="10"/>
        <v>4.9648663694373957E-2</v>
      </c>
    </row>
    <row r="123" spans="1:16" x14ac:dyDescent="0.15">
      <c r="A123" s="6">
        <v>61</v>
      </c>
      <c r="B123" s="6">
        <v>121</v>
      </c>
      <c r="D123">
        <v>695.15173339843795</v>
      </c>
      <c r="E123">
        <v>614.05029296875</v>
      </c>
      <c r="F123">
        <v>489.36517333984398</v>
      </c>
      <c r="G123">
        <v>478.03350830078102</v>
      </c>
      <c r="I123" s="7">
        <f t="shared" si="7"/>
        <v>205.78656005859398</v>
      </c>
      <c r="J123" s="7">
        <f t="shared" si="7"/>
        <v>136.01678466796898</v>
      </c>
      <c r="K123" s="7">
        <f t="shared" si="8"/>
        <v>110.57481079101569</v>
      </c>
      <c r="L123" s="8">
        <f t="shared" si="9"/>
        <v>0.81294974778987927</v>
      </c>
      <c r="M123" s="8">
        <f t="shared" si="12"/>
        <v>1.3204390765460912</v>
      </c>
      <c r="P123" s="6">
        <f t="shared" si="10"/>
        <v>1.2916362857211168</v>
      </c>
    </row>
    <row r="124" spans="1:16" x14ac:dyDescent="0.15">
      <c r="A124" s="6">
        <v>61.5</v>
      </c>
      <c r="B124" s="6">
        <v>122</v>
      </c>
      <c r="D124">
        <v>694.66760253906295</v>
      </c>
      <c r="E124">
        <v>614.87646484375</v>
      </c>
      <c r="F124">
        <v>489.62982177734398</v>
      </c>
      <c r="G124">
        <v>477.98300170898398</v>
      </c>
      <c r="I124" s="7">
        <f t="shared" si="7"/>
        <v>205.03778076171898</v>
      </c>
      <c r="J124" s="7">
        <f t="shared" si="7"/>
        <v>136.89346313476602</v>
      </c>
      <c r="K124" s="7">
        <f t="shared" si="8"/>
        <v>109.21235656738277</v>
      </c>
      <c r="L124" s="8">
        <f t="shared" si="9"/>
        <v>0.79779088107273366</v>
      </c>
      <c r="M124" s="8">
        <f t="shared" si="12"/>
        <v>1.309439958425308</v>
      </c>
      <c r="P124" s="6">
        <f t="shared" si="10"/>
        <v>0.44788764790567082</v>
      </c>
    </row>
    <row r="125" spans="1:16" x14ac:dyDescent="0.15">
      <c r="A125" s="6">
        <v>62</v>
      </c>
      <c r="B125" s="6">
        <v>123</v>
      </c>
      <c r="D125">
        <v>694.38427734375</v>
      </c>
      <c r="E125">
        <v>614.4736328125</v>
      </c>
      <c r="F125">
        <v>489.90945434570301</v>
      </c>
      <c r="G125">
        <v>478.68533325195301</v>
      </c>
      <c r="I125" s="7">
        <f t="shared" si="7"/>
        <v>204.47482299804699</v>
      </c>
      <c r="J125" s="7">
        <f t="shared" si="7"/>
        <v>135.78829956054699</v>
      </c>
      <c r="K125" s="7">
        <f t="shared" si="8"/>
        <v>109.4230133056641</v>
      </c>
      <c r="L125" s="8">
        <f t="shared" si="9"/>
        <v>0.80583536033510161</v>
      </c>
      <c r="M125" s="8">
        <f t="shared" si="12"/>
        <v>1.3216441862840385</v>
      </c>
      <c r="P125" s="6">
        <f t="shared" si="10"/>
        <v>1.3840809425240899</v>
      </c>
    </row>
    <row r="126" spans="1:16" x14ac:dyDescent="0.15">
      <c r="A126" s="6">
        <v>62.5</v>
      </c>
      <c r="B126" s="6">
        <v>124</v>
      </c>
      <c r="D126">
        <v>690.42413330078102</v>
      </c>
      <c r="E126">
        <v>613.79315185546898</v>
      </c>
      <c r="F126">
        <v>489.99301147460898</v>
      </c>
      <c r="G126">
        <v>478.53375244140602</v>
      </c>
      <c r="I126" s="7">
        <f t="shared" si="7"/>
        <v>200.43112182617205</v>
      </c>
      <c r="J126" s="7">
        <f t="shared" si="7"/>
        <v>135.25939941406295</v>
      </c>
      <c r="K126" s="7">
        <f t="shared" si="8"/>
        <v>105.74954223632798</v>
      </c>
      <c r="L126" s="8">
        <f t="shared" si="9"/>
        <v>0.78182767847875845</v>
      </c>
      <c r="M126" s="8">
        <f t="shared" si="12"/>
        <v>1.3017962530240577</v>
      </c>
      <c r="P126" s="6">
        <f t="shared" si="10"/>
        <v>-0.13846536233987874</v>
      </c>
    </row>
    <row r="127" spans="1:16" x14ac:dyDescent="0.15">
      <c r="A127" s="6">
        <v>63</v>
      </c>
      <c r="B127" s="6">
        <v>125</v>
      </c>
      <c r="D127">
        <v>692.37585449218795</v>
      </c>
      <c r="E127">
        <v>616.11993408203102</v>
      </c>
      <c r="F127">
        <v>489.79940795898398</v>
      </c>
      <c r="G127">
        <v>477.93646240234398</v>
      </c>
      <c r="I127" s="7">
        <f t="shared" si="7"/>
        <v>202.57644653320398</v>
      </c>
      <c r="J127" s="7">
        <f t="shared" si="7"/>
        <v>138.18347167968705</v>
      </c>
      <c r="K127" s="7">
        <f t="shared" si="8"/>
        <v>105.84801635742305</v>
      </c>
      <c r="L127" s="8">
        <f t="shared" si="9"/>
        <v>0.76599621554437103</v>
      </c>
      <c r="M127" s="8">
        <f t="shared" si="12"/>
        <v>1.2901245386860327</v>
      </c>
      <c r="P127" s="6">
        <f t="shared" si="10"/>
        <v>-1.033809240416022</v>
      </c>
    </row>
    <row r="128" spans="1:16" x14ac:dyDescent="0.15">
      <c r="A128" s="6">
        <v>63.5</v>
      </c>
      <c r="B128" s="6">
        <v>126</v>
      </c>
      <c r="D128">
        <v>691.23785400390602</v>
      </c>
      <c r="E128">
        <v>615.52673339843795</v>
      </c>
      <c r="F128">
        <v>489.40618896484398</v>
      </c>
      <c r="G128">
        <v>477.93145751953102</v>
      </c>
      <c r="I128" s="7">
        <f t="shared" si="7"/>
        <v>201.83166503906205</v>
      </c>
      <c r="J128" s="7">
        <f t="shared" si="7"/>
        <v>137.59527587890693</v>
      </c>
      <c r="K128" s="7">
        <f t="shared" si="8"/>
        <v>105.5149719238272</v>
      </c>
      <c r="L128" s="8">
        <f t="shared" si="9"/>
        <v>0.76685025157904008</v>
      </c>
      <c r="M128" s="8">
        <f t="shared" si="12"/>
        <v>1.2951383233170639</v>
      </c>
      <c r="P128" s="6">
        <f t="shared" si="10"/>
        <v>-0.64919895563881069</v>
      </c>
    </row>
    <row r="129" spans="1:16" x14ac:dyDescent="0.15">
      <c r="A129" s="6">
        <v>64</v>
      </c>
      <c r="B129" s="6">
        <v>127</v>
      </c>
      <c r="D129">
        <v>688.88372802734398</v>
      </c>
      <c r="E129">
        <v>614.51025390625</v>
      </c>
      <c r="F129">
        <v>489.32116699218801</v>
      </c>
      <c r="G129">
        <v>478.49774169921898</v>
      </c>
      <c r="I129" s="7">
        <f t="shared" si="7"/>
        <v>199.56256103515597</v>
      </c>
      <c r="J129" s="7">
        <f t="shared" si="7"/>
        <v>136.01251220703102</v>
      </c>
      <c r="K129" s="7">
        <f t="shared" si="8"/>
        <v>104.35380249023426</v>
      </c>
      <c r="L129" s="8">
        <f t="shared" si="9"/>
        <v>0.7672367842996124</v>
      </c>
      <c r="M129" s="8">
        <f t="shared" si="12"/>
        <v>1.2996846046339987</v>
      </c>
      <c r="P129" s="6">
        <f t="shared" si="10"/>
        <v>-0.30045111729698276</v>
      </c>
    </row>
    <row r="130" spans="1:16" x14ac:dyDescent="0.15">
      <c r="A130" s="6">
        <v>64.5</v>
      </c>
      <c r="B130" s="6">
        <v>128</v>
      </c>
      <c r="D130">
        <v>687.55535888671898</v>
      </c>
      <c r="E130">
        <v>614.417724609375</v>
      </c>
      <c r="F130">
        <v>490.15808105468801</v>
      </c>
      <c r="G130">
        <v>478.4287109375</v>
      </c>
      <c r="I130" s="7">
        <f t="shared" ref="I130:J151" si="13">D130-F130</f>
        <v>197.39727783203097</v>
      </c>
      <c r="J130" s="7">
        <f t="shared" si="13"/>
        <v>135.989013671875</v>
      </c>
      <c r="K130" s="7">
        <f t="shared" ref="K130:K151" si="14">I130-0.7*J130</f>
        <v>102.20496826171848</v>
      </c>
      <c r="L130" s="8">
        <f t="shared" ref="L130:L151" si="15">K130/J130</f>
        <v>0.75156783259217297</v>
      </c>
      <c r="M130" s="8">
        <f t="shared" si="12"/>
        <v>1.2881754015229216</v>
      </c>
      <c r="P130" s="6">
        <f t="shared" si="10"/>
        <v>-1.1833286662673497</v>
      </c>
    </row>
    <row r="131" spans="1:16" x14ac:dyDescent="0.15">
      <c r="A131" s="6">
        <v>65</v>
      </c>
      <c r="B131" s="6">
        <v>129</v>
      </c>
      <c r="D131">
        <v>687.99475097656295</v>
      </c>
      <c r="E131">
        <v>615.16778564453102</v>
      </c>
      <c r="F131">
        <v>490.40371704101602</v>
      </c>
      <c r="G131">
        <v>478.99899291992199</v>
      </c>
      <c r="I131" s="7">
        <f t="shared" si="13"/>
        <v>197.59103393554693</v>
      </c>
      <c r="J131" s="7">
        <f t="shared" si="13"/>
        <v>136.16879272460903</v>
      </c>
      <c r="K131" s="7">
        <f t="shared" si="14"/>
        <v>102.27287902832062</v>
      </c>
      <c r="L131" s="8">
        <f t="shared" si="15"/>
        <v>0.75107428788885344</v>
      </c>
      <c r="M131" s="8">
        <f t="shared" si="12"/>
        <v>1.2918416054159645</v>
      </c>
      <c r="P131" s="6">
        <f t="shared" si="10"/>
        <v>-0.90209207013846504</v>
      </c>
    </row>
    <row r="132" spans="1:16" x14ac:dyDescent="0.15">
      <c r="A132" s="6">
        <v>65.5</v>
      </c>
      <c r="B132" s="6">
        <v>130</v>
      </c>
      <c r="D132">
        <v>689.51788330078102</v>
      </c>
      <c r="E132">
        <v>616.63659667968795</v>
      </c>
      <c r="F132">
        <v>490.85543823242199</v>
      </c>
      <c r="G132">
        <v>479.01699829101602</v>
      </c>
      <c r="I132" s="7">
        <f t="shared" si="13"/>
        <v>198.66244506835903</v>
      </c>
      <c r="J132" s="7">
        <f t="shared" si="13"/>
        <v>137.61959838867193</v>
      </c>
      <c r="K132" s="7">
        <f t="shared" si="14"/>
        <v>102.32872619628868</v>
      </c>
      <c r="L132" s="8">
        <f t="shared" si="15"/>
        <v>0.74356216261645336</v>
      </c>
      <c r="M132" s="8">
        <f t="shared" si="12"/>
        <v>1.2884892287399268</v>
      </c>
      <c r="P132" s="6">
        <f t="shared" si="10"/>
        <v>-1.1592548010765433</v>
      </c>
    </row>
    <row r="133" spans="1:16" x14ac:dyDescent="0.15">
      <c r="A133" s="6">
        <v>66</v>
      </c>
      <c r="B133" s="6">
        <v>131</v>
      </c>
      <c r="D133">
        <v>686.87847900390602</v>
      </c>
      <c r="E133">
        <v>615.15289306640602</v>
      </c>
      <c r="F133">
        <v>490.31216430664102</v>
      </c>
      <c r="G133">
        <v>478.98397827148398</v>
      </c>
      <c r="I133" s="7">
        <f t="shared" si="13"/>
        <v>196.566314697265</v>
      </c>
      <c r="J133" s="7">
        <f t="shared" si="13"/>
        <v>136.16891479492205</v>
      </c>
      <c r="K133" s="7">
        <f t="shared" si="14"/>
        <v>101.24807434081957</v>
      </c>
      <c r="L133" s="8">
        <f t="shared" si="15"/>
        <v>0.74354763341769159</v>
      </c>
      <c r="M133" s="8">
        <f t="shared" si="12"/>
        <v>1.2926344481375276</v>
      </c>
      <c r="P133" s="6">
        <f t="shared" si="10"/>
        <v>-0.84127265180194044</v>
      </c>
    </row>
    <row r="134" spans="1:16" x14ac:dyDescent="0.15">
      <c r="A134" s="6">
        <v>66.5</v>
      </c>
      <c r="B134" s="6">
        <v>132</v>
      </c>
      <c r="D134">
        <v>687.97021484375</v>
      </c>
      <c r="E134">
        <v>614.93035888671898</v>
      </c>
      <c r="F134">
        <v>490.194091796875</v>
      </c>
      <c r="G134">
        <v>478.53475952148398</v>
      </c>
      <c r="I134" s="7">
        <f t="shared" si="13"/>
        <v>197.776123046875</v>
      </c>
      <c r="J134" s="7">
        <f t="shared" si="13"/>
        <v>136.395599365235</v>
      </c>
      <c r="K134" s="7">
        <f t="shared" si="14"/>
        <v>102.29920349121051</v>
      </c>
      <c r="L134" s="8">
        <f t="shared" si="15"/>
        <v>0.75001835812369244</v>
      </c>
      <c r="M134" s="8">
        <f t="shared" si="12"/>
        <v>1.3032649214398906</v>
      </c>
      <c r="P134" s="6">
        <f t="shared" ref="P134:P151" si="16">(M134-$O$2)/$O$2*100</f>
        <v>-2.5802968713963811E-2</v>
      </c>
    </row>
    <row r="135" spans="1:16" x14ac:dyDescent="0.15">
      <c r="A135" s="6">
        <v>67</v>
      </c>
      <c r="B135" s="6">
        <v>133</v>
      </c>
      <c r="D135">
        <v>685.41693115234398</v>
      </c>
      <c r="E135">
        <v>614.48773193359398</v>
      </c>
      <c r="F135">
        <v>489.83990478515602</v>
      </c>
      <c r="G135">
        <v>478.56277465820301</v>
      </c>
      <c r="I135" s="7">
        <f t="shared" si="13"/>
        <v>195.57702636718795</v>
      </c>
      <c r="J135" s="7">
        <f t="shared" si="13"/>
        <v>135.92495727539097</v>
      </c>
      <c r="K135" s="7">
        <f t="shared" si="14"/>
        <v>100.42955627441428</v>
      </c>
      <c r="L135" s="8">
        <f t="shared" si="15"/>
        <v>0.73886031150952525</v>
      </c>
      <c r="M135" s="8">
        <f t="shared" si="12"/>
        <v>1.2962666234220859</v>
      </c>
      <c r="P135" s="6">
        <f t="shared" si="16"/>
        <v>-0.56264640967965129</v>
      </c>
    </row>
    <row r="136" spans="1:16" x14ac:dyDescent="0.15">
      <c r="A136" s="6">
        <v>67.5</v>
      </c>
      <c r="B136" s="6">
        <v>134</v>
      </c>
      <c r="D136">
        <v>685.227783203125</v>
      </c>
      <c r="E136">
        <v>614.48126220703102</v>
      </c>
      <c r="F136">
        <v>489.295654296875</v>
      </c>
      <c r="G136">
        <v>477.83142089843801</v>
      </c>
      <c r="I136" s="7">
        <f t="shared" si="13"/>
        <v>195.93212890625</v>
      </c>
      <c r="J136" s="7">
        <f t="shared" si="13"/>
        <v>136.64984130859301</v>
      </c>
      <c r="K136" s="7">
        <f t="shared" si="14"/>
        <v>100.2772399902349</v>
      </c>
      <c r="L136" s="8">
        <f t="shared" si="15"/>
        <v>0.73382624546033137</v>
      </c>
      <c r="M136" s="8">
        <f t="shared" si="12"/>
        <v>1.2953923059692545</v>
      </c>
      <c r="P136" s="6">
        <f t="shared" si="16"/>
        <v>-0.62971580122031023</v>
      </c>
    </row>
    <row r="137" spans="1:16" x14ac:dyDescent="0.15">
      <c r="A137" s="6">
        <v>68</v>
      </c>
      <c r="B137" s="6">
        <v>135</v>
      </c>
      <c r="D137">
        <v>686.188720703125</v>
      </c>
      <c r="E137">
        <v>615.49737548828102</v>
      </c>
      <c r="F137">
        <v>489.34417724609398</v>
      </c>
      <c r="G137">
        <v>478.479248046875</v>
      </c>
      <c r="I137" s="7">
        <f t="shared" si="13"/>
        <v>196.84454345703102</v>
      </c>
      <c r="J137" s="7">
        <f t="shared" si="13"/>
        <v>137.01812744140602</v>
      </c>
      <c r="K137" s="7">
        <f t="shared" si="14"/>
        <v>100.93185424804682</v>
      </c>
      <c r="L137" s="8">
        <f t="shared" si="15"/>
        <v>0.73663139420153723</v>
      </c>
      <c r="M137" s="8">
        <f t="shared" si="12"/>
        <v>1.3023572033068227</v>
      </c>
      <c r="P137" s="6">
        <f t="shared" si="16"/>
        <v>-9.5434545526403985E-2</v>
      </c>
    </row>
    <row r="138" spans="1:16" x14ac:dyDescent="0.15">
      <c r="A138" s="6">
        <v>68.5</v>
      </c>
      <c r="B138" s="6">
        <v>136</v>
      </c>
      <c r="D138">
        <v>684.95574951171898</v>
      </c>
      <c r="E138">
        <v>616.0390625</v>
      </c>
      <c r="F138">
        <v>490.24261474609398</v>
      </c>
      <c r="G138">
        <v>478.53277587890602</v>
      </c>
      <c r="I138" s="7">
        <f t="shared" si="13"/>
        <v>194.713134765625</v>
      </c>
      <c r="J138" s="7">
        <f t="shared" si="13"/>
        <v>137.50628662109398</v>
      </c>
      <c r="K138" s="7">
        <f t="shared" si="14"/>
        <v>98.458734130859227</v>
      </c>
      <c r="L138" s="8">
        <f t="shared" si="15"/>
        <v>0.7160307833936902</v>
      </c>
      <c r="M138" s="8">
        <f t="shared" si="12"/>
        <v>1.285916341095338</v>
      </c>
      <c r="P138" s="6">
        <f t="shared" si="16"/>
        <v>-1.3566224828793254</v>
      </c>
    </row>
    <row r="139" spans="1:16" x14ac:dyDescent="0.15">
      <c r="A139" s="6">
        <v>69</v>
      </c>
      <c r="B139" s="6">
        <v>137</v>
      </c>
      <c r="D139">
        <v>686.40240478515602</v>
      </c>
      <c r="E139">
        <v>616.99517822265602</v>
      </c>
      <c r="F139">
        <v>491.40618896484398</v>
      </c>
      <c r="G139">
        <v>479.84341430664102</v>
      </c>
      <c r="I139" s="7">
        <f t="shared" si="13"/>
        <v>194.99621582031205</v>
      </c>
      <c r="J139" s="7">
        <f t="shared" si="13"/>
        <v>137.151763916015</v>
      </c>
      <c r="K139" s="7">
        <f t="shared" si="14"/>
        <v>98.989981079101554</v>
      </c>
      <c r="L139" s="8">
        <f t="shared" si="15"/>
        <v>0.72175507082590751</v>
      </c>
      <c r="M139" s="8">
        <f t="shared" si="12"/>
        <v>1.2958003771239177</v>
      </c>
      <c r="P139" s="6">
        <f t="shared" si="16"/>
        <v>-0.59841242970470665</v>
      </c>
    </row>
    <row r="140" spans="1:16" x14ac:dyDescent="0.15">
      <c r="A140" s="6">
        <v>69.5</v>
      </c>
      <c r="B140" s="6">
        <v>138</v>
      </c>
      <c r="D140">
        <v>687.67565917968795</v>
      </c>
      <c r="E140">
        <v>617.552490234375</v>
      </c>
      <c r="F140">
        <v>490.27914428710898</v>
      </c>
      <c r="G140">
        <v>478.9189453125</v>
      </c>
      <c r="I140" s="7">
        <f t="shared" si="13"/>
        <v>197.39651489257898</v>
      </c>
      <c r="J140" s="7">
        <f t="shared" si="13"/>
        <v>138.633544921875</v>
      </c>
      <c r="K140" s="7">
        <f t="shared" si="14"/>
        <v>100.35303344726648</v>
      </c>
      <c r="L140" s="8">
        <f t="shared" si="15"/>
        <v>0.72387266374685166</v>
      </c>
      <c r="M140" s="8">
        <f t="shared" si="12"/>
        <v>1.3020777186412245</v>
      </c>
      <c r="P140" s="6">
        <f t="shared" si="16"/>
        <v>-0.11687397396960267</v>
      </c>
    </row>
    <row r="141" spans="1:16" x14ac:dyDescent="0.15">
      <c r="A141" s="6">
        <v>70</v>
      </c>
      <c r="B141" s="6">
        <v>139</v>
      </c>
      <c r="D141">
        <v>689.41931152343795</v>
      </c>
      <c r="E141">
        <v>619.94323730468795</v>
      </c>
      <c r="F141">
        <v>490.95697021484398</v>
      </c>
      <c r="G141">
        <v>478.99050903320301</v>
      </c>
      <c r="I141" s="7">
        <f t="shared" si="13"/>
        <v>198.46234130859398</v>
      </c>
      <c r="J141" s="7">
        <f t="shared" si="13"/>
        <v>140.95272827148494</v>
      </c>
      <c r="K141" s="7">
        <f t="shared" si="14"/>
        <v>99.795431518554523</v>
      </c>
      <c r="L141" s="8">
        <f t="shared" si="15"/>
        <v>0.70800638442656783</v>
      </c>
      <c r="M141" s="8">
        <f t="shared" si="12"/>
        <v>1.290371187917303</v>
      </c>
      <c r="P141" s="6">
        <f t="shared" si="16"/>
        <v>-1.0148886369078838</v>
      </c>
    </row>
    <row r="142" spans="1:16" x14ac:dyDescent="0.15">
      <c r="A142" s="6">
        <v>70.5</v>
      </c>
      <c r="B142" s="6">
        <v>140</v>
      </c>
      <c r="D142">
        <v>687.82940673828102</v>
      </c>
      <c r="E142">
        <v>619.21124267578102</v>
      </c>
      <c r="F142">
        <v>490.030517578125</v>
      </c>
      <c r="G142">
        <v>478.4892578125</v>
      </c>
      <c r="I142" s="7">
        <f t="shared" si="13"/>
        <v>197.79888916015602</v>
      </c>
      <c r="J142" s="7">
        <f t="shared" si="13"/>
        <v>140.72198486328102</v>
      </c>
      <c r="K142" s="7">
        <f t="shared" si="14"/>
        <v>99.293499755859315</v>
      </c>
      <c r="L142" s="8">
        <f t="shared" si="15"/>
        <v>0.70560047779547941</v>
      </c>
      <c r="M142" s="8">
        <f t="shared" si="12"/>
        <v>1.2921250298825768</v>
      </c>
      <c r="P142" s="6">
        <f t="shared" si="16"/>
        <v>-0.88035041730760133</v>
      </c>
    </row>
    <row r="143" spans="1:16" x14ac:dyDescent="0.15">
      <c r="A143" s="6">
        <v>71</v>
      </c>
      <c r="B143" s="6">
        <v>141</v>
      </c>
      <c r="D143">
        <v>688.47442626953102</v>
      </c>
      <c r="E143">
        <v>617.4990234375</v>
      </c>
      <c r="F143">
        <v>489.87344360351602</v>
      </c>
      <c r="G143">
        <v>477.95547485351602</v>
      </c>
      <c r="I143" s="7">
        <f t="shared" si="13"/>
        <v>198.600982666015</v>
      </c>
      <c r="J143" s="7">
        <f t="shared" si="13"/>
        <v>139.54354858398398</v>
      </c>
      <c r="K143" s="7">
        <f t="shared" si="14"/>
        <v>100.92049865722622</v>
      </c>
      <c r="L143" s="8">
        <f t="shared" si="15"/>
        <v>0.72321866314362382</v>
      </c>
      <c r="M143" s="8">
        <f t="shared" si="12"/>
        <v>1.3139029638270836</v>
      </c>
      <c r="P143" s="6">
        <f t="shared" si="16"/>
        <v>0.79024734319758805</v>
      </c>
    </row>
    <row r="144" spans="1:16" x14ac:dyDescent="0.15">
      <c r="A144" s="6">
        <v>71.5</v>
      </c>
      <c r="B144" s="6">
        <v>142</v>
      </c>
      <c r="D144">
        <v>686.38873291015602</v>
      </c>
      <c r="E144">
        <v>616.78875732421898</v>
      </c>
      <c r="F144">
        <v>489.06051635742199</v>
      </c>
      <c r="G144">
        <v>477.51626586914102</v>
      </c>
      <c r="I144" s="7">
        <f t="shared" si="13"/>
        <v>197.32821655273403</v>
      </c>
      <c r="J144" s="7">
        <f t="shared" si="13"/>
        <v>139.27249145507795</v>
      </c>
      <c r="K144" s="7">
        <f t="shared" si="14"/>
        <v>99.837472534179469</v>
      </c>
      <c r="L144" s="8">
        <f t="shared" si="15"/>
        <v>0.71684990690628836</v>
      </c>
      <c r="M144" s="8">
        <f t="shared" si="12"/>
        <v>1.3116939561861107</v>
      </c>
      <c r="P144" s="6">
        <f t="shared" si="16"/>
        <v>0.62079310445521274</v>
      </c>
    </row>
    <row r="145" spans="1:16" x14ac:dyDescent="0.15">
      <c r="A145" s="6">
        <v>72</v>
      </c>
      <c r="B145" s="6">
        <v>143</v>
      </c>
      <c r="D145">
        <v>686.533203125</v>
      </c>
      <c r="E145">
        <v>616.44989013671898</v>
      </c>
      <c r="F145">
        <v>489.20260620117199</v>
      </c>
      <c r="G145">
        <v>478.13858032226602</v>
      </c>
      <c r="I145" s="7">
        <f t="shared" si="13"/>
        <v>197.33059692382801</v>
      </c>
      <c r="J145" s="7">
        <f t="shared" si="13"/>
        <v>138.31130981445295</v>
      </c>
      <c r="K145" s="7">
        <f t="shared" si="14"/>
        <v>100.51268005371095</v>
      </c>
      <c r="L145" s="8">
        <f t="shared" si="15"/>
        <v>0.72671338438303035</v>
      </c>
      <c r="M145" s="8">
        <f t="shared" si="12"/>
        <v>1.3257171822592149</v>
      </c>
      <c r="P145" s="6">
        <f t="shared" si="16"/>
        <v>1.6965227917837469</v>
      </c>
    </row>
    <row r="146" spans="1:16" x14ac:dyDescent="0.15">
      <c r="A146" s="6">
        <v>72.5</v>
      </c>
      <c r="B146" s="6">
        <v>144</v>
      </c>
      <c r="D146">
        <v>685.29901123046898</v>
      </c>
      <c r="E146">
        <v>616.77502441406295</v>
      </c>
      <c r="F146">
        <v>489.49075317382801</v>
      </c>
      <c r="G146">
        <v>478.38970947265602</v>
      </c>
      <c r="I146" s="7">
        <f t="shared" si="13"/>
        <v>195.80825805664097</v>
      </c>
      <c r="J146" s="7">
        <f t="shared" si="13"/>
        <v>138.38531494140693</v>
      </c>
      <c r="K146" s="7">
        <f t="shared" si="14"/>
        <v>98.938537597656122</v>
      </c>
      <c r="L146" s="8">
        <f t="shared" si="15"/>
        <v>0.7149496869631522</v>
      </c>
      <c r="M146" s="8">
        <f t="shared" si="12"/>
        <v>1.3181132334356991</v>
      </c>
      <c r="P146" s="6">
        <f t="shared" si="16"/>
        <v>1.1132195313398998</v>
      </c>
    </row>
    <row r="147" spans="1:16" x14ac:dyDescent="0.15">
      <c r="A147" s="6">
        <v>73</v>
      </c>
      <c r="B147" s="6">
        <v>145</v>
      </c>
      <c r="D147">
        <v>686.13684082031295</v>
      </c>
      <c r="E147">
        <v>616.408447265625</v>
      </c>
      <c r="F147">
        <v>490.24612426757801</v>
      </c>
      <c r="G147">
        <v>478.84442138671898</v>
      </c>
      <c r="I147" s="7">
        <f t="shared" si="13"/>
        <v>195.89071655273494</v>
      </c>
      <c r="J147" s="7">
        <f t="shared" si="13"/>
        <v>137.56402587890602</v>
      </c>
      <c r="K147" s="7">
        <f t="shared" si="14"/>
        <v>99.595898437500736</v>
      </c>
      <c r="L147" s="8">
        <f t="shared" si="15"/>
        <v>0.72399668300760822</v>
      </c>
      <c r="M147" s="8">
        <f t="shared" si="12"/>
        <v>1.3313199780765177</v>
      </c>
      <c r="P147" s="6">
        <f t="shared" si="16"/>
        <v>2.1263164613212058</v>
      </c>
    </row>
    <row r="148" spans="1:16" x14ac:dyDescent="0.15">
      <c r="A148" s="6">
        <v>73.5</v>
      </c>
      <c r="B148" s="6">
        <v>146</v>
      </c>
      <c r="D148">
        <v>688.34045410156295</v>
      </c>
      <c r="E148">
        <v>617.8857421875</v>
      </c>
      <c r="F148">
        <v>490.38519287109398</v>
      </c>
      <c r="G148">
        <v>479.06903076171898</v>
      </c>
      <c r="I148" s="7">
        <f t="shared" si="13"/>
        <v>197.95526123046898</v>
      </c>
      <c r="J148" s="7">
        <f t="shared" si="13"/>
        <v>138.81671142578102</v>
      </c>
      <c r="K148" s="7">
        <f t="shared" si="14"/>
        <v>100.78356323242227</v>
      </c>
      <c r="L148" s="8">
        <f t="shared" si="15"/>
        <v>0.72601895115709214</v>
      </c>
      <c r="M148" s="8">
        <f t="shared" si="12"/>
        <v>1.3375019948223639</v>
      </c>
      <c r="P148" s="6">
        <f t="shared" si="16"/>
        <v>2.6005424993527528</v>
      </c>
    </row>
    <row r="149" spans="1:16" x14ac:dyDescent="0.15">
      <c r="A149" s="6">
        <v>74</v>
      </c>
      <c r="B149" s="6">
        <v>147</v>
      </c>
      <c r="D149">
        <v>687.48010253906295</v>
      </c>
      <c r="E149">
        <v>618.468017578125</v>
      </c>
      <c r="F149">
        <v>489.93045043945301</v>
      </c>
      <c r="G149">
        <v>478.27014160156301</v>
      </c>
      <c r="I149" s="7">
        <f t="shared" si="13"/>
        <v>197.54965209960994</v>
      </c>
      <c r="J149" s="7">
        <f t="shared" si="13"/>
        <v>140.19787597656199</v>
      </c>
      <c r="K149" s="7">
        <f t="shared" si="14"/>
        <v>99.411138916016554</v>
      </c>
      <c r="L149" s="8">
        <f t="shared" si="15"/>
        <v>0.70907735387257875</v>
      </c>
      <c r="M149" s="8">
        <f t="shared" si="12"/>
        <v>1.3247201461342129</v>
      </c>
      <c r="P149" s="6">
        <f t="shared" si="16"/>
        <v>1.6200395807585213</v>
      </c>
    </row>
    <row r="150" spans="1:16" x14ac:dyDescent="0.15">
      <c r="A150" s="6">
        <v>74.5</v>
      </c>
      <c r="B150" s="6">
        <v>148</v>
      </c>
      <c r="D150">
        <v>687.92956542968795</v>
      </c>
      <c r="E150">
        <v>618.59436035156295</v>
      </c>
      <c r="F150">
        <v>489.55477905273398</v>
      </c>
      <c r="G150">
        <v>477.99200439453102</v>
      </c>
      <c r="I150" s="7">
        <f t="shared" si="13"/>
        <v>198.37478637695398</v>
      </c>
      <c r="J150" s="7">
        <f t="shared" si="13"/>
        <v>140.60235595703193</v>
      </c>
      <c r="K150" s="7">
        <f t="shared" si="14"/>
        <v>99.953137207031631</v>
      </c>
      <c r="L150" s="8">
        <f t="shared" si="15"/>
        <v>0.71089233552798581</v>
      </c>
      <c r="M150" s="8">
        <f t="shared" si="12"/>
        <v>1.3306948763859823</v>
      </c>
      <c r="P150" s="6">
        <f t="shared" si="16"/>
        <v>2.0783645533506196</v>
      </c>
    </row>
    <row r="151" spans="1:16" x14ac:dyDescent="0.15">
      <c r="A151" s="6">
        <v>75</v>
      </c>
      <c r="B151" s="6">
        <v>149</v>
      </c>
      <c r="D151">
        <v>688.29699707031295</v>
      </c>
      <c r="E151">
        <v>618.29656982421898</v>
      </c>
      <c r="F151">
        <v>490.11856079101602</v>
      </c>
      <c r="G151">
        <v>478.66131591796898</v>
      </c>
      <c r="I151" s="7">
        <f t="shared" si="13"/>
        <v>198.17843627929693</v>
      </c>
      <c r="J151" s="7">
        <f t="shared" si="13"/>
        <v>139.63525390625</v>
      </c>
      <c r="K151" s="7">
        <f t="shared" si="14"/>
        <v>100.43375854492194</v>
      </c>
      <c r="L151" s="8">
        <f t="shared" si="15"/>
        <v>0.71925789322768285</v>
      </c>
      <c r="M151" s="8">
        <f t="shared" si="12"/>
        <v>1.3432201826820418</v>
      </c>
      <c r="P151" s="6">
        <f t="shared" si="16"/>
        <v>3.0391879584154795</v>
      </c>
    </row>
    <row r="152" spans="1:16" x14ac:dyDescent="0.15">
      <c r="A152" s="18">
        <v>75.5</v>
      </c>
      <c r="B152" s="18">
        <v>150</v>
      </c>
      <c r="D152">
        <v>686.57183837890602</v>
      </c>
      <c r="E152">
        <v>618.64025878906295</v>
      </c>
      <c r="F152">
        <v>490.42321777343801</v>
      </c>
      <c r="G152">
        <v>478.75137329101602</v>
      </c>
      <c r="I152" s="19">
        <f t="shared" ref="I152:I193" si="17">D152-F152</f>
        <v>196.14862060546801</v>
      </c>
      <c r="J152" s="19">
        <f t="shared" ref="J152:J193" si="18">E152-G152</f>
        <v>139.88888549804693</v>
      </c>
      <c r="K152" s="19">
        <f t="shared" ref="K152:K193" si="19">I152-0.7*J152</f>
        <v>98.226400756835162</v>
      </c>
      <c r="L152" s="20">
        <f t="shared" ref="L152:L193" si="20">K152/J152</f>
        <v>0.70217444657679084</v>
      </c>
      <c r="M152" s="20">
        <f t="shared" ref="M152:M193" si="21">L152+ABS($N$2)*A152</f>
        <v>1.330296484627512</v>
      </c>
      <c r="N152" s="18"/>
      <c r="O152" s="18"/>
      <c r="P152" s="18">
        <f t="shared" ref="P152:P193" si="22">(M152-$O$2)/$O$2*100</f>
        <v>2.0478036938494379</v>
      </c>
    </row>
    <row r="153" spans="1:16" x14ac:dyDescent="0.15">
      <c r="A153" s="18">
        <v>76</v>
      </c>
      <c r="B153" s="18">
        <v>151</v>
      </c>
      <c r="D153">
        <v>686.95574951171898</v>
      </c>
      <c r="E153">
        <v>618.01287841796898</v>
      </c>
      <c r="F153">
        <v>490.42620849609398</v>
      </c>
      <c r="G153">
        <v>479.32867431640602</v>
      </c>
      <c r="I153" s="19">
        <f t="shared" si="17"/>
        <v>196.529541015625</v>
      </c>
      <c r="J153" s="19">
        <f t="shared" si="18"/>
        <v>138.68420410156295</v>
      </c>
      <c r="K153" s="19">
        <f t="shared" si="19"/>
        <v>99.450598144530943</v>
      </c>
      <c r="L153" s="20">
        <f t="shared" si="20"/>
        <v>0.71710112041094476</v>
      </c>
      <c r="M153" s="20">
        <f t="shared" si="21"/>
        <v>1.3493829070580285</v>
      </c>
      <c r="N153" s="18"/>
      <c r="O153" s="18"/>
      <c r="P153" s="18">
        <f t="shared" si="22"/>
        <v>3.5119340677281632</v>
      </c>
    </row>
    <row r="154" spans="1:16" x14ac:dyDescent="0.15">
      <c r="A154" s="18">
        <v>76.5</v>
      </c>
      <c r="B154" s="18">
        <v>152</v>
      </c>
      <c r="D154">
        <v>683.33117675781295</v>
      </c>
      <c r="E154">
        <v>615.87603759765602</v>
      </c>
      <c r="F154">
        <v>490.90493774414102</v>
      </c>
      <c r="G154">
        <v>479.07952880859398</v>
      </c>
      <c r="I154" s="19">
        <f t="shared" si="17"/>
        <v>192.42623901367193</v>
      </c>
      <c r="J154" s="19">
        <f t="shared" si="18"/>
        <v>136.79650878906205</v>
      </c>
      <c r="K154" s="19">
        <f t="shared" si="19"/>
        <v>96.668682861328506</v>
      </c>
      <c r="L154" s="20">
        <f t="shared" si="20"/>
        <v>0.70666045293882473</v>
      </c>
      <c r="M154" s="20">
        <f t="shared" si="21"/>
        <v>1.343101988182271</v>
      </c>
      <c r="N154" s="18"/>
      <c r="O154" s="18"/>
      <c r="P154" s="18">
        <f t="shared" si="22"/>
        <v>3.0301211907815859</v>
      </c>
    </row>
    <row r="155" spans="1:16" x14ac:dyDescent="0.15">
      <c r="A155" s="18">
        <v>77</v>
      </c>
      <c r="B155" s="18">
        <v>153</v>
      </c>
      <c r="D155">
        <v>684.23944091796898</v>
      </c>
      <c r="E155">
        <v>614.88049316406295</v>
      </c>
      <c r="F155">
        <v>490.9189453125</v>
      </c>
      <c r="G155">
        <v>479.12155151367199</v>
      </c>
      <c r="I155" s="19">
        <f t="shared" si="17"/>
        <v>193.32049560546898</v>
      </c>
      <c r="J155" s="19">
        <f t="shared" si="18"/>
        <v>135.75894165039097</v>
      </c>
      <c r="K155" s="19">
        <f t="shared" si="19"/>
        <v>98.289236450195304</v>
      </c>
      <c r="L155" s="20">
        <f t="shared" si="20"/>
        <v>0.72399825201430656</v>
      </c>
      <c r="M155" s="20">
        <f t="shared" si="21"/>
        <v>1.364599535854115</v>
      </c>
      <c r="N155" s="18"/>
      <c r="O155" s="18"/>
      <c r="P155" s="18">
        <f t="shared" si="22"/>
        <v>4.6792103600503223</v>
      </c>
    </row>
    <row r="156" spans="1:16" x14ac:dyDescent="0.15">
      <c r="A156" s="18">
        <v>77.5</v>
      </c>
      <c r="B156" s="18">
        <v>154</v>
      </c>
      <c r="D156">
        <v>684.04144287109398</v>
      </c>
      <c r="E156">
        <v>614.05633544921898</v>
      </c>
      <c r="F156">
        <v>490.03851318359398</v>
      </c>
      <c r="G156">
        <v>478.61581420898398</v>
      </c>
      <c r="I156" s="19">
        <f t="shared" si="17"/>
        <v>194.0029296875</v>
      </c>
      <c r="J156" s="19">
        <f t="shared" si="18"/>
        <v>135.440521240235</v>
      </c>
      <c r="K156" s="19">
        <f t="shared" si="19"/>
        <v>99.194564819335511</v>
      </c>
      <c r="L156" s="20">
        <f t="shared" si="20"/>
        <v>0.73238469485355184</v>
      </c>
      <c r="M156" s="20">
        <f t="shared" si="21"/>
        <v>1.3771457272897227</v>
      </c>
      <c r="N156" s="18"/>
      <c r="O156" s="18"/>
      <c r="P156" s="18">
        <f t="shared" si="22"/>
        <v>5.6416358761072534</v>
      </c>
    </row>
    <row r="157" spans="1:16" x14ac:dyDescent="0.15">
      <c r="A157" s="18">
        <v>78</v>
      </c>
      <c r="B157" s="18">
        <v>155</v>
      </c>
      <c r="D157">
        <v>684.24627685546898</v>
      </c>
      <c r="E157">
        <v>613.15734863281295</v>
      </c>
      <c r="F157">
        <v>490.19308471679699</v>
      </c>
      <c r="G157">
        <v>478.29513549804699</v>
      </c>
      <c r="I157" s="19">
        <f t="shared" si="17"/>
        <v>194.05319213867199</v>
      </c>
      <c r="J157" s="19">
        <f t="shared" si="18"/>
        <v>134.86221313476597</v>
      </c>
      <c r="K157" s="19">
        <f t="shared" si="19"/>
        <v>99.649642944335824</v>
      </c>
      <c r="L157" s="20">
        <f t="shared" si="20"/>
        <v>0.738899656383047</v>
      </c>
      <c r="M157" s="20">
        <f t="shared" si="21"/>
        <v>1.3878204374155803</v>
      </c>
      <c r="N157" s="18"/>
      <c r="O157" s="18"/>
      <c r="P157" s="18">
        <f t="shared" si="22"/>
        <v>6.4604989912099535</v>
      </c>
    </row>
    <row r="158" spans="1:16" x14ac:dyDescent="0.15">
      <c r="A158" s="18">
        <v>78.5</v>
      </c>
      <c r="B158" s="18">
        <v>156</v>
      </c>
      <c r="D158">
        <v>684.23583984375</v>
      </c>
      <c r="E158">
        <v>610.72918701171898</v>
      </c>
      <c r="F158">
        <v>489.948974609375</v>
      </c>
      <c r="G158">
        <v>478.08352661132801</v>
      </c>
      <c r="I158" s="19">
        <f t="shared" si="17"/>
        <v>194.286865234375</v>
      </c>
      <c r="J158" s="19">
        <f t="shared" si="18"/>
        <v>132.64566040039097</v>
      </c>
      <c r="K158" s="19">
        <f t="shared" si="19"/>
        <v>101.43490295410133</v>
      </c>
      <c r="L158" s="20">
        <f t="shared" si="20"/>
        <v>0.76470577814547458</v>
      </c>
      <c r="M158" s="20">
        <f t="shared" si="21"/>
        <v>1.4177863077743704</v>
      </c>
      <c r="N158" s="18"/>
      <c r="O158" s="18"/>
      <c r="P158" s="18">
        <f t="shared" si="22"/>
        <v>8.7591980340367854</v>
      </c>
    </row>
    <row r="159" spans="1:16" x14ac:dyDescent="0.15">
      <c r="A159" s="18">
        <v>79</v>
      </c>
      <c r="B159" s="18">
        <v>157</v>
      </c>
      <c r="D159">
        <v>682.400390625</v>
      </c>
      <c r="E159">
        <v>609.70263671875</v>
      </c>
      <c r="F159">
        <v>489.54476928710898</v>
      </c>
      <c r="G159">
        <v>477.85491943359398</v>
      </c>
      <c r="I159" s="19">
        <f t="shared" si="17"/>
        <v>192.85562133789102</v>
      </c>
      <c r="J159" s="19">
        <f t="shared" si="18"/>
        <v>131.84771728515602</v>
      </c>
      <c r="K159" s="19">
        <f t="shared" si="19"/>
        <v>100.56221923828181</v>
      </c>
      <c r="L159" s="20">
        <f t="shared" si="20"/>
        <v>0.76271490556631383</v>
      </c>
      <c r="M159" s="20">
        <f t="shared" si="21"/>
        <v>1.419955183791572</v>
      </c>
      <c r="N159" s="18"/>
      <c r="O159" s="18"/>
      <c r="P159" s="18">
        <f t="shared" si="22"/>
        <v>8.9255737529816201</v>
      </c>
    </row>
    <row r="160" spans="1:16" x14ac:dyDescent="0.15">
      <c r="A160" s="18">
        <v>79.5</v>
      </c>
      <c r="B160" s="18">
        <v>158</v>
      </c>
      <c r="D160">
        <v>682.6474609375</v>
      </c>
      <c r="E160">
        <v>607.96984863281295</v>
      </c>
      <c r="F160">
        <v>488.52777099609398</v>
      </c>
      <c r="G160">
        <v>477.54876708984398</v>
      </c>
      <c r="I160" s="19">
        <f t="shared" si="17"/>
        <v>194.11968994140602</v>
      </c>
      <c r="J160" s="19">
        <f t="shared" si="18"/>
        <v>130.42108154296898</v>
      </c>
      <c r="K160" s="19">
        <f t="shared" si="19"/>
        <v>102.82493286132774</v>
      </c>
      <c r="L160" s="20">
        <f t="shared" si="20"/>
        <v>0.78840730075874033</v>
      </c>
      <c r="M160" s="20">
        <f t="shared" si="21"/>
        <v>1.4498073275803609</v>
      </c>
      <c r="N160" s="18"/>
      <c r="O160" s="18"/>
      <c r="P160" s="18">
        <f t="shared" si="22"/>
        <v>11.215548765620913</v>
      </c>
    </row>
    <row r="161" spans="1:16" x14ac:dyDescent="0.15">
      <c r="A161" s="18">
        <v>80</v>
      </c>
      <c r="B161" s="18">
        <v>159</v>
      </c>
      <c r="D161">
        <v>683.612060546875</v>
      </c>
      <c r="E161">
        <v>608.98107910156295</v>
      </c>
      <c r="F161">
        <v>489.92996215820301</v>
      </c>
      <c r="G161">
        <v>478.42770385742199</v>
      </c>
      <c r="I161" s="19">
        <f t="shared" si="17"/>
        <v>193.68209838867199</v>
      </c>
      <c r="J161" s="19">
        <f t="shared" si="18"/>
        <v>130.55337524414097</v>
      </c>
      <c r="K161" s="19">
        <f t="shared" si="19"/>
        <v>102.29473571777332</v>
      </c>
      <c r="L161" s="20">
        <f t="shared" si="20"/>
        <v>0.78354723136400983</v>
      </c>
      <c r="M161" s="20">
        <f t="shared" si="21"/>
        <v>1.4491070067819929</v>
      </c>
      <c r="N161" s="18"/>
      <c r="O161" s="18"/>
      <c r="P161" s="18">
        <f t="shared" si="22"/>
        <v>11.161826756895474</v>
      </c>
    </row>
    <row r="162" spans="1:16" x14ac:dyDescent="0.15">
      <c r="A162" s="18">
        <v>80.5</v>
      </c>
      <c r="B162" s="18">
        <v>160</v>
      </c>
      <c r="D162">
        <v>680.36138916015602</v>
      </c>
      <c r="E162">
        <v>607.26318359375</v>
      </c>
      <c r="F162">
        <v>489.99148559570301</v>
      </c>
      <c r="G162">
        <v>477.93197631835898</v>
      </c>
      <c r="I162" s="19">
        <f t="shared" si="17"/>
        <v>190.36990356445301</v>
      </c>
      <c r="J162" s="19">
        <f t="shared" si="18"/>
        <v>129.33120727539102</v>
      </c>
      <c r="K162" s="19">
        <f t="shared" si="19"/>
        <v>99.838058471679304</v>
      </c>
      <c r="L162" s="20">
        <f t="shared" si="20"/>
        <v>0.77195644094692029</v>
      </c>
      <c r="M162" s="20">
        <f t="shared" si="21"/>
        <v>1.4416759649612656</v>
      </c>
      <c r="N162" s="18"/>
      <c r="O162" s="18"/>
      <c r="P162" s="18">
        <f t="shared" si="22"/>
        <v>10.591787291464055</v>
      </c>
    </row>
    <row r="163" spans="1:16" x14ac:dyDescent="0.15">
      <c r="A163" s="18">
        <v>81</v>
      </c>
      <c r="B163" s="18">
        <v>161</v>
      </c>
      <c r="D163">
        <v>682.9541015625</v>
      </c>
      <c r="E163">
        <v>609.50341796875</v>
      </c>
      <c r="F163">
        <v>490.82241821289102</v>
      </c>
      <c r="G163">
        <v>478.69235229492199</v>
      </c>
      <c r="I163" s="19">
        <f t="shared" si="17"/>
        <v>192.13168334960898</v>
      </c>
      <c r="J163" s="19">
        <f t="shared" si="18"/>
        <v>130.81106567382801</v>
      </c>
      <c r="K163" s="19">
        <f t="shared" si="19"/>
        <v>100.56393737792938</v>
      </c>
      <c r="L163" s="20">
        <f t="shared" si="20"/>
        <v>0.76877240361821841</v>
      </c>
      <c r="M163" s="20">
        <f t="shared" si="21"/>
        <v>1.4426516762289261</v>
      </c>
      <c r="N163" s="18"/>
      <c r="O163" s="18"/>
      <c r="P163" s="18">
        <f t="shared" si="22"/>
        <v>10.666634660493955</v>
      </c>
    </row>
    <row r="164" spans="1:16" x14ac:dyDescent="0.15">
      <c r="A164" s="18">
        <v>81.5</v>
      </c>
      <c r="B164" s="18">
        <v>162</v>
      </c>
      <c r="D164">
        <v>680.6865234375</v>
      </c>
      <c r="E164">
        <v>608.46356201171898</v>
      </c>
      <c r="F164">
        <v>490.11956787109398</v>
      </c>
      <c r="G164">
        <v>478.60629272460898</v>
      </c>
      <c r="I164" s="19">
        <f t="shared" si="17"/>
        <v>190.56695556640602</v>
      </c>
      <c r="J164" s="19">
        <f t="shared" si="18"/>
        <v>129.85726928711</v>
      </c>
      <c r="K164" s="19">
        <f t="shared" si="19"/>
        <v>99.666867065429031</v>
      </c>
      <c r="L164" s="20">
        <f t="shared" si="20"/>
        <v>0.7675108803117443</v>
      </c>
      <c r="M164" s="20">
        <f t="shared" si="21"/>
        <v>1.4455499015188145</v>
      </c>
      <c r="N164" s="18"/>
      <c r="O164" s="18"/>
      <c r="P164" s="18">
        <f t="shared" si="22"/>
        <v>10.888959179021034</v>
      </c>
    </row>
    <row r="165" spans="1:16" x14ac:dyDescent="0.15">
      <c r="A165" s="18">
        <v>82</v>
      </c>
      <c r="B165" s="18">
        <v>163</v>
      </c>
      <c r="D165">
        <v>682.38751220703102</v>
      </c>
      <c r="E165">
        <v>609.88812255859398</v>
      </c>
      <c r="F165">
        <v>490.52926635742199</v>
      </c>
      <c r="G165">
        <v>479.38168334960898</v>
      </c>
      <c r="I165" s="19">
        <f t="shared" si="17"/>
        <v>191.85824584960903</v>
      </c>
      <c r="J165" s="19">
        <f t="shared" si="18"/>
        <v>130.506439208985</v>
      </c>
      <c r="K165" s="19">
        <f t="shared" si="19"/>
        <v>100.50373840331955</v>
      </c>
      <c r="L165" s="20">
        <f t="shared" si="20"/>
        <v>0.77010559028722736</v>
      </c>
      <c r="M165" s="20">
        <f t="shared" si="21"/>
        <v>1.4523043600906598</v>
      </c>
      <c r="N165" s="18"/>
      <c r="O165" s="18"/>
      <c r="P165" s="18">
        <f t="shared" si="22"/>
        <v>11.407097556715771</v>
      </c>
    </row>
    <row r="166" spans="1:16" x14ac:dyDescent="0.15">
      <c r="A166" s="18">
        <v>82.5</v>
      </c>
      <c r="B166" s="18">
        <v>164</v>
      </c>
      <c r="D166">
        <v>681.97100830078102</v>
      </c>
      <c r="E166">
        <v>610.744873046875</v>
      </c>
      <c r="F166">
        <v>490.71035766601602</v>
      </c>
      <c r="G166">
        <v>479.14608764648398</v>
      </c>
      <c r="I166" s="19">
        <f t="shared" si="17"/>
        <v>191.260650634765</v>
      </c>
      <c r="J166" s="19">
        <f t="shared" si="18"/>
        <v>131.59878540039102</v>
      </c>
      <c r="K166" s="19">
        <f t="shared" si="19"/>
        <v>99.141500854491284</v>
      </c>
      <c r="L166" s="20">
        <f t="shared" si="20"/>
        <v>0.75336182285309072</v>
      </c>
      <c r="M166" s="20">
        <f t="shared" si="21"/>
        <v>1.4397203412528856</v>
      </c>
      <c r="N166" s="18"/>
      <c r="O166" s="18"/>
      <c r="P166" s="18">
        <f t="shared" si="22"/>
        <v>10.441770279017632</v>
      </c>
    </row>
    <row r="167" spans="1:16" x14ac:dyDescent="0.15">
      <c r="A167" s="18">
        <v>83</v>
      </c>
      <c r="B167" s="18">
        <v>165</v>
      </c>
      <c r="D167">
        <v>682.54968261718795</v>
      </c>
      <c r="E167">
        <v>612.27764892578102</v>
      </c>
      <c r="F167">
        <v>490.18157958984398</v>
      </c>
      <c r="G167">
        <v>478.29864501953102</v>
      </c>
      <c r="I167" s="19">
        <f t="shared" si="17"/>
        <v>192.36810302734398</v>
      </c>
      <c r="J167" s="19">
        <f t="shared" si="18"/>
        <v>133.97900390625</v>
      </c>
      <c r="K167" s="19">
        <f t="shared" si="19"/>
        <v>98.582800292968983</v>
      </c>
      <c r="L167" s="20">
        <f t="shared" si="20"/>
        <v>0.73580783121772553</v>
      </c>
      <c r="M167" s="20">
        <f t="shared" si="21"/>
        <v>1.4263260982138828</v>
      </c>
      <c r="N167" s="18"/>
      <c r="O167" s="18"/>
      <c r="P167" s="18">
        <f t="shared" si="22"/>
        <v>9.4142902397430817</v>
      </c>
    </row>
    <row r="168" spans="1:16" x14ac:dyDescent="0.15">
      <c r="A168" s="18">
        <v>83.5</v>
      </c>
      <c r="B168" s="18">
        <v>166</v>
      </c>
      <c r="D168">
        <v>681.67803955078102</v>
      </c>
      <c r="E168">
        <v>612.44586181640602</v>
      </c>
      <c r="F168">
        <v>489.33215332031301</v>
      </c>
      <c r="G168">
        <v>477.66784667968801</v>
      </c>
      <c r="I168" s="19">
        <f t="shared" si="17"/>
        <v>192.34588623046801</v>
      </c>
      <c r="J168" s="19">
        <f t="shared" si="18"/>
        <v>134.77801513671801</v>
      </c>
      <c r="K168" s="19">
        <f t="shared" si="19"/>
        <v>98.001275634765406</v>
      </c>
      <c r="L168" s="20">
        <f t="shared" si="20"/>
        <v>0.7271310201100194</v>
      </c>
      <c r="M168" s="20">
        <f t="shared" si="21"/>
        <v>1.421809035702539</v>
      </c>
      <c r="N168" s="18"/>
      <c r="O168" s="18"/>
      <c r="P168" s="18">
        <f t="shared" si="22"/>
        <v>9.0677837926787461</v>
      </c>
    </row>
    <row r="169" spans="1:16" x14ac:dyDescent="0.15">
      <c r="A169" s="18">
        <v>84</v>
      </c>
      <c r="B169" s="18">
        <v>167</v>
      </c>
      <c r="D169">
        <v>681.72674560546898</v>
      </c>
      <c r="E169">
        <v>612.68005371093795</v>
      </c>
      <c r="F169">
        <v>490.15206909179699</v>
      </c>
      <c r="G169">
        <v>477.85891723632801</v>
      </c>
      <c r="I169" s="19">
        <f t="shared" si="17"/>
        <v>191.57467651367199</v>
      </c>
      <c r="J169" s="19">
        <f t="shared" si="18"/>
        <v>134.82113647460994</v>
      </c>
      <c r="K169" s="19">
        <f t="shared" si="19"/>
        <v>97.199880981445034</v>
      </c>
      <c r="L169" s="20">
        <f t="shared" si="20"/>
        <v>0.72095432157813111</v>
      </c>
      <c r="M169" s="20">
        <f t="shared" si="21"/>
        <v>1.4197920857670132</v>
      </c>
      <c r="N169" s="18"/>
      <c r="O169" s="18"/>
      <c r="P169" s="18">
        <f t="shared" si="22"/>
        <v>8.9130624102957121</v>
      </c>
    </row>
    <row r="170" spans="1:16" x14ac:dyDescent="0.15">
      <c r="A170" s="18">
        <v>84.5</v>
      </c>
      <c r="B170" s="18">
        <v>168</v>
      </c>
      <c r="D170">
        <v>680.30944824218795</v>
      </c>
      <c r="E170">
        <v>612.60723876953102</v>
      </c>
      <c r="F170">
        <v>490.19009399414102</v>
      </c>
      <c r="G170">
        <v>478.70886230468801</v>
      </c>
      <c r="I170" s="19">
        <f t="shared" si="17"/>
        <v>190.11935424804693</v>
      </c>
      <c r="J170" s="19">
        <f t="shared" si="18"/>
        <v>133.89837646484301</v>
      </c>
      <c r="K170" s="19">
        <f t="shared" si="19"/>
        <v>96.390490722656835</v>
      </c>
      <c r="L170" s="20">
        <f t="shared" si="20"/>
        <v>0.71987796467394494</v>
      </c>
      <c r="M170" s="20">
        <f t="shared" si="21"/>
        <v>1.4228754774591894</v>
      </c>
      <c r="N170" s="18"/>
      <c r="O170" s="18"/>
      <c r="P170" s="18">
        <f t="shared" si="22"/>
        <v>9.1495911493779225</v>
      </c>
    </row>
    <row r="171" spans="1:16" x14ac:dyDescent="0.15">
      <c r="A171" s="18">
        <v>85</v>
      </c>
      <c r="B171" s="18">
        <v>169</v>
      </c>
      <c r="D171">
        <v>680.59478759765602</v>
      </c>
      <c r="E171">
        <v>612.18914794921898</v>
      </c>
      <c r="F171">
        <v>491.17810058593801</v>
      </c>
      <c r="G171">
        <v>479.14108276367199</v>
      </c>
      <c r="I171" s="19">
        <f t="shared" si="17"/>
        <v>189.41668701171801</v>
      </c>
      <c r="J171" s="19">
        <f t="shared" si="18"/>
        <v>133.04806518554699</v>
      </c>
      <c r="K171" s="19">
        <f t="shared" si="19"/>
        <v>96.283041381835119</v>
      </c>
      <c r="L171" s="20">
        <f t="shared" si="20"/>
        <v>0.72367111274831486</v>
      </c>
      <c r="M171" s="20">
        <f t="shared" si="21"/>
        <v>1.4308283741299217</v>
      </c>
      <c r="N171" s="18"/>
      <c r="O171" s="18"/>
      <c r="P171" s="18">
        <f t="shared" si="22"/>
        <v>9.7596623986300042</v>
      </c>
    </row>
    <row r="172" spans="1:16" x14ac:dyDescent="0.15">
      <c r="A172" s="18">
        <v>85.5</v>
      </c>
      <c r="B172" s="18">
        <v>170</v>
      </c>
      <c r="D172">
        <v>681.531982421875</v>
      </c>
      <c r="E172">
        <v>612.58270263671898</v>
      </c>
      <c r="F172">
        <v>490.81289672851602</v>
      </c>
      <c r="G172">
        <v>479.67233276367199</v>
      </c>
      <c r="I172" s="19">
        <f t="shared" si="17"/>
        <v>190.71908569335898</v>
      </c>
      <c r="J172" s="19">
        <f t="shared" si="18"/>
        <v>132.91036987304699</v>
      </c>
      <c r="K172" s="19">
        <f t="shared" si="19"/>
        <v>97.681826782226096</v>
      </c>
      <c r="L172" s="20">
        <f t="shared" si="20"/>
        <v>0.73494511282700958</v>
      </c>
      <c r="M172" s="20">
        <f t="shared" si="21"/>
        <v>1.4462621228049788</v>
      </c>
      <c r="N172" s="18"/>
      <c r="O172" s="18"/>
      <c r="P172" s="18">
        <f t="shared" si="22"/>
        <v>10.943594080967294</v>
      </c>
    </row>
    <row r="173" spans="1:16" x14ac:dyDescent="0.15">
      <c r="A173" s="18">
        <v>86</v>
      </c>
      <c r="B173" s="18">
        <v>171</v>
      </c>
      <c r="D173">
        <v>680.43865966796898</v>
      </c>
      <c r="E173">
        <v>613.91345214843795</v>
      </c>
      <c r="F173">
        <v>491.08352661132801</v>
      </c>
      <c r="G173">
        <v>478.866943359375</v>
      </c>
      <c r="I173" s="19">
        <f t="shared" si="17"/>
        <v>189.35513305664097</v>
      </c>
      <c r="J173" s="19">
        <f t="shared" si="18"/>
        <v>135.04650878906295</v>
      </c>
      <c r="K173" s="19">
        <f t="shared" si="19"/>
        <v>94.822576904296909</v>
      </c>
      <c r="L173" s="20">
        <f t="shared" si="20"/>
        <v>0.70214756201069839</v>
      </c>
      <c r="M173" s="20">
        <f t="shared" si="21"/>
        <v>1.4176243205850301</v>
      </c>
      <c r="N173" s="18"/>
      <c r="O173" s="18"/>
      <c r="P173" s="18">
        <f t="shared" si="22"/>
        <v>8.7467719041554073</v>
      </c>
    </row>
    <row r="174" spans="1:16" x14ac:dyDescent="0.15">
      <c r="A174" s="18">
        <v>86.5</v>
      </c>
      <c r="B174" s="18">
        <v>172</v>
      </c>
      <c r="D174">
        <v>678.94445800781295</v>
      </c>
      <c r="E174">
        <v>615.22857666015602</v>
      </c>
      <c r="F174">
        <v>490.62380981445301</v>
      </c>
      <c r="G174">
        <v>478.71185302734398</v>
      </c>
      <c r="I174" s="19">
        <f t="shared" si="17"/>
        <v>188.32064819335994</v>
      </c>
      <c r="J174" s="19">
        <f t="shared" si="18"/>
        <v>136.51672363281205</v>
      </c>
      <c r="K174" s="19">
        <f t="shared" si="19"/>
        <v>92.75894165039152</v>
      </c>
      <c r="L174" s="20">
        <f t="shared" si="20"/>
        <v>0.67946943921599312</v>
      </c>
      <c r="M174" s="20">
        <f t="shared" si="21"/>
        <v>1.3991059463866873</v>
      </c>
      <c r="N174" s="18"/>
      <c r="O174" s="18"/>
      <c r="P174" s="18">
        <f t="shared" si="22"/>
        <v>7.3262168348462735</v>
      </c>
    </row>
    <row r="175" spans="1:16" x14ac:dyDescent="0.15">
      <c r="A175" s="18">
        <v>87</v>
      </c>
      <c r="B175" s="18">
        <v>173</v>
      </c>
      <c r="D175">
        <v>679.435791015625</v>
      </c>
      <c r="E175">
        <v>614.49737548828102</v>
      </c>
      <c r="F175">
        <v>490.12857055664102</v>
      </c>
      <c r="G175">
        <v>478.39669799804699</v>
      </c>
      <c r="I175" s="19">
        <f t="shared" si="17"/>
        <v>189.30722045898398</v>
      </c>
      <c r="J175" s="19">
        <f t="shared" si="18"/>
        <v>136.10067749023403</v>
      </c>
      <c r="K175" s="19">
        <f t="shared" si="19"/>
        <v>94.036746215820159</v>
      </c>
      <c r="L175" s="20">
        <f t="shared" si="20"/>
        <v>0.69093518085218797</v>
      </c>
      <c r="M175" s="20">
        <f t="shared" si="21"/>
        <v>1.4147314366192445</v>
      </c>
      <c r="N175" s="18"/>
      <c r="O175" s="18"/>
      <c r="P175" s="18">
        <f t="shared" si="22"/>
        <v>8.524857121653195</v>
      </c>
    </row>
    <row r="176" spans="1:16" x14ac:dyDescent="0.15">
      <c r="A176" s="18">
        <v>87.5</v>
      </c>
      <c r="B176" s="18">
        <v>174</v>
      </c>
      <c r="D176">
        <v>677.04748535156295</v>
      </c>
      <c r="E176">
        <v>613.05755615234398</v>
      </c>
      <c r="F176">
        <v>489.82940673828102</v>
      </c>
      <c r="G176">
        <v>478.05502319335898</v>
      </c>
      <c r="I176" s="19">
        <f t="shared" si="17"/>
        <v>187.21807861328193</v>
      </c>
      <c r="J176" s="19">
        <f t="shared" si="18"/>
        <v>135.002532958985</v>
      </c>
      <c r="K176" s="19">
        <f t="shared" si="19"/>
        <v>92.71630554199244</v>
      </c>
      <c r="L176" s="20">
        <f t="shared" si="20"/>
        <v>0.68677456274217086</v>
      </c>
      <c r="M176" s="20">
        <f t="shared" si="21"/>
        <v>1.4147305671055896</v>
      </c>
      <c r="N176" s="18"/>
      <c r="O176" s="18"/>
      <c r="P176" s="18">
        <f t="shared" si="22"/>
        <v>8.5247904207637433</v>
      </c>
    </row>
    <row r="177" spans="1:16" x14ac:dyDescent="0.15">
      <c r="A177" s="18">
        <v>88</v>
      </c>
      <c r="B177" s="18">
        <v>175</v>
      </c>
      <c r="D177">
        <v>677.17828369140602</v>
      </c>
      <c r="E177">
        <v>614.55816650390602</v>
      </c>
      <c r="F177">
        <v>489.90545654296898</v>
      </c>
      <c r="G177">
        <v>478.04351806640602</v>
      </c>
      <c r="I177" s="19">
        <f t="shared" si="17"/>
        <v>187.27282714843705</v>
      </c>
      <c r="J177" s="19">
        <f t="shared" si="18"/>
        <v>136.5146484375</v>
      </c>
      <c r="K177" s="19">
        <f t="shared" si="19"/>
        <v>91.712573242187048</v>
      </c>
      <c r="L177" s="20">
        <f t="shared" si="20"/>
        <v>0.67181488793984978</v>
      </c>
      <c r="M177" s="20">
        <f t="shared" si="21"/>
        <v>1.403930640899631</v>
      </c>
      <c r="N177" s="18"/>
      <c r="O177" s="18"/>
      <c r="P177" s="18">
        <f t="shared" si="22"/>
        <v>7.696321908586687</v>
      </c>
    </row>
    <row r="178" spans="1:16" x14ac:dyDescent="0.15">
      <c r="A178" s="18">
        <v>88.5</v>
      </c>
      <c r="B178" s="18">
        <v>176</v>
      </c>
      <c r="D178">
        <v>677.07366943359398</v>
      </c>
      <c r="E178">
        <v>614.43621826171898</v>
      </c>
      <c r="F178">
        <v>489.48522949218801</v>
      </c>
      <c r="G178">
        <v>477.79089355468801</v>
      </c>
      <c r="I178" s="19">
        <f t="shared" si="17"/>
        <v>187.58843994140597</v>
      </c>
      <c r="J178" s="19">
        <f t="shared" si="18"/>
        <v>136.64532470703097</v>
      </c>
      <c r="K178" s="19">
        <f t="shared" si="19"/>
        <v>91.936712646484295</v>
      </c>
      <c r="L178" s="20">
        <f t="shared" si="20"/>
        <v>0.67281272040296725</v>
      </c>
      <c r="M178" s="20">
        <f t="shared" si="21"/>
        <v>1.4090882219591108</v>
      </c>
      <c r="N178" s="18"/>
      <c r="O178" s="18"/>
      <c r="P178" s="18">
        <f t="shared" si="22"/>
        <v>8.0919628995799648</v>
      </c>
    </row>
    <row r="179" spans="1:16" x14ac:dyDescent="0.15">
      <c r="A179" s="18">
        <v>89</v>
      </c>
      <c r="B179" s="18">
        <v>177</v>
      </c>
      <c r="D179">
        <v>678.28369140625</v>
      </c>
      <c r="E179">
        <v>617.428955078125</v>
      </c>
      <c r="F179">
        <v>489.90896606445301</v>
      </c>
      <c r="G179">
        <v>478.56228637695301</v>
      </c>
      <c r="I179" s="19">
        <f t="shared" si="17"/>
        <v>188.37472534179699</v>
      </c>
      <c r="J179" s="19">
        <f t="shared" si="18"/>
        <v>138.86666870117199</v>
      </c>
      <c r="K179" s="19">
        <f t="shared" si="19"/>
        <v>91.168057250976602</v>
      </c>
      <c r="L179" s="20">
        <f t="shared" si="20"/>
        <v>0.65651504499731095</v>
      </c>
      <c r="M179" s="20">
        <f t="shared" si="21"/>
        <v>1.3969502951498169</v>
      </c>
      <c r="N179" s="18"/>
      <c r="O179" s="18"/>
      <c r="P179" s="18">
        <f t="shared" si="22"/>
        <v>7.1608555963595446</v>
      </c>
    </row>
    <row r="180" spans="1:16" x14ac:dyDescent="0.15">
      <c r="A180" s="18">
        <v>89.5</v>
      </c>
      <c r="B180" s="18">
        <v>178</v>
      </c>
      <c r="D180">
        <v>676.92956542968795</v>
      </c>
      <c r="E180">
        <v>616.93762207031295</v>
      </c>
      <c r="F180">
        <v>490.93295288085898</v>
      </c>
      <c r="G180">
        <v>478.34317016601602</v>
      </c>
      <c r="I180" s="19">
        <f t="shared" si="17"/>
        <v>185.99661254882898</v>
      </c>
      <c r="J180" s="19">
        <f t="shared" si="18"/>
        <v>138.59445190429693</v>
      </c>
      <c r="K180" s="19">
        <f t="shared" si="19"/>
        <v>88.980496215821134</v>
      </c>
      <c r="L180" s="20">
        <f t="shared" si="20"/>
        <v>0.64202062198899912</v>
      </c>
      <c r="M180" s="20">
        <f t="shared" si="21"/>
        <v>1.3866156207378675</v>
      </c>
      <c r="N180" s="18"/>
      <c r="O180" s="18"/>
      <c r="P180" s="18">
        <f t="shared" si="22"/>
        <v>6.3680768152250753</v>
      </c>
    </row>
    <row r="181" spans="1:16" x14ac:dyDescent="0.15">
      <c r="A181" s="18">
        <v>90</v>
      </c>
      <c r="B181" s="18">
        <v>179</v>
      </c>
      <c r="D181">
        <v>675.83782958984398</v>
      </c>
      <c r="E181">
        <v>616.61608886718795</v>
      </c>
      <c r="F181">
        <v>491.01101684570301</v>
      </c>
      <c r="G181">
        <v>479.32815551757801</v>
      </c>
      <c r="I181" s="19">
        <f t="shared" si="17"/>
        <v>184.82681274414097</v>
      </c>
      <c r="J181" s="19">
        <f t="shared" si="18"/>
        <v>137.28793334960994</v>
      </c>
      <c r="K181" s="19">
        <f t="shared" si="19"/>
        <v>88.725259399414014</v>
      </c>
      <c r="L181" s="20">
        <f t="shared" si="20"/>
        <v>0.64627136001436569</v>
      </c>
      <c r="M181" s="20">
        <f t="shared" si="21"/>
        <v>1.3950261073595964</v>
      </c>
      <c r="N181" s="18"/>
      <c r="O181" s="18"/>
      <c r="P181" s="18">
        <f t="shared" si="22"/>
        <v>7.0132500511629736</v>
      </c>
    </row>
    <row r="182" spans="1:16" x14ac:dyDescent="0.15">
      <c r="A182" s="18">
        <v>90.5</v>
      </c>
      <c r="B182" s="18">
        <v>180</v>
      </c>
      <c r="D182">
        <v>672.71105957031295</v>
      </c>
      <c r="E182">
        <v>615.96862792968795</v>
      </c>
      <c r="F182">
        <v>491.04901123046898</v>
      </c>
      <c r="G182">
        <v>479.29666137695301</v>
      </c>
      <c r="I182" s="19">
        <f t="shared" si="17"/>
        <v>181.66204833984398</v>
      </c>
      <c r="J182" s="19">
        <f t="shared" si="18"/>
        <v>136.67196655273494</v>
      </c>
      <c r="K182" s="19">
        <f t="shared" si="19"/>
        <v>85.99167175292952</v>
      </c>
      <c r="L182" s="20">
        <f t="shared" si="20"/>
        <v>0.62918295479233921</v>
      </c>
      <c r="M182" s="20">
        <f t="shared" si="21"/>
        <v>1.3820974507339323</v>
      </c>
      <c r="N182" s="18"/>
      <c r="O182" s="18"/>
      <c r="P182" s="18">
        <f t="shared" si="22"/>
        <v>6.0214854117710432</v>
      </c>
    </row>
    <row r="183" spans="1:16" x14ac:dyDescent="0.15">
      <c r="A183" s="18">
        <v>91</v>
      </c>
      <c r="B183" s="18">
        <v>181</v>
      </c>
      <c r="D183">
        <v>672.27484130859398</v>
      </c>
      <c r="E183">
        <v>614.53643798828102</v>
      </c>
      <c r="F183">
        <v>491.11706542968801</v>
      </c>
      <c r="G183">
        <v>479.58728027343801</v>
      </c>
      <c r="I183" s="19">
        <f t="shared" si="17"/>
        <v>181.15777587890597</v>
      </c>
      <c r="J183" s="19">
        <f t="shared" si="18"/>
        <v>134.94915771484301</v>
      </c>
      <c r="K183" s="19">
        <f t="shared" si="19"/>
        <v>86.693365478515858</v>
      </c>
      <c r="L183" s="20">
        <f t="shared" si="20"/>
        <v>0.64241501722971095</v>
      </c>
      <c r="M183" s="20">
        <f t="shared" si="21"/>
        <v>1.3994892617676666</v>
      </c>
      <c r="N183" s="18"/>
      <c r="O183" s="18"/>
      <c r="P183" s="18">
        <f t="shared" si="22"/>
        <v>7.3556211768129192</v>
      </c>
    </row>
    <row r="184" spans="1:16" x14ac:dyDescent="0.15">
      <c r="A184" s="18">
        <v>91.5</v>
      </c>
      <c r="B184" s="18">
        <v>182</v>
      </c>
      <c r="D184">
        <v>671.80926513671898</v>
      </c>
      <c r="E184">
        <v>614.40924072265602</v>
      </c>
      <c r="F184">
        <v>491.29916381835898</v>
      </c>
      <c r="G184">
        <v>479.22912597656301</v>
      </c>
      <c r="I184" s="19">
        <f t="shared" si="17"/>
        <v>180.51010131836</v>
      </c>
      <c r="J184" s="19">
        <f t="shared" si="18"/>
        <v>135.18011474609301</v>
      </c>
      <c r="K184" s="19">
        <f t="shared" si="19"/>
        <v>85.884020996094904</v>
      </c>
      <c r="L184" s="20">
        <f t="shared" si="20"/>
        <v>0.63533028624372534</v>
      </c>
      <c r="M184" s="20">
        <f t="shared" si="21"/>
        <v>1.3965642793780433</v>
      </c>
      <c r="N184" s="18"/>
      <c r="O184" s="18"/>
      <c r="P184" s="18">
        <f t="shared" si="22"/>
        <v>7.1312441058716036</v>
      </c>
    </row>
    <row r="185" spans="1:16" x14ac:dyDescent="0.15">
      <c r="A185" s="18">
        <v>92</v>
      </c>
      <c r="B185" s="18">
        <v>183</v>
      </c>
      <c r="D185">
        <v>674.41809082031295</v>
      </c>
      <c r="E185">
        <v>616.97625732421898</v>
      </c>
      <c r="F185">
        <v>492.21209716796898</v>
      </c>
      <c r="G185">
        <v>480.26513671875</v>
      </c>
      <c r="I185" s="19">
        <f t="shared" si="17"/>
        <v>182.20599365234398</v>
      </c>
      <c r="J185" s="19">
        <f t="shared" si="18"/>
        <v>136.71112060546898</v>
      </c>
      <c r="K185" s="19">
        <f t="shared" si="19"/>
        <v>86.508209228515696</v>
      </c>
      <c r="L185" s="20">
        <f t="shared" si="20"/>
        <v>0.63278107037223008</v>
      </c>
      <c r="M185" s="20">
        <f t="shared" si="21"/>
        <v>1.3981748121029103</v>
      </c>
      <c r="N185" s="18"/>
      <c r="O185" s="18"/>
      <c r="P185" s="18">
        <f t="shared" si="22"/>
        <v>7.2547889917289599</v>
      </c>
    </row>
    <row r="186" spans="1:16" x14ac:dyDescent="0.15">
      <c r="A186" s="18">
        <v>92.5</v>
      </c>
      <c r="B186" s="18">
        <v>184</v>
      </c>
      <c r="D186">
        <v>673.43865966796898</v>
      </c>
      <c r="E186">
        <v>617.84423828125</v>
      </c>
      <c r="F186">
        <v>491.51025390625</v>
      </c>
      <c r="G186">
        <v>479.31115722656301</v>
      </c>
      <c r="I186" s="19">
        <f t="shared" si="17"/>
        <v>181.92840576171898</v>
      </c>
      <c r="J186" s="19">
        <f t="shared" si="18"/>
        <v>138.53308105468699</v>
      </c>
      <c r="K186" s="19">
        <f t="shared" si="19"/>
        <v>84.955249023438085</v>
      </c>
      <c r="L186" s="20">
        <f t="shared" si="20"/>
        <v>0.61324882386685209</v>
      </c>
      <c r="M186" s="20">
        <f t="shared" si="21"/>
        <v>1.3828023141938948</v>
      </c>
      <c r="N186" s="18"/>
      <c r="O186" s="18"/>
      <c r="P186" s="18">
        <f t="shared" si="22"/>
        <v>6.0755558906638418</v>
      </c>
    </row>
    <row r="187" spans="1:16" x14ac:dyDescent="0.15">
      <c r="A187" s="18">
        <v>93</v>
      </c>
      <c r="B187" s="18">
        <v>185</v>
      </c>
      <c r="D187">
        <v>674.02294921875</v>
      </c>
      <c r="E187">
        <v>618.20642089843795</v>
      </c>
      <c r="F187">
        <v>491.19808959960898</v>
      </c>
      <c r="G187">
        <v>479.50076293945301</v>
      </c>
      <c r="I187" s="19">
        <f t="shared" si="17"/>
        <v>182.82485961914102</v>
      </c>
      <c r="J187" s="19">
        <f t="shared" si="18"/>
        <v>138.70565795898494</v>
      </c>
      <c r="K187" s="19">
        <f t="shared" si="19"/>
        <v>85.730899047851565</v>
      </c>
      <c r="L187" s="20">
        <f t="shared" si="20"/>
        <v>0.61807788023472021</v>
      </c>
      <c r="M187" s="20">
        <f t="shared" si="21"/>
        <v>1.3917911191581254</v>
      </c>
      <c r="N187" s="18"/>
      <c r="O187" s="18"/>
      <c r="P187" s="18">
        <f t="shared" si="22"/>
        <v>6.765092257204679</v>
      </c>
    </row>
    <row r="188" spans="1:16" x14ac:dyDescent="0.15">
      <c r="A188" s="18">
        <v>93.5</v>
      </c>
      <c r="B188" s="18">
        <v>186</v>
      </c>
      <c r="D188">
        <v>674.374267578125</v>
      </c>
      <c r="E188">
        <v>619.55535888671898</v>
      </c>
      <c r="F188">
        <v>490.64883422851602</v>
      </c>
      <c r="G188">
        <v>478.94348144531301</v>
      </c>
      <c r="I188" s="19">
        <f t="shared" si="17"/>
        <v>183.72543334960898</v>
      </c>
      <c r="J188" s="19">
        <f t="shared" si="18"/>
        <v>140.61187744140597</v>
      </c>
      <c r="K188" s="19">
        <f t="shared" si="19"/>
        <v>85.297119140624801</v>
      </c>
      <c r="L188" s="20">
        <f t="shared" si="20"/>
        <v>0.60661389843236224</v>
      </c>
      <c r="M188" s="20">
        <f t="shared" si="21"/>
        <v>1.3844868859521298</v>
      </c>
      <c r="N188" s="18"/>
      <c r="O188" s="18"/>
      <c r="P188" s="18">
        <f t="shared" si="22"/>
        <v>6.2047803530893759</v>
      </c>
    </row>
    <row r="189" spans="1:16" x14ac:dyDescent="0.15">
      <c r="A189" s="18">
        <v>94</v>
      </c>
      <c r="B189" s="18">
        <v>187</v>
      </c>
      <c r="D189">
        <v>671.35211181640602</v>
      </c>
      <c r="E189">
        <v>618.12799072265602</v>
      </c>
      <c r="F189">
        <v>491.46423339843801</v>
      </c>
      <c r="G189">
        <v>479.39620971679699</v>
      </c>
      <c r="I189" s="19">
        <f t="shared" si="17"/>
        <v>179.88787841796801</v>
      </c>
      <c r="J189" s="19">
        <f t="shared" si="18"/>
        <v>138.73178100585903</v>
      </c>
      <c r="K189" s="19">
        <f t="shared" si="19"/>
        <v>82.775631713866687</v>
      </c>
      <c r="L189" s="20">
        <f t="shared" si="20"/>
        <v>0.59665947567104927</v>
      </c>
      <c r="M189" s="20">
        <f t="shared" si="21"/>
        <v>1.3786922117871792</v>
      </c>
      <c r="N189" s="18"/>
      <c r="O189" s="18"/>
      <c r="P189" s="18">
        <f t="shared" si="22"/>
        <v>5.7602675858318753</v>
      </c>
    </row>
    <row r="190" spans="1:16" x14ac:dyDescent="0.15">
      <c r="A190" s="18">
        <v>94.5</v>
      </c>
      <c r="B190" s="18">
        <v>188</v>
      </c>
      <c r="D190">
        <v>668.66320800781295</v>
      </c>
      <c r="E190">
        <v>616.06439208984398</v>
      </c>
      <c r="F190">
        <v>490.51477050781301</v>
      </c>
      <c r="G190">
        <v>479.24313354492199</v>
      </c>
      <c r="I190" s="19">
        <f t="shared" si="17"/>
        <v>178.14843749999994</v>
      </c>
      <c r="J190" s="19">
        <f t="shared" si="18"/>
        <v>136.82125854492199</v>
      </c>
      <c r="K190" s="19">
        <f t="shared" si="19"/>
        <v>82.373556518554551</v>
      </c>
      <c r="L190" s="20">
        <f t="shared" si="20"/>
        <v>0.60205232282313181</v>
      </c>
      <c r="M190" s="20">
        <f t="shared" si="21"/>
        <v>1.388244807535624</v>
      </c>
      <c r="N190" s="18"/>
      <c r="O190" s="18"/>
      <c r="P190" s="18">
        <f t="shared" si="22"/>
        <v>6.493052665675898</v>
      </c>
    </row>
    <row r="191" spans="1:16" x14ac:dyDescent="0.15">
      <c r="A191" s="18">
        <v>95</v>
      </c>
      <c r="B191" s="18">
        <v>189</v>
      </c>
      <c r="D191">
        <v>667.85308837890602</v>
      </c>
      <c r="E191">
        <v>615.90905761718795</v>
      </c>
      <c r="F191">
        <v>490.97799682617199</v>
      </c>
      <c r="G191">
        <v>478.92947387695301</v>
      </c>
      <c r="I191" s="19">
        <f t="shared" si="17"/>
        <v>176.87509155273403</v>
      </c>
      <c r="J191" s="19">
        <f t="shared" si="18"/>
        <v>136.97958374023494</v>
      </c>
      <c r="K191" s="19">
        <f t="shared" si="19"/>
        <v>80.989382934569576</v>
      </c>
      <c r="L191" s="20">
        <f t="shared" si="20"/>
        <v>0.59125148962458562</v>
      </c>
      <c r="M191" s="20">
        <f t="shared" si="21"/>
        <v>1.3816037229334404</v>
      </c>
      <c r="N191" s="18"/>
      <c r="O191" s="18"/>
      <c r="P191" s="18">
        <f t="shared" si="22"/>
        <v>5.9836112699951167</v>
      </c>
    </row>
    <row r="192" spans="1:16" x14ac:dyDescent="0.15">
      <c r="A192" s="18">
        <v>95.5</v>
      </c>
      <c r="B192" s="18">
        <v>190</v>
      </c>
      <c r="D192">
        <v>668.01043701171898</v>
      </c>
      <c r="E192">
        <v>615.08367919921898</v>
      </c>
      <c r="F192">
        <v>490.85992431640602</v>
      </c>
      <c r="G192">
        <v>479.08654785156301</v>
      </c>
      <c r="I192" s="19">
        <f t="shared" si="17"/>
        <v>177.15051269531295</v>
      </c>
      <c r="J192" s="19">
        <f t="shared" si="18"/>
        <v>135.99713134765597</v>
      </c>
      <c r="K192" s="19">
        <f t="shared" si="19"/>
        <v>81.952520751953784</v>
      </c>
      <c r="L192" s="20">
        <f t="shared" si="20"/>
        <v>0.60260477511437094</v>
      </c>
      <c r="M192" s="20">
        <f t="shared" si="21"/>
        <v>1.3971167570195879</v>
      </c>
      <c r="N192" s="18"/>
      <c r="O192" s="18"/>
      <c r="P192" s="18">
        <f t="shared" si="22"/>
        <v>7.1736249815343518</v>
      </c>
    </row>
    <row r="193" spans="1:16" x14ac:dyDescent="0.15">
      <c r="A193" s="18">
        <v>96</v>
      </c>
      <c r="B193" s="18">
        <v>191</v>
      </c>
      <c r="I193" s="19">
        <f t="shared" si="17"/>
        <v>0</v>
      </c>
      <c r="J193" s="19">
        <f t="shared" si="18"/>
        <v>0</v>
      </c>
      <c r="K193" s="19">
        <f t="shared" si="19"/>
        <v>0</v>
      </c>
      <c r="L193" s="20" t="e">
        <f t="shared" si="20"/>
        <v>#DIV/0!</v>
      </c>
      <c r="M193" s="20" t="e">
        <f t="shared" si="21"/>
        <v>#DIV/0!</v>
      </c>
      <c r="N193" s="18"/>
      <c r="O193" s="18"/>
      <c r="P193" s="18" t="e">
        <f t="shared" si="22"/>
        <v>#DIV/0!</v>
      </c>
    </row>
    <row r="194" spans="1:16" x14ac:dyDescent="0.15">
      <c r="I194" s="19"/>
      <c r="J194" s="19"/>
      <c r="K194" s="19"/>
      <c r="L194" s="20"/>
      <c r="M194" s="20"/>
      <c r="N194" s="18"/>
      <c r="O194" s="18"/>
      <c r="P194" s="18"/>
    </row>
    <row r="195" spans="1:16" x14ac:dyDescent="0.15">
      <c r="I195" s="7"/>
      <c r="J195" s="7"/>
      <c r="K195" s="7"/>
      <c r="L195" s="7"/>
    </row>
    <row r="196" spans="1:16" x14ac:dyDescent="0.15">
      <c r="I196" s="7"/>
      <c r="J196" s="7"/>
      <c r="K196" s="7"/>
      <c r="L196" s="7"/>
    </row>
    <row r="197" spans="1:16" x14ac:dyDescent="0.15">
      <c r="I197" s="7"/>
      <c r="J197" s="7"/>
      <c r="K197" s="7"/>
      <c r="L197" s="7"/>
    </row>
    <row r="198" spans="1:16" x14ac:dyDescent="0.15">
      <c r="I198" s="7"/>
      <c r="J198" s="7"/>
      <c r="K198" s="7"/>
      <c r="L198" s="7"/>
    </row>
    <row r="199" spans="1:16" x14ac:dyDescent="0.15">
      <c r="I199" s="7"/>
      <c r="J199" s="7"/>
      <c r="K199" s="7"/>
      <c r="L199" s="7"/>
    </row>
    <row r="200" spans="1:16" x14ac:dyDescent="0.15">
      <c r="I200" s="7"/>
      <c r="J200" s="7"/>
      <c r="K200" s="7"/>
      <c r="L200" s="7"/>
    </row>
    <row r="201" spans="1:16" x14ac:dyDescent="0.15">
      <c r="I201" s="7"/>
      <c r="J201" s="7"/>
      <c r="K201" s="7"/>
      <c r="L201" s="7"/>
    </row>
    <row r="202" spans="1:16" x14ac:dyDescent="0.15">
      <c r="I202" s="7"/>
      <c r="J202" s="7"/>
      <c r="K202" s="7"/>
      <c r="L202" s="7"/>
    </row>
    <row r="203" spans="1:16" x14ac:dyDescent="0.15">
      <c r="I203" s="7"/>
      <c r="J203" s="7"/>
      <c r="K203" s="7"/>
      <c r="L203" s="7"/>
    </row>
    <row r="204" spans="1:16" x14ac:dyDescent="0.15">
      <c r="I204" s="7"/>
      <c r="J204" s="7"/>
      <c r="K204" s="7"/>
      <c r="L204" s="7"/>
    </row>
    <row r="205" spans="1:16" x14ac:dyDescent="0.15">
      <c r="I205" s="7"/>
      <c r="J205" s="7"/>
      <c r="K205" s="7"/>
      <c r="L205" s="7"/>
    </row>
    <row r="206" spans="1:16" x14ac:dyDescent="0.15">
      <c r="I206" s="7"/>
      <c r="J206" s="7"/>
      <c r="K206" s="7"/>
      <c r="L206" s="7"/>
    </row>
    <row r="207" spans="1:16" x14ac:dyDescent="0.15">
      <c r="I207" s="7"/>
      <c r="J207" s="7"/>
      <c r="K207" s="7"/>
      <c r="L207" s="7"/>
    </row>
    <row r="208" spans="1:16" x14ac:dyDescent="0.15">
      <c r="I208" s="7"/>
      <c r="J208" s="7"/>
      <c r="K208" s="7"/>
      <c r="L208" s="7"/>
    </row>
    <row r="209" spans="9:12" x14ac:dyDescent="0.15">
      <c r="I209" s="7"/>
      <c r="J209" s="7"/>
      <c r="K209" s="7"/>
      <c r="L209" s="7"/>
    </row>
    <row r="210" spans="9:12" x14ac:dyDescent="0.15">
      <c r="I210" s="7"/>
      <c r="J210" s="7"/>
      <c r="K210" s="7"/>
      <c r="L210" s="7"/>
    </row>
    <row r="211" spans="9:12" x14ac:dyDescent="0.15">
      <c r="I211" s="7"/>
      <c r="J211" s="7"/>
      <c r="K211" s="7"/>
      <c r="L211" s="7"/>
    </row>
    <row r="212" spans="9:12" x14ac:dyDescent="0.15">
      <c r="I212" s="7"/>
      <c r="J212" s="7"/>
      <c r="K212" s="7"/>
      <c r="L212" s="7"/>
    </row>
    <row r="213" spans="9:12" x14ac:dyDescent="0.15">
      <c r="I213" s="7"/>
      <c r="J213" s="7"/>
      <c r="K213" s="7"/>
      <c r="L213" s="7"/>
    </row>
    <row r="214" spans="9:12" x14ac:dyDescent="0.15">
      <c r="I214" s="7"/>
      <c r="J214" s="7"/>
      <c r="K214" s="7"/>
      <c r="L214" s="7"/>
    </row>
    <row r="215" spans="9:12" x14ac:dyDescent="0.15">
      <c r="I215" s="7"/>
      <c r="J215" s="7"/>
      <c r="K215" s="7"/>
      <c r="L215" s="7"/>
    </row>
    <row r="216" spans="9:12" x14ac:dyDescent="0.15">
      <c r="I216" s="7"/>
      <c r="J216" s="7"/>
      <c r="K216" s="7"/>
      <c r="L216" s="7"/>
    </row>
    <row r="217" spans="9:12" x14ac:dyDescent="0.15">
      <c r="I217" s="7"/>
      <c r="J217" s="7"/>
      <c r="K217" s="7"/>
      <c r="L217" s="7"/>
    </row>
    <row r="218" spans="9:12" x14ac:dyDescent="0.15">
      <c r="I218" s="7"/>
      <c r="J218" s="7"/>
      <c r="K218" s="7"/>
      <c r="L218" s="7"/>
    </row>
    <row r="219" spans="9:12" x14ac:dyDescent="0.15">
      <c r="I219" s="7"/>
      <c r="J219" s="7"/>
      <c r="K219" s="7"/>
      <c r="L219" s="7"/>
    </row>
    <row r="220" spans="9:12" x14ac:dyDescent="0.15">
      <c r="I220" s="7"/>
      <c r="J220" s="7"/>
      <c r="K220" s="7"/>
      <c r="L220" s="7"/>
    </row>
    <row r="221" spans="9:12" x14ac:dyDescent="0.15">
      <c r="I221" s="7"/>
      <c r="J221" s="7"/>
      <c r="K221" s="7"/>
      <c r="L221" s="7"/>
    </row>
    <row r="222" spans="9:12" x14ac:dyDescent="0.15">
      <c r="I222" s="7"/>
      <c r="J222" s="7"/>
      <c r="K222" s="7"/>
      <c r="L222" s="7"/>
    </row>
    <row r="223" spans="9:12" x14ac:dyDescent="0.15">
      <c r="I223" s="7"/>
      <c r="J223" s="7"/>
      <c r="K223" s="7"/>
      <c r="L223" s="7"/>
    </row>
    <row r="224" spans="9:12" x14ac:dyDescent="0.15">
      <c r="I224" s="7"/>
      <c r="J224" s="7"/>
      <c r="K224" s="7"/>
      <c r="L224" s="7"/>
    </row>
    <row r="225" spans="9:12" x14ac:dyDescent="0.15">
      <c r="I225" s="7"/>
      <c r="J225" s="7"/>
      <c r="K225" s="7"/>
      <c r="L225" s="7"/>
    </row>
    <row r="226" spans="9:12" x14ac:dyDescent="0.15">
      <c r="I226" s="7"/>
      <c r="J226" s="7"/>
      <c r="K226" s="7"/>
      <c r="L226" s="7"/>
    </row>
    <row r="227" spans="9:12" x14ac:dyDescent="0.15">
      <c r="I227" s="7"/>
      <c r="J227" s="7"/>
      <c r="K227" s="7"/>
      <c r="L227" s="7"/>
    </row>
    <row r="228" spans="9:12" x14ac:dyDescent="0.15">
      <c r="I228" s="7"/>
      <c r="J228" s="7"/>
      <c r="K228" s="7"/>
      <c r="L228" s="7"/>
    </row>
    <row r="229" spans="9:12" x14ac:dyDescent="0.15">
      <c r="I229" s="7"/>
      <c r="J229" s="7"/>
      <c r="K229" s="7"/>
      <c r="L229" s="7"/>
    </row>
    <row r="230" spans="9:12" x14ac:dyDescent="0.15">
      <c r="I230" s="7"/>
      <c r="J230" s="7"/>
      <c r="K230" s="7"/>
      <c r="L230" s="7"/>
    </row>
    <row r="231" spans="9:12" x14ac:dyDescent="0.15">
      <c r="I231" s="7"/>
      <c r="J231" s="7"/>
      <c r="K231" s="7"/>
      <c r="L231" s="7"/>
    </row>
    <row r="232" spans="9:12" x14ac:dyDescent="0.15">
      <c r="I232" s="7"/>
      <c r="J232" s="7"/>
      <c r="K232" s="7"/>
      <c r="L232" s="7"/>
    </row>
    <row r="233" spans="9:12" x14ac:dyDescent="0.15">
      <c r="I233" s="7"/>
      <c r="J233" s="7"/>
      <c r="K233" s="7"/>
      <c r="L233" s="7"/>
    </row>
    <row r="234" spans="9:12" x14ac:dyDescent="0.15">
      <c r="I234" s="7"/>
      <c r="J234" s="7"/>
      <c r="K234" s="7"/>
      <c r="L234" s="7"/>
    </row>
    <row r="235" spans="9:12" x14ac:dyDescent="0.15">
      <c r="I235" s="7"/>
      <c r="J235" s="7"/>
      <c r="K235" s="7"/>
      <c r="L235" s="7"/>
    </row>
    <row r="236" spans="9:12" x14ac:dyDescent="0.15">
      <c r="I236" s="7"/>
      <c r="J236" s="7"/>
      <c r="K236" s="7"/>
      <c r="L236" s="7"/>
    </row>
    <row r="237" spans="9:12" x14ac:dyDescent="0.15">
      <c r="I237" s="7"/>
      <c r="J237" s="7"/>
      <c r="K237" s="7"/>
      <c r="L237" s="7"/>
    </row>
    <row r="238" spans="9:12" x14ac:dyDescent="0.15">
      <c r="I238" s="7"/>
      <c r="J238" s="7"/>
      <c r="K238" s="7"/>
      <c r="L238" s="7"/>
    </row>
    <row r="239" spans="9:12" x14ac:dyDescent="0.15">
      <c r="I239" s="7"/>
      <c r="J239" s="7"/>
      <c r="K239" s="7"/>
      <c r="L239" s="7"/>
    </row>
    <row r="240" spans="9:12" x14ac:dyDescent="0.15">
      <c r="I240" s="7"/>
      <c r="J240" s="7"/>
      <c r="K240" s="7"/>
      <c r="L240" s="7"/>
    </row>
    <row r="241" spans="9:12" x14ac:dyDescent="0.15">
      <c r="I241" s="7"/>
      <c r="J241" s="7"/>
      <c r="K241" s="7"/>
      <c r="L241" s="7"/>
    </row>
    <row r="242" spans="9:12" x14ac:dyDescent="0.15">
      <c r="I242" s="7"/>
      <c r="J242" s="7"/>
      <c r="K242" s="7"/>
      <c r="L242" s="7"/>
    </row>
    <row r="243" spans="9:12" x14ac:dyDescent="0.15">
      <c r="I243" s="7"/>
      <c r="J243" s="7"/>
      <c r="K243" s="7"/>
      <c r="L243" s="7"/>
    </row>
    <row r="244" spans="9:12" x14ac:dyDescent="0.15">
      <c r="I244" s="7"/>
      <c r="J244" s="7"/>
      <c r="K244" s="7"/>
      <c r="L244" s="7"/>
    </row>
    <row r="245" spans="9:12" x14ac:dyDescent="0.15">
      <c r="I245" s="7"/>
      <c r="J245" s="7"/>
      <c r="K245" s="7"/>
      <c r="L245" s="7"/>
    </row>
    <row r="246" spans="9:12" x14ac:dyDescent="0.15">
      <c r="I246" s="7"/>
      <c r="J246" s="7"/>
      <c r="K246" s="7"/>
      <c r="L246" s="7"/>
    </row>
    <row r="247" spans="9:12" x14ac:dyDescent="0.15">
      <c r="I247" s="7"/>
      <c r="J247" s="7"/>
      <c r="K247" s="7"/>
      <c r="L247" s="7"/>
    </row>
    <row r="248" spans="9:12" x14ac:dyDescent="0.15">
      <c r="I248" s="7"/>
      <c r="J248" s="7"/>
      <c r="K248" s="7"/>
      <c r="L248" s="7"/>
    </row>
    <row r="249" spans="9:12" x14ac:dyDescent="0.15">
      <c r="I249" s="7"/>
      <c r="J249" s="7"/>
      <c r="K249" s="7"/>
      <c r="L249" s="7"/>
    </row>
    <row r="250" spans="9:12" x14ac:dyDescent="0.15">
      <c r="I250" s="7"/>
      <c r="J250" s="7"/>
      <c r="K250" s="7"/>
      <c r="L250" s="7"/>
    </row>
    <row r="251" spans="9:12" x14ac:dyDescent="0.15">
      <c r="I251" s="7"/>
      <c r="J251" s="7"/>
      <c r="K251" s="7"/>
      <c r="L251" s="7"/>
    </row>
    <row r="252" spans="9:12" x14ac:dyDescent="0.15">
      <c r="I252" s="7"/>
      <c r="J252" s="7"/>
      <c r="K252" s="7"/>
      <c r="L252" s="7"/>
    </row>
    <row r="253" spans="9:12" x14ac:dyDescent="0.15">
      <c r="I253" s="7"/>
      <c r="J253" s="7"/>
      <c r="K253" s="7"/>
      <c r="L253" s="7"/>
    </row>
    <row r="254" spans="9:12" x14ac:dyDescent="0.15">
      <c r="I254" s="7"/>
      <c r="J254" s="7"/>
      <c r="K254" s="7"/>
      <c r="L254" s="7"/>
    </row>
    <row r="255" spans="9:12" x14ac:dyDescent="0.15">
      <c r="I255" s="7"/>
      <c r="J255" s="7"/>
      <c r="K255" s="7"/>
      <c r="L255" s="7"/>
    </row>
    <row r="256" spans="9:12" x14ac:dyDescent="0.15">
      <c r="I256" s="7"/>
      <c r="J256" s="7"/>
      <c r="K256" s="7"/>
      <c r="L256" s="7"/>
    </row>
    <row r="257" spans="9:12" x14ac:dyDescent="0.15">
      <c r="I257" s="7"/>
      <c r="J257" s="7"/>
      <c r="K257" s="7"/>
      <c r="L257" s="7"/>
    </row>
    <row r="258" spans="9:12" x14ac:dyDescent="0.15">
      <c r="I258" s="7"/>
      <c r="J258" s="7"/>
      <c r="K258" s="7"/>
      <c r="L258" s="7"/>
    </row>
    <row r="259" spans="9:12" x14ac:dyDescent="0.15">
      <c r="I259" s="7"/>
      <c r="J259" s="7"/>
      <c r="K259" s="7"/>
      <c r="L259" s="7"/>
    </row>
    <row r="260" spans="9:12" x14ac:dyDescent="0.15">
      <c r="I260" s="7"/>
      <c r="J260" s="7"/>
      <c r="K260" s="7"/>
      <c r="L260" s="7"/>
    </row>
    <row r="261" spans="9:12" x14ac:dyDescent="0.15">
      <c r="I261" s="7"/>
      <c r="J261" s="7"/>
      <c r="K261" s="7"/>
      <c r="L261" s="7"/>
    </row>
    <row r="262" spans="9:12" x14ac:dyDescent="0.15">
      <c r="I262" s="7"/>
      <c r="J262" s="7"/>
      <c r="K262" s="7"/>
      <c r="L262" s="7"/>
    </row>
    <row r="263" spans="9:12" x14ac:dyDescent="0.15">
      <c r="I263" s="7"/>
      <c r="J263" s="7"/>
      <c r="K263" s="7"/>
      <c r="L263" s="7"/>
    </row>
    <row r="264" spans="9:12" x14ac:dyDescent="0.15">
      <c r="I264" s="7"/>
      <c r="J264" s="7"/>
      <c r="K264" s="7"/>
      <c r="L264" s="7"/>
    </row>
    <row r="265" spans="9:12" x14ac:dyDescent="0.15">
      <c r="I265" s="7"/>
      <c r="J265" s="7"/>
      <c r="K265" s="7"/>
      <c r="L265" s="7"/>
    </row>
    <row r="266" spans="9:12" x14ac:dyDescent="0.15">
      <c r="I266" s="7"/>
      <c r="J266" s="7"/>
      <c r="K266" s="7"/>
      <c r="L266" s="7"/>
    </row>
    <row r="267" spans="9:12" x14ac:dyDescent="0.15">
      <c r="I267" s="7"/>
      <c r="J267" s="7"/>
      <c r="K267" s="7"/>
      <c r="L267" s="7"/>
    </row>
    <row r="268" spans="9:12" x14ac:dyDescent="0.15">
      <c r="I268" s="7"/>
      <c r="J268" s="7"/>
      <c r="K268" s="7"/>
      <c r="L268" s="7"/>
    </row>
    <row r="269" spans="9:12" x14ac:dyDescent="0.15">
      <c r="I269" s="7"/>
      <c r="J269" s="7"/>
      <c r="K269" s="7"/>
      <c r="L269" s="7"/>
    </row>
    <row r="270" spans="9:12" x14ac:dyDescent="0.15">
      <c r="I270" s="7"/>
      <c r="J270" s="7"/>
      <c r="K270" s="7"/>
      <c r="L270" s="7"/>
    </row>
    <row r="271" spans="9:12" x14ac:dyDescent="0.15">
      <c r="I271" s="7"/>
      <c r="J271" s="7"/>
      <c r="K271" s="7"/>
      <c r="L271" s="7"/>
    </row>
    <row r="272" spans="9:12" x14ac:dyDescent="0.15">
      <c r="I272" s="7"/>
      <c r="J272" s="7"/>
      <c r="K272" s="7"/>
      <c r="L272" s="7"/>
    </row>
    <row r="273" spans="9:12" x14ac:dyDescent="0.15">
      <c r="I273" s="7"/>
      <c r="J273" s="7"/>
      <c r="K273" s="7"/>
      <c r="L273" s="7"/>
    </row>
    <row r="274" spans="9:12" x14ac:dyDescent="0.15">
      <c r="I274" s="7"/>
      <c r="J274" s="7"/>
      <c r="K274" s="7"/>
      <c r="L274" s="7"/>
    </row>
    <row r="275" spans="9:12" x14ac:dyDescent="0.15">
      <c r="I275" s="7"/>
      <c r="J275" s="7"/>
      <c r="K275" s="7"/>
      <c r="L275" s="7"/>
    </row>
    <row r="276" spans="9:12" x14ac:dyDescent="0.15">
      <c r="I276" s="7"/>
      <c r="J276" s="7"/>
      <c r="K276" s="7"/>
      <c r="L276" s="7"/>
    </row>
    <row r="277" spans="9:12" x14ac:dyDescent="0.15">
      <c r="I277" s="7"/>
      <c r="J277" s="7"/>
      <c r="K277" s="7"/>
      <c r="L277" s="7"/>
    </row>
    <row r="278" spans="9:12" x14ac:dyDescent="0.15">
      <c r="I278" s="7"/>
      <c r="J278" s="7"/>
      <c r="K278" s="7"/>
      <c r="L278" s="7"/>
    </row>
    <row r="279" spans="9:12" x14ac:dyDescent="0.15">
      <c r="I279" s="7"/>
      <c r="J279" s="7"/>
      <c r="K279" s="7"/>
      <c r="L279" s="7"/>
    </row>
    <row r="280" spans="9:12" x14ac:dyDescent="0.15">
      <c r="I280" s="7"/>
      <c r="J280" s="7"/>
      <c r="K280" s="7"/>
      <c r="L280" s="7"/>
    </row>
    <row r="281" spans="9:12" x14ac:dyDescent="0.15">
      <c r="I281" s="7"/>
      <c r="J281" s="7"/>
      <c r="K281" s="7"/>
      <c r="L281" s="7"/>
    </row>
    <row r="282" spans="9:12" x14ac:dyDescent="0.15">
      <c r="I282" s="7"/>
      <c r="J282" s="7"/>
      <c r="K282" s="7"/>
      <c r="L282" s="7"/>
    </row>
    <row r="283" spans="9:12" x14ac:dyDescent="0.15">
      <c r="I283" s="7"/>
      <c r="J283" s="7"/>
      <c r="K283" s="7"/>
      <c r="L283" s="7"/>
    </row>
    <row r="284" spans="9:12" x14ac:dyDescent="0.15">
      <c r="I284" s="7"/>
      <c r="J284" s="7"/>
      <c r="K284" s="7"/>
      <c r="L284" s="7"/>
    </row>
    <row r="285" spans="9:12" x14ac:dyDescent="0.15">
      <c r="I285" s="7"/>
      <c r="J285" s="7"/>
      <c r="K285" s="7"/>
      <c r="L285" s="7"/>
    </row>
    <row r="286" spans="9:12" x14ac:dyDescent="0.15">
      <c r="I286" s="7"/>
      <c r="J286" s="7"/>
      <c r="K286" s="7"/>
      <c r="L286" s="7"/>
    </row>
    <row r="287" spans="9:12" x14ac:dyDescent="0.15">
      <c r="I287" s="7"/>
      <c r="J287" s="7"/>
      <c r="K287" s="7"/>
      <c r="L287" s="7"/>
    </row>
    <row r="288" spans="9:12" x14ac:dyDescent="0.15">
      <c r="I288" s="7"/>
      <c r="J288" s="7"/>
      <c r="K288" s="7"/>
      <c r="L288" s="7"/>
    </row>
    <row r="289" spans="9:12" x14ac:dyDescent="0.15">
      <c r="I289" s="7"/>
      <c r="J289" s="7"/>
      <c r="K289" s="7"/>
      <c r="L289" s="7"/>
    </row>
    <row r="290" spans="9:12" x14ac:dyDescent="0.15">
      <c r="I290" s="7"/>
      <c r="J290" s="7"/>
      <c r="K290" s="7"/>
      <c r="L290" s="7"/>
    </row>
    <row r="291" spans="9:12" x14ac:dyDescent="0.15">
      <c r="I291" s="7"/>
      <c r="J291" s="7"/>
      <c r="K291" s="7"/>
      <c r="L291" s="7"/>
    </row>
    <row r="292" spans="9:12" x14ac:dyDescent="0.15">
      <c r="I292" s="7"/>
      <c r="J292" s="7"/>
      <c r="K292" s="7"/>
      <c r="L292" s="7"/>
    </row>
    <row r="293" spans="9:12" x14ac:dyDescent="0.15">
      <c r="I293" s="7"/>
      <c r="J293" s="7"/>
      <c r="K293" s="7"/>
      <c r="L293" s="7"/>
    </row>
    <row r="294" spans="9:12" x14ac:dyDescent="0.15">
      <c r="I294" s="7"/>
      <c r="J294" s="7"/>
      <c r="K294" s="7"/>
      <c r="L294" s="7"/>
    </row>
    <row r="295" spans="9:12" x14ac:dyDescent="0.15">
      <c r="I295" s="7"/>
      <c r="J295" s="7"/>
      <c r="K295" s="7"/>
      <c r="L295" s="7"/>
    </row>
    <row r="296" spans="9:12" x14ac:dyDescent="0.15">
      <c r="I296" s="7"/>
      <c r="J296" s="7"/>
      <c r="K296" s="7"/>
      <c r="L296" s="7"/>
    </row>
    <row r="297" spans="9:12" x14ac:dyDescent="0.15">
      <c r="I297" s="7"/>
      <c r="J297" s="7"/>
      <c r="K297" s="7"/>
      <c r="L297" s="7"/>
    </row>
    <row r="298" spans="9:12" x14ac:dyDescent="0.15">
      <c r="I298" s="7"/>
      <c r="J298" s="7"/>
      <c r="K298" s="7"/>
      <c r="L298" s="7"/>
    </row>
    <row r="299" spans="9:12" x14ac:dyDescent="0.15">
      <c r="I299" s="7"/>
      <c r="J299" s="7"/>
      <c r="K299" s="7"/>
      <c r="L299" s="7"/>
    </row>
    <row r="300" spans="9:12" x14ac:dyDescent="0.15">
      <c r="I300" s="7"/>
      <c r="J300" s="7"/>
      <c r="K300" s="7"/>
      <c r="L300" s="7"/>
    </row>
    <row r="301" spans="9:12" x14ac:dyDescent="0.15">
      <c r="I301" s="7"/>
      <c r="J301" s="7"/>
      <c r="K301" s="7"/>
      <c r="L301" s="7"/>
    </row>
    <row r="302" spans="9:12" x14ac:dyDescent="0.15">
      <c r="I302" s="7"/>
      <c r="J302" s="7"/>
      <c r="K302" s="7"/>
      <c r="L302" s="7"/>
    </row>
    <row r="303" spans="9:12" x14ac:dyDescent="0.15">
      <c r="I303" s="7"/>
      <c r="J303" s="7"/>
      <c r="K303" s="7"/>
      <c r="L303" s="7"/>
    </row>
    <row r="304" spans="9:12" x14ac:dyDescent="0.15">
      <c r="I304" s="7"/>
      <c r="J304" s="7"/>
      <c r="K304" s="7"/>
      <c r="L304" s="7"/>
    </row>
    <row r="305" spans="9:12" x14ac:dyDescent="0.15">
      <c r="I305" s="7"/>
      <c r="J305" s="7"/>
      <c r="K305" s="7"/>
      <c r="L305" s="7"/>
    </row>
    <row r="306" spans="9:12" x14ac:dyDescent="0.15">
      <c r="I306" s="7"/>
      <c r="J306" s="7"/>
      <c r="K306" s="7"/>
      <c r="L306" s="7"/>
    </row>
    <row r="307" spans="9:12" x14ac:dyDescent="0.15">
      <c r="I307" s="7"/>
      <c r="J307" s="7"/>
      <c r="K307" s="7"/>
      <c r="L307" s="7"/>
    </row>
    <row r="308" spans="9:12" x14ac:dyDescent="0.15">
      <c r="I308" s="7"/>
      <c r="J308" s="7"/>
      <c r="K308" s="7"/>
      <c r="L308" s="7"/>
    </row>
    <row r="309" spans="9:12" x14ac:dyDescent="0.15">
      <c r="I309" s="7"/>
      <c r="J309" s="7"/>
      <c r="K309" s="7"/>
      <c r="L309" s="7"/>
    </row>
    <row r="310" spans="9:12" x14ac:dyDescent="0.15">
      <c r="I310" s="7"/>
      <c r="J310" s="7"/>
      <c r="K310" s="7"/>
      <c r="L310" s="7"/>
    </row>
    <row r="311" spans="9:12" x14ac:dyDescent="0.15">
      <c r="I311" s="7"/>
      <c r="J311" s="7"/>
      <c r="K311" s="7"/>
      <c r="L311" s="7"/>
    </row>
    <row r="312" spans="9:12" x14ac:dyDescent="0.15">
      <c r="I312" s="7"/>
      <c r="J312" s="7"/>
      <c r="K312" s="7"/>
      <c r="L312" s="7"/>
    </row>
    <row r="313" spans="9:12" x14ac:dyDescent="0.15">
      <c r="I313" s="7"/>
      <c r="J313" s="7"/>
      <c r="K313" s="7"/>
      <c r="L313" s="7"/>
    </row>
    <row r="314" spans="9:12" x14ac:dyDescent="0.15">
      <c r="I314" s="7"/>
      <c r="J314" s="7"/>
      <c r="K314" s="7"/>
      <c r="L314" s="7"/>
    </row>
    <row r="315" spans="9:12" x14ac:dyDescent="0.15">
      <c r="I315" s="7"/>
      <c r="J315" s="7"/>
      <c r="K315" s="7"/>
      <c r="L315" s="7"/>
    </row>
    <row r="316" spans="9:12" x14ac:dyDescent="0.15">
      <c r="I316" s="7"/>
      <c r="J316" s="7"/>
      <c r="K316" s="7"/>
      <c r="L316" s="7"/>
    </row>
    <row r="317" spans="9:12" x14ac:dyDescent="0.15">
      <c r="I317" s="7"/>
      <c r="J317" s="7"/>
      <c r="K317" s="7"/>
      <c r="L317" s="7"/>
    </row>
    <row r="318" spans="9:12" x14ac:dyDescent="0.15">
      <c r="I318" s="7"/>
      <c r="J318" s="7"/>
      <c r="K318" s="7"/>
      <c r="L318" s="7"/>
    </row>
    <row r="319" spans="9:12" x14ac:dyDescent="0.15">
      <c r="I319" s="7"/>
      <c r="J319" s="7"/>
      <c r="K319" s="7"/>
      <c r="L319" s="7"/>
    </row>
    <row r="320" spans="9:12" x14ac:dyDescent="0.15">
      <c r="I320" s="7"/>
      <c r="J320" s="7"/>
      <c r="K320" s="7"/>
      <c r="L320" s="7"/>
    </row>
    <row r="321" spans="9:12" x14ac:dyDescent="0.15">
      <c r="I321" s="7"/>
      <c r="J321" s="7"/>
      <c r="K321" s="7"/>
      <c r="L321" s="7"/>
    </row>
    <row r="322" spans="9:12" x14ac:dyDescent="0.15">
      <c r="I322" s="7"/>
      <c r="J322" s="7"/>
      <c r="K322" s="7"/>
      <c r="L322" s="7"/>
    </row>
    <row r="323" spans="9:12" x14ac:dyDescent="0.15">
      <c r="I323" s="7"/>
      <c r="J323" s="7"/>
      <c r="K323" s="7"/>
      <c r="L323" s="7"/>
    </row>
    <row r="324" spans="9:12" x14ac:dyDescent="0.15">
      <c r="I324" s="7"/>
      <c r="J324" s="7"/>
      <c r="K324" s="7"/>
      <c r="L324" s="7"/>
    </row>
    <row r="325" spans="9:12" x14ac:dyDescent="0.15">
      <c r="I325" s="7"/>
      <c r="J325" s="7"/>
      <c r="K325" s="7"/>
      <c r="L325" s="7"/>
    </row>
    <row r="326" spans="9:12" x14ac:dyDescent="0.15">
      <c r="I326" s="7"/>
      <c r="J326" s="7"/>
      <c r="K326" s="7"/>
      <c r="L326" s="7"/>
    </row>
    <row r="327" spans="9:12" x14ac:dyDescent="0.15">
      <c r="I327" s="7"/>
      <c r="J327" s="7"/>
      <c r="K327" s="7"/>
      <c r="L327" s="7"/>
    </row>
    <row r="328" spans="9:12" x14ac:dyDescent="0.15">
      <c r="I328" s="7"/>
      <c r="J328" s="7"/>
      <c r="K328" s="7"/>
      <c r="L328" s="7"/>
    </row>
    <row r="329" spans="9:12" x14ac:dyDescent="0.15">
      <c r="I329" s="7"/>
      <c r="J329" s="7"/>
      <c r="K329" s="7"/>
      <c r="L329" s="7"/>
    </row>
    <row r="330" spans="9:12" x14ac:dyDescent="0.15">
      <c r="I330" s="7"/>
      <c r="J330" s="7"/>
      <c r="K330" s="7"/>
      <c r="L330" s="7"/>
    </row>
    <row r="331" spans="9:12" x14ac:dyDescent="0.15">
      <c r="I331" s="7"/>
      <c r="J331" s="7"/>
      <c r="K331" s="7"/>
      <c r="L331" s="7"/>
    </row>
    <row r="332" spans="9:12" x14ac:dyDescent="0.15">
      <c r="I332" s="7"/>
      <c r="J332" s="7"/>
      <c r="K332" s="7"/>
      <c r="L332" s="7"/>
    </row>
    <row r="333" spans="9:12" x14ac:dyDescent="0.15">
      <c r="I333" s="7"/>
      <c r="J333" s="7"/>
      <c r="K333" s="7"/>
      <c r="L333" s="7"/>
    </row>
    <row r="334" spans="9:12" x14ac:dyDescent="0.15">
      <c r="I334" s="7"/>
      <c r="J334" s="7"/>
      <c r="K334" s="7"/>
      <c r="L334" s="7"/>
    </row>
    <row r="335" spans="9:12" x14ac:dyDescent="0.15">
      <c r="I335" s="7"/>
      <c r="J335" s="7"/>
      <c r="K335" s="7"/>
      <c r="L335" s="7"/>
    </row>
    <row r="336" spans="9:12" x14ac:dyDescent="0.15">
      <c r="I336" s="7"/>
      <c r="J336" s="7"/>
      <c r="K336" s="7"/>
      <c r="L336" s="7"/>
    </row>
    <row r="337" spans="9:12" x14ac:dyDescent="0.15">
      <c r="I337" s="7"/>
      <c r="J337" s="7"/>
      <c r="K337" s="7"/>
      <c r="L337" s="7"/>
    </row>
    <row r="338" spans="9:12" x14ac:dyDescent="0.15">
      <c r="I338" s="7"/>
      <c r="J338" s="7"/>
      <c r="K338" s="7"/>
      <c r="L338" s="7"/>
    </row>
    <row r="339" spans="9:12" x14ac:dyDescent="0.15">
      <c r="I339" s="7"/>
      <c r="J339" s="7"/>
      <c r="K339" s="7"/>
      <c r="L339" s="7"/>
    </row>
    <row r="340" spans="9:12" x14ac:dyDescent="0.15">
      <c r="I340" s="7"/>
      <c r="J340" s="7"/>
      <c r="K340" s="7"/>
      <c r="L340" s="7"/>
    </row>
    <row r="341" spans="9:12" x14ac:dyDescent="0.15">
      <c r="I341" s="7"/>
      <c r="J341" s="7"/>
      <c r="K341" s="7"/>
      <c r="L341" s="7"/>
    </row>
    <row r="342" spans="9:12" x14ac:dyDescent="0.15">
      <c r="I342" s="7"/>
      <c r="J342" s="7"/>
      <c r="K342" s="7"/>
      <c r="L342" s="7"/>
    </row>
    <row r="343" spans="9:12" x14ac:dyDescent="0.15">
      <c r="I343" s="7"/>
      <c r="J343" s="7"/>
      <c r="K343" s="7"/>
      <c r="L343" s="7"/>
    </row>
    <row r="344" spans="9:12" x14ac:dyDescent="0.15">
      <c r="I344" s="7"/>
      <c r="J344" s="7"/>
      <c r="K344" s="7"/>
      <c r="L344" s="7"/>
    </row>
    <row r="345" spans="9:12" x14ac:dyDescent="0.15">
      <c r="I345" s="7"/>
      <c r="J345" s="7"/>
      <c r="K345" s="7"/>
      <c r="L345" s="7"/>
    </row>
    <row r="346" spans="9:12" x14ac:dyDescent="0.15">
      <c r="I346" s="7"/>
      <c r="J346" s="7"/>
      <c r="K346" s="7"/>
      <c r="L346" s="7"/>
    </row>
    <row r="347" spans="9:12" x14ac:dyDescent="0.15">
      <c r="I347" s="7"/>
      <c r="J347" s="7"/>
      <c r="K347" s="7"/>
      <c r="L347" s="7"/>
    </row>
    <row r="348" spans="9:12" x14ac:dyDescent="0.15">
      <c r="I348" s="7"/>
      <c r="J348" s="7"/>
      <c r="K348" s="7"/>
      <c r="L348" s="7"/>
    </row>
    <row r="349" spans="9:12" x14ac:dyDescent="0.15">
      <c r="I349" s="7"/>
      <c r="J349" s="7"/>
      <c r="K349" s="7"/>
      <c r="L349" s="7"/>
    </row>
    <row r="350" spans="9:12" x14ac:dyDescent="0.15">
      <c r="I350" s="7"/>
      <c r="J350" s="7"/>
      <c r="K350" s="7"/>
      <c r="L350" s="7"/>
    </row>
    <row r="351" spans="9:12" x14ac:dyDescent="0.15">
      <c r="I351" s="7"/>
      <c r="J351" s="7"/>
      <c r="K351" s="7"/>
      <c r="L351" s="7"/>
    </row>
    <row r="352" spans="9:12" x14ac:dyDescent="0.15">
      <c r="I352" s="7"/>
      <c r="J352" s="7"/>
      <c r="K352" s="7"/>
      <c r="L352" s="7"/>
    </row>
    <row r="353" spans="9:12" x14ac:dyDescent="0.15">
      <c r="I353" s="7"/>
      <c r="J353" s="7"/>
      <c r="K353" s="7"/>
      <c r="L353" s="7"/>
    </row>
    <row r="354" spans="9:12" x14ac:dyDescent="0.15">
      <c r="I354" s="7"/>
      <c r="J354" s="7"/>
      <c r="K354" s="7"/>
      <c r="L354" s="7"/>
    </row>
    <row r="355" spans="9:12" x14ac:dyDescent="0.15">
      <c r="I355" s="7"/>
      <c r="J355" s="7"/>
      <c r="K355" s="7"/>
      <c r="L355" s="7"/>
    </row>
    <row r="356" spans="9:12" x14ac:dyDescent="0.15">
      <c r="I356" s="7"/>
      <c r="J356" s="7"/>
      <c r="K356" s="7"/>
      <c r="L356" s="7"/>
    </row>
    <row r="357" spans="9:12" x14ac:dyDescent="0.15">
      <c r="I357" s="7"/>
      <c r="J357" s="7"/>
      <c r="K357" s="7"/>
      <c r="L357" s="7"/>
    </row>
    <row r="358" spans="9:12" x14ac:dyDescent="0.15">
      <c r="I358" s="7"/>
      <c r="J358" s="7"/>
      <c r="K358" s="7"/>
      <c r="L358" s="7"/>
    </row>
    <row r="359" spans="9:12" x14ac:dyDescent="0.15">
      <c r="I359" s="7"/>
      <c r="J359" s="7"/>
      <c r="K359" s="7"/>
      <c r="L359" s="7"/>
    </row>
    <row r="360" spans="9:12" x14ac:dyDescent="0.15">
      <c r="I360" s="7"/>
      <c r="J360" s="7"/>
      <c r="K360" s="7"/>
      <c r="L360" s="7"/>
    </row>
    <row r="361" spans="9:12" x14ac:dyDescent="0.15">
      <c r="I361" s="7"/>
      <c r="J361" s="7"/>
      <c r="K361" s="7"/>
      <c r="L361" s="7"/>
    </row>
    <row r="362" spans="9:12" x14ac:dyDescent="0.15">
      <c r="I362" s="7"/>
      <c r="J362" s="7"/>
      <c r="K362" s="7"/>
      <c r="L362" s="7"/>
    </row>
    <row r="363" spans="9:12" x14ac:dyDescent="0.15">
      <c r="I363" s="7"/>
      <c r="J363" s="7"/>
      <c r="K363" s="7"/>
      <c r="L363" s="7"/>
    </row>
    <row r="364" spans="9:12" x14ac:dyDescent="0.15">
      <c r="I364" s="7"/>
      <c r="J364" s="7"/>
      <c r="K364" s="7"/>
      <c r="L364" s="7"/>
    </row>
    <row r="365" spans="9:12" x14ac:dyDescent="0.15">
      <c r="I365" s="7"/>
      <c r="J365" s="7"/>
      <c r="K365" s="7"/>
      <c r="L365" s="7"/>
    </row>
    <row r="366" spans="9:12" x14ac:dyDescent="0.15">
      <c r="I366" s="7"/>
      <c r="J366" s="7"/>
      <c r="K366" s="7"/>
      <c r="L366" s="7"/>
    </row>
    <row r="367" spans="9:12" x14ac:dyDescent="0.15">
      <c r="I367" s="7"/>
      <c r="J367" s="7"/>
      <c r="K367" s="7"/>
      <c r="L367" s="7"/>
    </row>
    <row r="368" spans="9:12" x14ac:dyDescent="0.15">
      <c r="I368" s="7"/>
      <c r="J368" s="7"/>
      <c r="K368" s="7"/>
      <c r="L368" s="7"/>
    </row>
    <row r="369" spans="9:12" x14ac:dyDescent="0.15">
      <c r="I369" s="7"/>
      <c r="J369" s="7"/>
      <c r="K369" s="7"/>
      <c r="L369" s="7"/>
    </row>
    <row r="370" spans="9:12" x14ac:dyDescent="0.15">
      <c r="I370" s="7"/>
      <c r="J370" s="7"/>
      <c r="K370" s="7"/>
      <c r="L370" s="7"/>
    </row>
    <row r="371" spans="9:12" x14ac:dyDescent="0.15">
      <c r="I371" s="7"/>
      <c r="J371" s="7"/>
      <c r="K371" s="7"/>
      <c r="L371" s="7"/>
    </row>
    <row r="372" spans="9:12" x14ac:dyDescent="0.15">
      <c r="I372" s="7"/>
      <c r="J372" s="7"/>
      <c r="K372" s="7"/>
      <c r="L372" s="7"/>
    </row>
    <row r="373" spans="9:12" x14ac:dyDescent="0.15">
      <c r="I373" s="7"/>
      <c r="J373" s="7"/>
      <c r="K373" s="7"/>
      <c r="L373" s="7"/>
    </row>
    <row r="374" spans="9:12" x14ac:dyDescent="0.15">
      <c r="I374" s="7"/>
      <c r="J374" s="7"/>
      <c r="K374" s="7"/>
      <c r="L374" s="7"/>
    </row>
    <row r="375" spans="9:12" x14ac:dyDescent="0.15">
      <c r="I375" s="7"/>
      <c r="J375" s="7"/>
      <c r="K375" s="7"/>
      <c r="L375" s="7"/>
    </row>
    <row r="376" spans="9:12" x14ac:dyDescent="0.15">
      <c r="I376" s="7"/>
      <c r="J376" s="7"/>
      <c r="K376" s="7"/>
      <c r="L376" s="7"/>
    </row>
    <row r="377" spans="9:12" x14ac:dyDescent="0.15">
      <c r="I377" s="7"/>
      <c r="J377" s="7"/>
      <c r="K377" s="7"/>
      <c r="L377" s="7"/>
    </row>
    <row r="378" spans="9:12" x14ac:dyDescent="0.15">
      <c r="I378" s="7"/>
      <c r="J378" s="7"/>
      <c r="K378" s="7"/>
      <c r="L378" s="7"/>
    </row>
    <row r="379" spans="9:12" x14ac:dyDescent="0.15">
      <c r="I379" s="7"/>
      <c r="J379" s="7"/>
      <c r="K379" s="7"/>
      <c r="L379" s="7"/>
    </row>
    <row r="380" spans="9:12" x14ac:dyDescent="0.15">
      <c r="I380" s="7"/>
      <c r="J380" s="7"/>
      <c r="K380" s="7"/>
      <c r="L380" s="7"/>
    </row>
    <row r="381" spans="9:12" x14ac:dyDescent="0.15">
      <c r="I381" s="7"/>
      <c r="J381" s="7"/>
      <c r="K381" s="7"/>
      <c r="L381" s="7"/>
    </row>
    <row r="382" spans="9:12" x14ac:dyDescent="0.15">
      <c r="I382" s="7"/>
      <c r="J382" s="7"/>
      <c r="K382" s="7"/>
      <c r="L382" s="7"/>
    </row>
    <row r="383" spans="9:12" x14ac:dyDescent="0.15">
      <c r="I383" s="7"/>
      <c r="J383" s="7"/>
      <c r="K383" s="7"/>
      <c r="L383" s="7"/>
    </row>
    <row r="384" spans="9:12" x14ac:dyDescent="0.15">
      <c r="I384" s="7"/>
      <c r="J384" s="7"/>
      <c r="K384" s="7"/>
      <c r="L384" s="7"/>
    </row>
    <row r="385" spans="9:12" x14ac:dyDescent="0.15">
      <c r="I385" s="7"/>
      <c r="J385" s="7"/>
      <c r="K385" s="7"/>
      <c r="L385" s="7"/>
    </row>
    <row r="386" spans="9:12" x14ac:dyDescent="0.15">
      <c r="I386" s="7"/>
      <c r="J386" s="7"/>
      <c r="K386" s="7"/>
      <c r="L386" s="7"/>
    </row>
    <row r="387" spans="9:12" x14ac:dyDescent="0.15">
      <c r="I387" s="7"/>
      <c r="J387" s="7"/>
      <c r="K387" s="7"/>
      <c r="L387" s="7"/>
    </row>
    <row r="388" spans="9:12" x14ac:dyDescent="0.15">
      <c r="I388" s="7"/>
      <c r="J388" s="7"/>
      <c r="K388" s="7"/>
      <c r="L388" s="7"/>
    </row>
    <row r="389" spans="9:12" x14ac:dyDescent="0.15">
      <c r="I389" s="7"/>
      <c r="J389" s="7"/>
      <c r="K389" s="7"/>
      <c r="L389" s="7"/>
    </row>
    <row r="390" spans="9:12" x14ac:dyDescent="0.15">
      <c r="I390" s="7"/>
      <c r="J390" s="7"/>
      <c r="K390" s="7"/>
      <c r="L390" s="7"/>
    </row>
    <row r="391" spans="9:12" x14ac:dyDescent="0.15">
      <c r="I391" s="7"/>
      <c r="J391" s="7"/>
      <c r="K391" s="7"/>
      <c r="L391" s="7"/>
    </row>
    <row r="392" spans="9:12" x14ac:dyDescent="0.15">
      <c r="I392" s="7"/>
      <c r="J392" s="7"/>
      <c r="K392" s="7"/>
      <c r="L392" s="7"/>
    </row>
    <row r="393" spans="9:12" x14ac:dyDescent="0.15">
      <c r="I393" s="7"/>
      <c r="J393" s="7"/>
      <c r="K393" s="7"/>
      <c r="L393" s="7"/>
    </row>
    <row r="394" spans="9:12" x14ac:dyDescent="0.15">
      <c r="I394" s="7"/>
      <c r="J394" s="7"/>
      <c r="K394" s="7"/>
      <c r="L394" s="7"/>
    </row>
    <row r="395" spans="9:12" x14ac:dyDescent="0.15">
      <c r="I395" s="7"/>
      <c r="J395" s="7"/>
      <c r="K395" s="7"/>
      <c r="L395" s="7"/>
    </row>
    <row r="396" spans="9:12" x14ac:dyDescent="0.15">
      <c r="I396" s="7"/>
      <c r="J396" s="7"/>
      <c r="K396" s="7"/>
      <c r="L396" s="7"/>
    </row>
    <row r="397" spans="9:12" x14ac:dyDescent="0.15">
      <c r="I397" s="7"/>
      <c r="J397" s="7"/>
      <c r="K397" s="7"/>
      <c r="L397" s="7"/>
    </row>
    <row r="398" spans="9:12" x14ac:dyDescent="0.15">
      <c r="I398" s="7"/>
      <c r="J398" s="7"/>
      <c r="K398" s="7"/>
      <c r="L398" s="7"/>
    </row>
    <row r="399" spans="9:12" x14ac:dyDescent="0.15">
      <c r="I399" s="7"/>
      <c r="J399" s="7"/>
      <c r="K399" s="7"/>
      <c r="L399" s="7"/>
    </row>
    <row r="400" spans="9:12" x14ac:dyDescent="0.15">
      <c r="I400" s="7"/>
      <c r="J400" s="7"/>
      <c r="K400" s="7"/>
      <c r="L400" s="7"/>
    </row>
    <row r="401" spans="9:12" x14ac:dyDescent="0.15">
      <c r="I401" s="7"/>
      <c r="J401" s="7"/>
      <c r="K401" s="7"/>
      <c r="L401" s="7"/>
    </row>
    <row r="402" spans="9:12" x14ac:dyDescent="0.15">
      <c r="I402" s="7"/>
      <c r="J402" s="7"/>
      <c r="K402" s="7"/>
      <c r="L402" s="7"/>
    </row>
    <row r="403" spans="9:12" x14ac:dyDescent="0.15">
      <c r="I403" s="7"/>
      <c r="J403" s="7"/>
      <c r="K403" s="7"/>
      <c r="L403" s="7"/>
    </row>
    <row r="404" spans="9:12" x14ac:dyDescent="0.15">
      <c r="I404" s="7"/>
      <c r="J404" s="7"/>
      <c r="K404" s="7"/>
      <c r="L404" s="7"/>
    </row>
    <row r="405" spans="9:12" x14ac:dyDescent="0.15">
      <c r="I405" s="7"/>
      <c r="J405" s="7"/>
      <c r="K405" s="7"/>
      <c r="L405" s="7"/>
    </row>
    <row r="406" spans="9:12" x14ac:dyDescent="0.15">
      <c r="I406" s="7"/>
      <c r="J406" s="7"/>
      <c r="K406" s="7"/>
      <c r="L406" s="7"/>
    </row>
    <row r="407" spans="9:12" x14ac:dyDescent="0.15">
      <c r="I407" s="7"/>
      <c r="J407" s="7"/>
      <c r="K407" s="7"/>
      <c r="L407" s="7"/>
    </row>
    <row r="408" spans="9:12" x14ac:dyDescent="0.15">
      <c r="I408" s="7"/>
      <c r="J408" s="7"/>
      <c r="K408" s="7"/>
      <c r="L408" s="7"/>
    </row>
    <row r="409" spans="9:12" x14ac:dyDescent="0.15">
      <c r="I409" s="7"/>
      <c r="J409" s="7"/>
      <c r="K409" s="7"/>
      <c r="L409" s="7"/>
    </row>
    <row r="410" spans="9:12" x14ac:dyDescent="0.15">
      <c r="I410" s="7"/>
      <c r="J410" s="7"/>
      <c r="K410" s="7"/>
      <c r="L410" s="7"/>
    </row>
    <row r="411" spans="9:12" x14ac:dyDescent="0.15">
      <c r="I411" s="7"/>
      <c r="J411" s="7"/>
      <c r="K411" s="7"/>
      <c r="L411" s="7"/>
    </row>
    <row r="412" spans="9:12" x14ac:dyDescent="0.15">
      <c r="I412" s="7"/>
      <c r="J412" s="7"/>
      <c r="K412" s="7"/>
      <c r="L412" s="7"/>
    </row>
    <row r="413" spans="9:12" x14ac:dyDescent="0.15">
      <c r="I413" s="7"/>
      <c r="J413" s="7"/>
      <c r="K413" s="7"/>
      <c r="L413" s="7"/>
    </row>
    <row r="414" spans="9:12" x14ac:dyDescent="0.15">
      <c r="I414" s="7"/>
      <c r="J414" s="7"/>
      <c r="K414" s="7"/>
      <c r="L414" s="7"/>
    </row>
    <row r="415" spans="9:12" x14ac:dyDescent="0.15">
      <c r="I415" s="7"/>
      <c r="J415" s="7"/>
      <c r="K415" s="7"/>
      <c r="L415" s="7"/>
    </row>
    <row r="416" spans="9:12" x14ac:dyDescent="0.15">
      <c r="I416" s="7"/>
      <c r="J416" s="7"/>
      <c r="K416" s="7"/>
      <c r="L416" s="7"/>
    </row>
    <row r="417" spans="9:12" x14ac:dyDescent="0.15">
      <c r="I417" s="7"/>
      <c r="J417" s="7"/>
      <c r="K417" s="7"/>
      <c r="L417" s="7"/>
    </row>
    <row r="418" spans="9:12" x14ac:dyDescent="0.15">
      <c r="I418" s="7"/>
      <c r="J418" s="7"/>
      <c r="K418" s="7"/>
      <c r="L418" s="7"/>
    </row>
    <row r="419" spans="9:12" x14ac:dyDescent="0.15">
      <c r="I419" s="7"/>
      <c r="J419" s="7"/>
      <c r="K419" s="7"/>
      <c r="L419" s="7"/>
    </row>
    <row r="420" spans="9:12" x14ac:dyDescent="0.15">
      <c r="I420" s="7"/>
      <c r="J420" s="7"/>
      <c r="K420" s="7"/>
      <c r="L420" s="7"/>
    </row>
    <row r="421" spans="9:12" x14ac:dyDescent="0.15">
      <c r="I421" s="7"/>
      <c r="J421" s="7"/>
      <c r="K421" s="7"/>
      <c r="L421" s="7"/>
    </row>
    <row r="422" spans="9:12" x14ac:dyDescent="0.15">
      <c r="I422" s="7"/>
      <c r="J422" s="7"/>
      <c r="K422" s="7"/>
      <c r="L422" s="7"/>
    </row>
    <row r="423" spans="9:12" x14ac:dyDescent="0.15">
      <c r="I423" s="7"/>
      <c r="J423" s="7"/>
      <c r="K423" s="7"/>
      <c r="L423" s="7"/>
    </row>
    <row r="424" spans="9:12" x14ac:dyDescent="0.15">
      <c r="I424" s="7"/>
      <c r="J424" s="7"/>
      <c r="K424" s="7"/>
      <c r="L424" s="7"/>
    </row>
    <row r="425" spans="9:12" x14ac:dyDescent="0.15">
      <c r="I425" s="7"/>
      <c r="J425" s="7"/>
      <c r="K425" s="7"/>
      <c r="L425" s="7"/>
    </row>
    <row r="426" spans="9:12" x14ac:dyDescent="0.15">
      <c r="I426" s="7"/>
      <c r="J426" s="7"/>
      <c r="K426" s="7"/>
      <c r="L426" s="7"/>
    </row>
    <row r="427" spans="9:12" x14ac:dyDescent="0.15">
      <c r="I427" s="7"/>
      <c r="J427" s="7"/>
      <c r="K427" s="7"/>
      <c r="L427" s="7"/>
    </row>
    <row r="428" spans="9:12" x14ac:dyDescent="0.15">
      <c r="I428" s="7"/>
      <c r="J428" s="7"/>
      <c r="K428" s="7"/>
      <c r="L428" s="7"/>
    </row>
    <row r="429" spans="9:12" x14ac:dyDescent="0.15">
      <c r="I429" s="7"/>
      <c r="J429" s="7"/>
      <c r="K429" s="7"/>
      <c r="L429" s="7"/>
    </row>
    <row r="430" spans="9:12" x14ac:dyDescent="0.15">
      <c r="I430" s="7"/>
      <c r="J430" s="7"/>
      <c r="K430" s="7"/>
      <c r="L430" s="7"/>
    </row>
    <row r="431" spans="9:12" x14ac:dyDescent="0.15">
      <c r="I431" s="7"/>
      <c r="J431" s="7"/>
      <c r="K431" s="7"/>
      <c r="L431" s="7"/>
    </row>
    <row r="432" spans="9:12" x14ac:dyDescent="0.15">
      <c r="I432" s="7"/>
      <c r="J432" s="7"/>
      <c r="K432" s="7"/>
      <c r="L432" s="7"/>
    </row>
    <row r="433" spans="9:12" x14ac:dyDescent="0.15">
      <c r="I433" s="7"/>
      <c r="J433" s="7"/>
      <c r="K433" s="7"/>
      <c r="L433" s="7"/>
    </row>
    <row r="434" spans="9:12" x14ac:dyDescent="0.15">
      <c r="I434" s="7"/>
      <c r="J434" s="7"/>
      <c r="K434" s="7"/>
      <c r="L434" s="7"/>
    </row>
    <row r="435" spans="9:12" x14ac:dyDescent="0.15">
      <c r="I435" s="7"/>
      <c r="J435" s="7"/>
      <c r="K435" s="7"/>
      <c r="L435" s="7"/>
    </row>
    <row r="436" spans="9:12" x14ac:dyDescent="0.15">
      <c r="I436" s="7"/>
      <c r="J436" s="7"/>
      <c r="K436" s="7"/>
      <c r="L436" s="7"/>
    </row>
    <row r="437" spans="9:12" x14ac:dyDescent="0.15">
      <c r="I437" s="7"/>
      <c r="J437" s="7"/>
      <c r="K437" s="7"/>
      <c r="L437" s="7"/>
    </row>
    <row r="438" spans="9:12" x14ac:dyDescent="0.15">
      <c r="I438" s="7"/>
      <c r="J438" s="7"/>
      <c r="K438" s="7"/>
      <c r="L438" s="7"/>
    </row>
    <row r="439" spans="9:12" x14ac:dyDescent="0.15">
      <c r="I439" s="7"/>
      <c r="J439" s="7"/>
      <c r="K439" s="7"/>
      <c r="L439" s="7"/>
    </row>
    <row r="440" spans="9:12" x14ac:dyDescent="0.15">
      <c r="I440" s="7"/>
      <c r="J440" s="7"/>
      <c r="K440" s="7"/>
      <c r="L440" s="7"/>
    </row>
    <row r="441" spans="9:12" x14ac:dyDescent="0.15">
      <c r="I441" s="7"/>
      <c r="J441" s="7"/>
      <c r="K441" s="7"/>
      <c r="L441" s="7"/>
    </row>
    <row r="442" spans="9:12" x14ac:dyDescent="0.15">
      <c r="I442" s="7"/>
      <c r="J442" s="7"/>
      <c r="K442" s="7"/>
      <c r="L442" s="7"/>
    </row>
    <row r="443" spans="9:12" x14ac:dyDescent="0.15">
      <c r="I443" s="7"/>
      <c r="J443" s="7"/>
      <c r="K443" s="7"/>
      <c r="L443" s="7"/>
    </row>
    <row r="444" spans="9:12" x14ac:dyDescent="0.15">
      <c r="I444" s="7"/>
      <c r="J444" s="7"/>
      <c r="K444" s="7"/>
      <c r="L444" s="7"/>
    </row>
    <row r="445" spans="9:12" x14ac:dyDescent="0.15">
      <c r="I445" s="7"/>
      <c r="J445" s="7"/>
      <c r="K445" s="7"/>
      <c r="L445" s="7"/>
    </row>
    <row r="446" spans="9:12" x14ac:dyDescent="0.15">
      <c r="I446" s="7"/>
      <c r="J446" s="7"/>
      <c r="K446" s="7"/>
      <c r="L446" s="7"/>
    </row>
    <row r="447" spans="9:12" x14ac:dyDescent="0.15">
      <c r="I447" s="7"/>
      <c r="J447" s="7"/>
      <c r="K447" s="7"/>
      <c r="L447" s="7"/>
    </row>
    <row r="448" spans="9:12" x14ac:dyDescent="0.15">
      <c r="I448" s="7"/>
      <c r="J448" s="7"/>
      <c r="K448" s="7"/>
      <c r="L448" s="7"/>
    </row>
    <row r="449" spans="9:12" x14ac:dyDescent="0.15">
      <c r="I449" s="7"/>
      <c r="J449" s="7"/>
      <c r="K449" s="7"/>
      <c r="L449" s="7"/>
    </row>
    <row r="450" spans="9:12" x14ac:dyDescent="0.15">
      <c r="I450" s="7"/>
      <c r="J450" s="7"/>
      <c r="K450" s="7"/>
      <c r="L450" s="7"/>
    </row>
    <row r="451" spans="9:12" x14ac:dyDescent="0.15">
      <c r="I451" s="7"/>
      <c r="J451" s="7"/>
      <c r="K451" s="7"/>
      <c r="L451" s="7"/>
    </row>
    <row r="452" spans="9:12" x14ac:dyDescent="0.15">
      <c r="I452" s="7"/>
      <c r="J452" s="7"/>
      <c r="K452" s="7"/>
      <c r="L452" s="7"/>
    </row>
    <row r="453" spans="9:12" x14ac:dyDescent="0.15">
      <c r="I453" s="7"/>
      <c r="J453" s="7"/>
      <c r="K453" s="7"/>
      <c r="L453" s="7"/>
    </row>
    <row r="454" spans="9:12" x14ac:dyDescent="0.15">
      <c r="I454" s="7"/>
      <c r="J454" s="7"/>
      <c r="K454" s="7"/>
      <c r="L454" s="7"/>
    </row>
    <row r="455" spans="9:12" x14ac:dyDescent="0.15">
      <c r="I455" s="7"/>
      <c r="J455" s="7"/>
      <c r="K455" s="7"/>
      <c r="L455" s="7"/>
    </row>
    <row r="456" spans="9:12" x14ac:dyDescent="0.15">
      <c r="I456" s="7"/>
      <c r="J456" s="7"/>
      <c r="K456" s="7"/>
      <c r="L456" s="7"/>
    </row>
    <row r="457" spans="9:12" x14ac:dyDescent="0.15">
      <c r="I457" s="7"/>
      <c r="J457" s="7"/>
      <c r="K457" s="7"/>
      <c r="L457" s="7"/>
    </row>
    <row r="458" spans="9:12" x14ac:dyDescent="0.15">
      <c r="I458" s="7"/>
      <c r="J458" s="7"/>
      <c r="K458" s="7"/>
      <c r="L458" s="7"/>
    </row>
    <row r="459" spans="9:12" x14ac:dyDescent="0.15">
      <c r="I459" s="7"/>
      <c r="J459" s="7"/>
      <c r="K459" s="7"/>
      <c r="L459" s="7"/>
    </row>
    <row r="460" spans="9:12" x14ac:dyDescent="0.15">
      <c r="I460" s="7"/>
      <c r="J460" s="7"/>
      <c r="K460" s="7"/>
      <c r="L460" s="7"/>
    </row>
    <row r="461" spans="9:12" x14ac:dyDescent="0.15">
      <c r="I461" s="7"/>
      <c r="J461" s="7"/>
      <c r="K461" s="7"/>
      <c r="L461" s="7"/>
    </row>
    <row r="462" spans="9:12" x14ac:dyDescent="0.15">
      <c r="I462" s="7"/>
      <c r="J462" s="7"/>
      <c r="K462" s="7"/>
      <c r="L462" s="7"/>
    </row>
    <row r="463" spans="9:12" x14ac:dyDescent="0.15">
      <c r="I463" s="7"/>
      <c r="J463" s="7"/>
      <c r="K463" s="7"/>
      <c r="L463" s="7"/>
    </row>
    <row r="464" spans="9:12" x14ac:dyDescent="0.15">
      <c r="I464" s="7"/>
      <c r="J464" s="7"/>
      <c r="K464" s="7"/>
      <c r="L464" s="7"/>
    </row>
    <row r="465" spans="9:12" x14ac:dyDescent="0.15">
      <c r="I465" s="7"/>
      <c r="J465" s="7"/>
      <c r="K465" s="7"/>
      <c r="L465" s="7"/>
    </row>
    <row r="466" spans="9:12" x14ac:dyDescent="0.15">
      <c r="I466" s="7"/>
      <c r="J466" s="7"/>
      <c r="K466" s="7"/>
      <c r="L466" s="7"/>
    </row>
    <row r="467" spans="9:12" x14ac:dyDescent="0.15">
      <c r="I467" s="7"/>
      <c r="J467" s="7"/>
      <c r="K467" s="7"/>
      <c r="L467" s="7"/>
    </row>
    <row r="468" spans="9:12" x14ac:dyDescent="0.15">
      <c r="I468" s="7"/>
      <c r="J468" s="7"/>
      <c r="K468" s="7"/>
      <c r="L468" s="7"/>
    </row>
    <row r="469" spans="9:12" x14ac:dyDescent="0.15">
      <c r="I469" s="7"/>
      <c r="J469" s="7"/>
      <c r="K469" s="7"/>
      <c r="L469" s="7"/>
    </row>
    <row r="470" spans="9:12" x14ac:dyDescent="0.15">
      <c r="I470" s="7"/>
      <c r="J470" s="7"/>
      <c r="K470" s="7"/>
      <c r="L470" s="7"/>
    </row>
    <row r="471" spans="9:12" x14ac:dyDescent="0.15">
      <c r="I471" s="7"/>
      <c r="J471" s="7"/>
      <c r="K471" s="7"/>
      <c r="L471" s="7"/>
    </row>
    <row r="472" spans="9:12" x14ac:dyDescent="0.15">
      <c r="I472" s="7"/>
      <c r="J472" s="7"/>
      <c r="K472" s="7"/>
      <c r="L472" s="7"/>
    </row>
    <row r="473" spans="9:12" x14ac:dyDescent="0.15">
      <c r="I473" s="7"/>
      <c r="J473" s="7"/>
      <c r="K473" s="7"/>
      <c r="L473" s="7"/>
    </row>
    <row r="474" spans="9:12" x14ac:dyDescent="0.15">
      <c r="I474" s="7"/>
      <c r="J474" s="7"/>
      <c r="K474" s="7"/>
      <c r="L474" s="7"/>
    </row>
    <row r="475" spans="9:12" x14ac:dyDescent="0.15">
      <c r="I475" s="7"/>
      <c r="J475" s="7"/>
      <c r="K475" s="7"/>
      <c r="L475" s="7"/>
    </row>
    <row r="476" spans="9:12" x14ac:dyDescent="0.15">
      <c r="I476" s="7"/>
      <c r="J476" s="7"/>
      <c r="K476" s="7"/>
      <c r="L476" s="7"/>
    </row>
    <row r="477" spans="9:12" x14ac:dyDescent="0.15">
      <c r="I477" s="7"/>
      <c r="J477" s="7"/>
      <c r="K477" s="7"/>
      <c r="L477" s="7"/>
    </row>
    <row r="478" spans="9:12" x14ac:dyDescent="0.15">
      <c r="I478" s="7"/>
      <c r="J478" s="7"/>
      <c r="K478" s="7"/>
      <c r="L478" s="7"/>
    </row>
    <row r="479" spans="9:12" x14ac:dyDescent="0.15">
      <c r="I479" s="7"/>
      <c r="J479" s="7"/>
      <c r="K479" s="7"/>
      <c r="L479" s="7"/>
    </row>
    <row r="480" spans="9:12" x14ac:dyDescent="0.15">
      <c r="I480" s="7"/>
      <c r="J480" s="7"/>
      <c r="K480" s="7"/>
      <c r="L480" s="7"/>
    </row>
    <row r="481" spans="9:12" x14ac:dyDescent="0.15">
      <c r="I481" s="7"/>
      <c r="J481" s="7"/>
      <c r="K481" s="7"/>
      <c r="L481" s="7"/>
    </row>
    <row r="482" spans="9:12" x14ac:dyDescent="0.15">
      <c r="I482" s="7"/>
      <c r="J482" s="7"/>
      <c r="K482" s="7"/>
      <c r="L482" s="7"/>
    </row>
    <row r="483" spans="9:12" x14ac:dyDescent="0.15">
      <c r="I483" s="7"/>
      <c r="J483" s="7"/>
      <c r="K483" s="7"/>
      <c r="L483" s="7"/>
    </row>
    <row r="484" spans="9:12" x14ac:dyDescent="0.15">
      <c r="I484" s="7"/>
      <c r="J484" s="7"/>
      <c r="K484" s="7"/>
      <c r="L484" s="7"/>
    </row>
    <row r="485" spans="9:12" x14ac:dyDescent="0.15">
      <c r="I485" s="7"/>
      <c r="J485" s="7"/>
      <c r="K485" s="7"/>
      <c r="L485" s="7"/>
    </row>
    <row r="486" spans="9:12" x14ac:dyDescent="0.15">
      <c r="I486" s="7"/>
      <c r="J486" s="7"/>
      <c r="K486" s="7"/>
      <c r="L486" s="7"/>
    </row>
    <row r="487" spans="9:12" x14ac:dyDescent="0.15">
      <c r="I487" s="7"/>
      <c r="J487" s="7"/>
      <c r="K487" s="7"/>
      <c r="L487" s="7"/>
    </row>
    <row r="488" spans="9:12" x14ac:dyDescent="0.15">
      <c r="I488" s="7"/>
      <c r="J488" s="7"/>
      <c r="K488" s="7"/>
      <c r="L488" s="7"/>
    </row>
    <row r="489" spans="9:12" x14ac:dyDescent="0.15">
      <c r="I489" s="7"/>
      <c r="J489" s="7"/>
      <c r="K489" s="7"/>
      <c r="L489" s="7"/>
    </row>
    <row r="490" spans="9:12" x14ac:dyDescent="0.15">
      <c r="I490" s="7"/>
      <c r="J490" s="7"/>
      <c r="K490" s="7"/>
      <c r="L490" s="7"/>
    </row>
    <row r="491" spans="9:12" x14ac:dyDescent="0.15">
      <c r="I491" s="7"/>
      <c r="J491" s="7"/>
      <c r="K491" s="7"/>
      <c r="L491" s="7"/>
    </row>
    <row r="492" spans="9:12" x14ac:dyDescent="0.15">
      <c r="I492" s="7"/>
      <c r="J492" s="7"/>
      <c r="K492" s="7"/>
      <c r="L492" s="7"/>
    </row>
    <row r="493" spans="9:12" x14ac:dyDescent="0.15">
      <c r="I493" s="7"/>
      <c r="J493" s="7"/>
      <c r="K493" s="7"/>
      <c r="L493" s="7"/>
    </row>
    <row r="494" spans="9:12" x14ac:dyDescent="0.15">
      <c r="I494" s="7"/>
      <c r="J494" s="7"/>
      <c r="K494" s="7"/>
      <c r="L494" s="7"/>
    </row>
    <row r="495" spans="9:12" x14ac:dyDescent="0.15">
      <c r="I495" s="7"/>
      <c r="J495" s="7"/>
      <c r="K495" s="7"/>
      <c r="L495" s="7"/>
    </row>
    <row r="496" spans="9:12" x14ac:dyDescent="0.15">
      <c r="I496" s="7"/>
      <c r="J496" s="7"/>
      <c r="K496" s="7"/>
      <c r="L496" s="7"/>
    </row>
    <row r="497" spans="9:12" x14ac:dyDescent="0.15">
      <c r="I497" s="7"/>
      <c r="J497" s="7"/>
      <c r="K497" s="7"/>
      <c r="L497" s="7"/>
    </row>
    <row r="498" spans="9:12" x14ac:dyDescent="0.15">
      <c r="I498" s="7"/>
      <c r="J498" s="7"/>
      <c r="K498" s="7"/>
      <c r="L498" s="7"/>
    </row>
    <row r="499" spans="9:12" x14ac:dyDescent="0.15">
      <c r="I499" s="7"/>
      <c r="J499" s="7"/>
      <c r="K499" s="7"/>
      <c r="L499" s="7"/>
    </row>
    <row r="500" spans="9:12" x14ac:dyDescent="0.15">
      <c r="I500" s="7"/>
      <c r="J500" s="7"/>
      <c r="K500" s="7"/>
      <c r="L500" s="7"/>
    </row>
    <row r="501" spans="9:12" x14ac:dyDescent="0.15">
      <c r="I501" s="7"/>
      <c r="J501" s="7"/>
      <c r="K501" s="7"/>
      <c r="L501" s="7"/>
    </row>
    <row r="502" spans="9:12" x14ac:dyDescent="0.15">
      <c r="I502" s="7"/>
      <c r="J502" s="7"/>
      <c r="K502" s="7"/>
      <c r="L502" s="7"/>
    </row>
    <row r="503" spans="9:12" x14ac:dyDescent="0.15">
      <c r="I503" s="7"/>
      <c r="J503" s="7"/>
      <c r="K503" s="7"/>
      <c r="L503" s="7"/>
    </row>
    <row r="504" spans="9:12" x14ac:dyDescent="0.15">
      <c r="I504" s="7"/>
      <c r="J504" s="7"/>
      <c r="K504" s="7"/>
      <c r="L504" s="7"/>
    </row>
    <row r="505" spans="9:12" x14ac:dyDescent="0.15">
      <c r="I505" s="7"/>
      <c r="J505" s="7"/>
      <c r="K505" s="7"/>
      <c r="L505" s="7"/>
    </row>
    <row r="506" spans="9:12" x14ac:dyDescent="0.15">
      <c r="I506" s="7"/>
      <c r="J506" s="7"/>
      <c r="K506" s="7"/>
      <c r="L506" s="7"/>
    </row>
    <row r="507" spans="9:12" x14ac:dyDescent="0.15">
      <c r="I507" s="7"/>
      <c r="J507" s="7"/>
      <c r="K507" s="7"/>
      <c r="L507" s="7"/>
    </row>
    <row r="508" spans="9:12" x14ac:dyDescent="0.15">
      <c r="I508" s="7"/>
      <c r="J508" s="7"/>
      <c r="K508" s="7"/>
      <c r="L508" s="7"/>
    </row>
    <row r="509" spans="9:12" x14ac:dyDescent="0.15">
      <c r="I509" s="7"/>
      <c r="J509" s="7"/>
      <c r="K509" s="7"/>
      <c r="L509" s="7"/>
    </row>
    <row r="510" spans="9:12" x14ac:dyDescent="0.15">
      <c r="I510" s="7"/>
      <c r="J510" s="7"/>
      <c r="K510" s="7"/>
      <c r="L510" s="7"/>
    </row>
    <row r="511" spans="9:12" x14ac:dyDescent="0.15">
      <c r="I511" s="7"/>
      <c r="J511" s="7"/>
      <c r="K511" s="7"/>
      <c r="L511" s="7"/>
    </row>
    <row r="512" spans="9:12" x14ac:dyDescent="0.15">
      <c r="I512" s="7"/>
      <c r="J512" s="7"/>
      <c r="K512" s="7"/>
      <c r="L512" s="7"/>
    </row>
    <row r="513" spans="9:12" x14ac:dyDescent="0.15">
      <c r="I513" s="7"/>
      <c r="J513" s="7"/>
      <c r="K513" s="7"/>
      <c r="L513" s="7"/>
    </row>
    <row r="514" spans="9:12" x14ac:dyDescent="0.15">
      <c r="I514" s="7"/>
      <c r="J514" s="7"/>
      <c r="K514" s="7"/>
      <c r="L514" s="7"/>
    </row>
    <row r="515" spans="9:12" x14ac:dyDescent="0.15">
      <c r="I515" s="7"/>
      <c r="J515" s="7"/>
      <c r="K515" s="7"/>
      <c r="L515" s="7"/>
    </row>
    <row r="516" spans="9:12" x14ac:dyDescent="0.15">
      <c r="I516" s="7"/>
      <c r="J516" s="7"/>
      <c r="K516" s="7"/>
      <c r="L516" s="7"/>
    </row>
    <row r="517" spans="9:12" x14ac:dyDescent="0.15">
      <c r="I517" s="7"/>
      <c r="J517" s="7"/>
      <c r="K517" s="7"/>
      <c r="L517" s="7"/>
    </row>
    <row r="518" spans="9:12" x14ac:dyDescent="0.15">
      <c r="I518" s="7"/>
      <c r="J518" s="7"/>
      <c r="K518" s="7"/>
      <c r="L518" s="7"/>
    </row>
    <row r="519" spans="9:12" x14ac:dyDescent="0.15">
      <c r="I519" s="7"/>
      <c r="J519" s="7"/>
      <c r="K519" s="7"/>
      <c r="L519" s="7"/>
    </row>
    <row r="520" spans="9:12" x14ac:dyDescent="0.15">
      <c r="I520" s="7"/>
      <c r="J520" s="7"/>
      <c r="K520" s="7"/>
      <c r="L520" s="7"/>
    </row>
    <row r="521" spans="9:12" x14ac:dyDescent="0.15">
      <c r="I521" s="7"/>
      <c r="J521" s="7"/>
      <c r="K521" s="7"/>
      <c r="L521" s="7"/>
    </row>
    <row r="522" spans="9:12" x14ac:dyDescent="0.15">
      <c r="I522" s="7"/>
      <c r="J522" s="7"/>
      <c r="K522" s="7"/>
      <c r="L522" s="7"/>
    </row>
    <row r="523" spans="9:12" x14ac:dyDescent="0.15">
      <c r="I523" s="7"/>
      <c r="J523" s="7"/>
      <c r="K523" s="7"/>
      <c r="L523" s="7"/>
    </row>
    <row r="524" spans="9:12" x14ac:dyDescent="0.15">
      <c r="I524" s="7"/>
      <c r="J524" s="7"/>
      <c r="K524" s="7"/>
      <c r="L524" s="7"/>
    </row>
    <row r="525" spans="9:12" x14ac:dyDescent="0.15">
      <c r="I525" s="7"/>
      <c r="J525" s="7"/>
      <c r="K525" s="7"/>
      <c r="L525" s="7"/>
    </row>
    <row r="526" spans="9:12" x14ac:dyDescent="0.15">
      <c r="I526" s="7"/>
      <c r="J526" s="7"/>
      <c r="K526" s="7"/>
      <c r="L526" s="7"/>
    </row>
    <row r="527" spans="9:12" x14ac:dyDescent="0.15">
      <c r="I527" s="7"/>
      <c r="J527" s="7"/>
      <c r="K527" s="7"/>
      <c r="L527" s="7"/>
    </row>
    <row r="528" spans="9:12" x14ac:dyDescent="0.15">
      <c r="I528" s="7"/>
      <c r="J528" s="7"/>
      <c r="K528" s="7"/>
      <c r="L528" s="7"/>
    </row>
    <row r="529" spans="9:12" x14ac:dyDescent="0.15">
      <c r="I529" s="7"/>
      <c r="J529" s="7"/>
      <c r="K529" s="7"/>
      <c r="L529" s="7"/>
    </row>
    <row r="530" spans="9:12" x14ac:dyDescent="0.15">
      <c r="I530" s="7"/>
      <c r="J530" s="7"/>
      <c r="K530" s="7"/>
      <c r="L530" s="7"/>
    </row>
    <row r="531" spans="9:12" x14ac:dyDescent="0.15">
      <c r="I531" s="7"/>
      <c r="J531" s="7"/>
      <c r="K531" s="7"/>
      <c r="L531" s="7"/>
    </row>
    <row r="532" spans="9:12" x14ac:dyDescent="0.15">
      <c r="I532" s="7"/>
      <c r="J532" s="7"/>
      <c r="K532" s="7"/>
      <c r="L532" s="7"/>
    </row>
    <row r="533" spans="9:12" x14ac:dyDescent="0.15">
      <c r="I533" s="7"/>
      <c r="J533" s="7"/>
      <c r="K533" s="7"/>
      <c r="L533" s="7"/>
    </row>
    <row r="534" spans="9:12" x14ac:dyDescent="0.15">
      <c r="I534" s="7"/>
      <c r="J534" s="7"/>
      <c r="K534" s="7"/>
      <c r="L534" s="7"/>
    </row>
    <row r="535" spans="9:12" x14ac:dyDescent="0.15">
      <c r="I535" s="7"/>
      <c r="J535" s="7"/>
      <c r="K535" s="7"/>
      <c r="L535" s="7"/>
    </row>
    <row r="536" spans="9:12" x14ac:dyDescent="0.15">
      <c r="I536" s="7"/>
      <c r="J536" s="7"/>
      <c r="K536" s="7"/>
      <c r="L536" s="7"/>
    </row>
    <row r="537" spans="9:12" x14ac:dyDescent="0.15">
      <c r="I537" s="7"/>
      <c r="J537" s="7"/>
      <c r="K537" s="7"/>
      <c r="L537" s="7"/>
    </row>
    <row r="538" spans="9:12" x14ac:dyDescent="0.15">
      <c r="I538" s="7"/>
      <c r="J538" s="7"/>
      <c r="K538" s="7"/>
      <c r="L538" s="7"/>
    </row>
    <row r="539" spans="9:12" x14ac:dyDescent="0.15">
      <c r="I539" s="7"/>
      <c r="J539" s="7"/>
      <c r="K539" s="7"/>
      <c r="L539" s="7"/>
    </row>
    <row r="540" spans="9:12" x14ac:dyDescent="0.15">
      <c r="I540" s="7"/>
      <c r="J540" s="7"/>
      <c r="K540" s="7"/>
      <c r="L540" s="7"/>
    </row>
    <row r="541" spans="9:12" x14ac:dyDescent="0.15">
      <c r="I541" s="7"/>
      <c r="J541" s="7"/>
      <c r="K541" s="7"/>
      <c r="L541" s="7"/>
    </row>
    <row r="542" spans="9:12" x14ac:dyDescent="0.15">
      <c r="I542" s="7"/>
      <c r="J542" s="7"/>
      <c r="K542" s="7"/>
      <c r="L542" s="7"/>
    </row>
    <row r="543" spans="9:12" x14ac:dyDescent="0.15">
      <c r="I543" s="7"/>
      <c r="J543" s="7"/>
      <c r="K543" s="7"/>
      <c r="L543" s="7"/>
    </row>
    <row r="544" spans="9:12" x14ac:dyDescent="0.15">
      <c r="I544" s="7"/>
      <c r="J544" s="7"/>
      <c r="K544" s="7"/>
      <c r="L544" s="7"/>
    </row>
    <row r="545" spans="9:12" x14ac:dyDescent="0.15">
      <c r="I545" s="7"/>
      <c r="J545" s="7"/>
      <c r="K545" s="7"/>
      <c r="L545" s="7"/>
    </row>
    <row r="546" spans="9:12" x14ac:dyDescent="0.15">
      <c r="I546" s="7"/>
      <c r="J546" s="7"/>
      <c r="K546" s="7"/>
      <c r="L546" s="7"/>
    </row>
    <row r="547" spans="9:12" x14ac:dyDescent="0.15">
      <c r="I547" s="7"/>
      <c r="J547" s="7"/>
      <c r="K547" s="7"/>
      <c r="L547" s="7"/>
    </row>
    <row r="548" spans="9:12" x14ac:dyDescent="0.15">
      <c r="I548" s="7"/>
      <c r="J548" s="7"/>
      <c r="K548" s="7"/>
      <c r="L548" s="7"/>
    </row>
    <row r="549" spans="9:12" x14ac:dyDescent="0.15">
      <c r="I549" s="7"/>
      <c r="J549" s="7"/>
      <c r="K549" s="7"/>
      <c r="L549" s="7"/>
    </row>
    <row r="550" spans="9:12" x14ac:dyDescent="0.15">
      <c r="I550" s="7"/>
      <c r="J550" s="7"/>
      <c r="K550" s="7"/>
      <c r="L550" s="7"/>
    </row>
    <row r="551" spans="9:12" x14ac:dyDescent="0.15">
      <c r="I551" s="7"/>
      <c r="J551" s="7"/>
      <c r="K551" s="7"/>
      <c r="L551" s="7"/>
    </row>
    <row r="552" spans="9:12" x14ac:dyDescent="0.15">
      <c r="I552" s="7"/>
      <c r="J552" s="7"/>
      <c r="K552" s="7"/>
      <c r="L552" s="7"/>
    </row>
    <row r="553" spans="9:12" x14ac:dyDescent="0.15">
      <c r="I553" s="7"/>
      <c r="J553" s="7"/>
      <c r="K553" s="7"/>
      <c r="L553" s="7"/>
    </row>
    <row r="554" spans="9:12" x14ac:dyDescent="0.15">
      <c r="I554" s="7"/>
      <c r="J554" s="7"/>
      <c r="K554" s="7"/>
      <c r="L554" s="7"/>
    </row>
    <row r="555" spans="9:12" x14ac:dyDescent="0.15">
      <c r="I555" s="7"/>
      <c r="J555" s="7"/>
      <c r="K555" s="7"/>
      <c r="L555" s="7"/>
    </row>
    <row r="556" spans="9:12" x14ac:dyDescent="0.15">
      <c r="I556" s="7"/>
      <c r="J556" s="7"/>
      <c r="K556" s="7"/>
      <c r="L556" s="7"/>
    </row>
    <row r="557" spans="9:12" x14ac:dyDescent="0.15">
      <c r="I557" s="7"/>
      <c r="J557" s="7"/>
      <c r="K557" s="7"/>
      <c r="L557" s="7"/>
    </row>
    <row r="558" spans="9:12" x14ac:dyDescent="0.15">
      <c r="I558" s="7"/>
      <c r="J558" s="7"/>
      <c r="K558" s="7"/>
      <c r="L558" s="7"/>
    </row>
    <row r="559" spans="9:12" x14ac:dyDescent="0.15">
      <c r="I559" s="7"/>
      <c r="J559" s="7"/>
      <c r="K559" s="7"/>
      <c r="L559" s="7"/>
    </row>
    <row r="560" spans="9:12" x14ac:dyDescent="0.15">
      <c r="I560" s="7"/>
      <c r="J560" s="7"/>
      <c r="K560" s="7"/>
      <c r="L560" s="7"/>
    </row>
    <row r="561" spans="9:12" x14ac:dyDescent="0.15">
      <c r="I561" s="7"/>
      <c r="J561" s="7"/>
      <c r="K561" s="7"/>
      <c r="L561" s="7"/>
    </row>
    <row r="562" spans="9:12" x14ac:dyDescent="0.15">
      <c r="I562" s="7"/>
      <c r="J562" s="7"/>
      <c r="K562" s="7"/>
      <c r="L562" s="7"/>
    </row>
    <row r="563" spans="9:12" x14ac:dyDescent="0.15">
      <c r="I563" s="7"/>
      <c r="J563" s="7"/>
      <c r="K563" s="7"/>
      <c r="L563" s="7"/>
    </row>
    <row r="564" spans="9:12" x14ac:dyDescent="0.15">
      <c r="I564" s="7"/>
      <c r="J564" s="7"/>
      <c r="K564" s="7"/>
      <c r="L564" s="7"/>
    </row>
    <row r="565" spans="9:12" x14ac:dyDescent="0.15">
      <c r="I565" s="7"/>
      <c r="J565" s="7"/>
      <c r="K565" s="7"/>
      <c r="L565" s="7"/>
    </row>
    <row r="566" spans="9:12" x14ac:dyDescent="0.15">
      <c r="I566" s="7"/>
      <c r="J566" s="7"/>
      <c r="K566" s="7"/>
      <c r="L566" s="7"/>
    </row>
    <row r="567" spans="9:12" x14ac:dyDescent="0.15">
      <c r="I567" s="7"/>
      <c r="J567" s="7"/>
      <c r="K567" s="7"/>
      <c r="L567" s="7"/>
    </row>
    <row r="568" spans="9:12" x14ac:dyDescent="0.15">
      <c r="I568" s="7"/>
      <c r="J568" s="7"/>
      <c r="K568" s="7"/>
      <c r="L568" s="7"/>
    </row>
    <row r="569" spans="9:12" x14ac:dyDescent="0.15">
      <c r="I569" s="7"/>
      <c r="J569" s="7"/>
      <c r="K569" s="7"/>
      <c r="L569" s="7"/>
    </row>
    <row r="570" spans="9:12" x14ac:dyDescent="0.15">
      <c r="I570" s="7"/>
      <c r="J570" s="7"/>
      <c r="K570" s="7"/>
      <c r="L570" s="7"/>
    </row>
    <row r="571" spans="9:12" x14ac:dyDescent="0.15">
      <c r="I571" s="7"/>
      <c r="J571" s="7"/>
      <c r="K571" s="7"/>
      <c r="L571" s="7"/>
    </row>
    <row r="572" spans="9:12" x14ac:dyDescent="0.15">
      <c r="I572" s="7"/>
      <c r="J572" s="7"/>
      <c r="K572" s="7"/>
      <c r="L572" s="7"/>
    </row>
    <row r="573" spans="9:12" x14ac:dyDescent="0.15">
      <c r="I573" s="7"/>
      <c r="J573" s="7"/>
      <c r="K573" s="7"/>
      <c r="L573" s="7"/>
    </row>
    <row r="574" spans="9:12" x14ac:dyDescent="0.15">
      <c r="I574" s="7"/>
      <c r="J574" s="7"/>
      <c r="K574" s="7"/>
      <c r="L574" s="7"/>
    </row>
    <row r="575" spans="9:12" x14ac:dyDescent="0.15">
      <c r="I575" s="7"/>
      <c r="J575" s="7"/>
      <c r="K575" s="7"/>
      <c r="L575" s="7"/>
    </row>
    <row r="576" spans="9:12" x14ac:dyDescent="0.15">
      <c r="I576" s="7"/>
      <c r="J576" s="7"/>
      <c r="K576" s="7"/>
      <c r="L576" s="7"/>
    </row>
    <row r="577" spans="9:12" x14ac:dyDescent="0.15">
      <c r="I577" s="7"/>
      <c r="J577" s="7"/>
      <c r="K577" s="7"/>
      <c r="L577" s="7"/>
    </row>
    <row r="578" spans="9:12" x14ac:dyDescent="0.15">
      <c r="I578" s="7"/>
      <c r="J578" s="7"/>
      <c r="K578" s="7"/>
      <c r="L578" s="7"/>
    </row>
    <row r="579" spans="9:12" x14ac:dyDescent="0.15">
      <c r="I579" s="7"/>
      <c r="J579" s="7"/>
      <c r="K579" s="7"/>
      <c r="L579" s="7"/>
    </row>
    <row r="580" spans="9:12" x14ac:dyDescent="0.15">
      <c r="I580" s="7"/>
      <c r="J580" s="7"/>
      <c r="K580" s="7"/>
      <c r="L580" s="7"/>
    </row>
    <row r="581" spans="9:12" x14ac:dyDescent="0.15">
      <c r="I581" s="7"/>
      <c r="J581" s="7"/>
      <c r="K581" s="7"/>
      <c r="L581" s="7"/>
    </row>
    <row r="582" spans="9:12" x14ac:dyDescent="0.15">
      <c r="I582" s="7"/>
      <c r="J582" s="7"/>
      <c r="K582" s="7"/>
      <c r="L582" s="7"/>
    </row>
    <row r="583" spans="9:12" x14ac:dyDescent="0.15">
      <c r="I583" s="7"/>
      <c r="J583" s="7"/>
      <c r="K583" s="7"/>
      <c r="L583" s="7"/>
    </row>
    <row r="584" spans="9:12" x14ac:dyDescent="0.15">
      <c r="I584" s="7"/>
      <c r="J584" s="7"/>
      <c r="K584" s="7"/>
      <c r="L584" s="7"/>
    </row>
    <row r="585" spans="9:12" x14ac:dyDescent="0.15">
      <c r="I585" s="7"/>
      <c r="J585" s="7"/>
      <c r="K585" s="7"/>
      <c r="L585" s="7"/>
    </row>
    <row r="586" spans="9:12" x14ac:dyDescent="0.15">
      <c r="I586" s="7"/>
      <c r="J586" s="7"/>
      <c r="K586" s="7"/>
      <c r="L586" s="7"/>
    </row>
    <row r="587" spans="9:12" x14ac:dyDescent="0.15">
      <c r="I587" s="7"/>
      <c r="J587" s="7"/>
      <c r="K587" s="7"/>
      <c r="L587" s="7"/>
    </row>
    <row r="588" spans="9:12" x14ac:dyDescent="0.15">
      <c r="I588" s="7"/>
      <c r="J588" s="7"/>
      <c r="K588" s="7"/>
      <c r="L588" s="7"/>
    </row>
    <row r="589" spans="9:12" x14ac:dyDescent="0.15">
      <c r="I589" s="7"/>
      <c r="J589" s="7"/>
      <c r="K589" s="7"/>
      <c r="L589" s="7"/>
    </row>
    <row r="590" spans="9:12" x14ac:dyDescent="0.15">
      <c r="I590" s="7"/>
      <c r="J590" s="7"/>
      <c r="K590" s="7"/>
      <c r="L590" s="7"/>
    </row>
    <row r="591" spans="9:12" x14ac:dyDescent="0.15">
      <c r="I591" s="7"/>
      <c r="J591" s="7"/>
      <c r="K591" s="7"/>
      <c r="L591" s="7"/>
    </row>
    <row r="592" spans="9:12" x14ac:dyDescent="0.15">
      <c r="I592" s="7"/>
      <c r="J592" s="7"/>
      <c r="K592" s="7"/>
      <c r="L592" s="7"/>
    </row>
    <row r="593" spans="9:12" x14ac:dyDescent="0.15">
      <c r="I593" s="7"/>
      <c r="J593" s="7"/>
      <c r="K593" s="7"/>
      <c r="L593" s="7"/>
    </row>
    <row r="594" spans="9:12" x14ac:dyDescent="0.15">
      <c r="I594" s="7"/>
      <c r="J594" s="7"/>
      <c r="K594" s="7"/>
      <c r="L594" s="7"/>
    </row>
    <row r="595" spans="9:12" x14ac:dyDescent="0.15">
      <c r="I595" s="7"/>
      <c r="J595" s="7"/>
      <c r="K595" s="7"/>
      <c r="L595" s="7"/>
    </row>
    <row r="596" spans="9:12" x14ac:dyDescent="0.15">
      <c r="I596" s="7"/>
      <c r="J596" s="7"/>
      <c r="K596" s="7"/>
      <c r="L596" s="7"/>
    </row>
    <row r="597" spans="9:12" x14ac:dyDescent="0.15">
      <c r="I597" s="7"/>
      <c r="J597" s="7"/>
      <c r="K597" s="7"/>
      <c r="L597" s="7"/>
    </row>
    <row r="598" spans="9:12" x14ac:dyDescent="0.15">
      <c r="I598" s="7"/>
      <c r="J598" s="7"/>
      <c r="K598" s="7"/>
      <c r="L598" s="7"/>
    </row>
    <row r="599" spans="9:12" x14ac:dyDescent="0.15">
      <c r="I599" s="7"/>
      <c r="J599" s="7"/>
      <c r="K599" s="7"/>
      <c r="L599" s="7"/>
    </row>
    <row r="600" spans="9:12" x14ac:dyDescent="0.15">
      <c r="I600" s="7"/>
      <c r="J600" s="7"/>
      <c r="K600" s="7"/>
      <c r="L600" s="7"/>
    </row>
    <row r="601" spans="9:12" x14ac:dyDescent="0.15">
      <c r="I601" s="7"/>
      <c r="J601" s="7"/>
      <c r="K601" s="7"/>
      <c r="L601" s="7"/>
    </row>
    <row r="602" spans="9:12" x14ac:dyDescent="0.15">
      <c r="I602" s="7"/>
      <c r="J602" s="7"/>
      <c r="K602" s="7"/>
      <c r="L602" s="7"/>
    </row>
    <row r="603" spans="9:12" x14ac:dyDescent="0.15">
      <c r="I603" s="7"/>
      <c r="J603" s="7"/>
      <c r="K603" s="7"/>
      <c r="L603" s="7"/>
    </row>
    <row r="604" spans="9:12" x14ac:dyDescent="0.15">
      <c r="I604" s="7"/>
      <c r="J604" s="7"/>
      <c r="K604" s="7"/>
      <c r="L604" s="7"/>
    </row>
    <row r="605" spans="9:12" x14ac:dyDescent="0.15">
      <c r="I605" s="7"/>
      <c r="J605" s="7"/>
      <c r="K605" s="7"/>
      <c r="L605" s="7"/>
    </row>
    <row r="606" spans="9:12" x14ac:dyDescent="0.15">
      <c r="I606" s="7"/>
      <c r="J606" s="7"/>
      <c r="K606" s="7"/>
      <c r="L606" s="7"/>
    </row>
    <row r="607" spans="9:12" x14ac:dyDescent="0.15">
      <c r="I607" s="7"/>
      <c r="J607" s="7"/>
      <c r="K607" s="7"/>
      <c r="L607" s="7"/>
    </row>
    <row r="608" spans="9:12" x14ac:dyDescent="0.15">
      <c r="I608" s="7"/>
      <c r="J608" s="7"/>
      <c r="K608" s="7"/>
      <c r="L608" s="7"/>
    </row>
    <row r="609" spans="9:12" x14ac:dyDescent="0.15">
      <c r="I609" s="7"/>
      <c r="J609" s="7"/>
      <c r="K609" s="7"/>
      <c r="L609" s="7"/>
    </row>
    <row r="610" spans="9:12" x14ac:dyDescent="0.15">
      <c r="I610" s="7"/>
      <c r="J610" s="7"/>
      <c r="K610" s="7"/>
      <c r="L610" s="7"/>
    </row>
    <row r="611" spans="9:12" x14ac:dyDescent="0.15">
      <c r="I611" s="7"/>
      <c r="J611" s="7"/>
      <c r="K611" s="7"/>
      <c r="L611" s="7"/>
    </row>
    <row r="612" spans="9:12" x14ac:dyDescent="0.15">
      <c r="I612" s="7"/>
      <c r="J612" s="7"/>
      <c r="K612" s="7"/>
      <c r="L612" s="7"/>
    </row>
    <row r="613" spans="9:12" x14ac:dyDescent="0.15">
      <c r="I613" s="7"/>
      <c r="J613" s="7"/>
      <c r="K613" s="7"/>
      <c r="L613" s="7"/>
    </row>
    <row r="614" spans="9:12" x14ac:dyDescent="0.15">
      <c r="I614" s="7"/>
      <c r="J614" s="7"/>
      <c r="K614" s="7"/>
      <c r="L614" s="7"/>
    </row>
    <row r="615" spans="9:12" x14ac:dyDescent="0.15">
      <c r="I615" s="7"/>
      <c r="J615" s="7"/>
      <c r="K615" s="7"/>
      <c r="L615" s="7"/>
    </row>
    <row r="616" spans="9:12" x14ac:dyDescent="0.15">
      <c r="I616" s="7"/>
      <c r="J616" s="7"/>
      <c r="K616" s="7"/>
      <c r="L616" s="7"/>
    </row>
    <row r="617" spans="9:12" x14ac:dyDescent="0.15">
      <c r="I617" s="7"/>
      <c r="J617" s="7"/>
      <c r="K617" s="7"/>
      <c r="L617" s="7"/>
    </row>
    <row r="618" spans="9:12" x14ac:dyDescent="0.15">
      <c r="I618" s="7"/>
      <c r="J618" s="7"/>
      <c r="K618" s="7"/>
      <c r="L618" s="7"/>
    </row>
    <row r="619" spans="9:12" x14ac:dyDescent="0.15">
      <c r="I619" s="7"/>
      <c r="J619" s="7"/>
      <c r="K619" s="7"/>
      <c r="L619" s="7"/>
    </row>
    <row r="620" spans="9:12" x14ac:dyDescent="0.15">
      <c r="I620" s="7"/>
      <c r="J620" s="7"/>
      <c r="K620" s="7"/>
      <c r="L620" s="7"/>
    </row>
    <row r="621" spans="9:12" x14ac:dyDescent="0.15">
      <c r="I621" s="7"/>
      <c r="J621" s="7"/>
      <c r="K621" s="7"/>
      <c r="L621" s="7"/>
    </row>
    <row r="622" spans="9:12" x14ac:dyDescent="0.15">
      <c r="I622" s="7"/>
      <c r="J622" s="7"/>
      <c r="K622" s="7"/>
      <c r="L622" s="7"/>
    </row>
    <row r="623" spans="9:12" x14ac:dyDescent="0.15">
      <c r="I623" s="7"/>
      <c r="J623" s="7"/>
      <c r="K623" s="7"/>
      <c r="L623" s="7"/>
    </row>
    <row r="624" spans="9:12" x14ac:dyDescent="0.15">
      <c r="I624" s="7"/>
      <c r="J624" s="7"/>
      <c r="K624" s="7"/>
      <c r="L624" s="7"/>
    </row>
    <row r="625" spans="9:12" x14ac:dyDescent="0.15">
      <c r="I625" s="7"/>
      <c r="J625" s="7"/>
      <c r="K625" s="7"/>
      <c r="L625" s="7"/>
    </row>
    <row r="626" spans="9:12" x14ac:dyDescent="0.15">
      <c r="I626" s="7"/>
      <c r="J626" s="7"/>
      <c r="K626" s="7"/>
      <c r="L626" s="7"/>
    </row>
    <row r="627" spans="9:12" x14ac:dyDescent="0.15">
      <c r="I627" s="7"/>
      <c r="J627" s="7"/>
      <c r="K627" s="7"/>
      <c r="L627" s="7"/>
    </row>
    <row r="628" spans="9:12" x14ac:dyDescent="0.15">
      <c r="I628" s="7"/>
      <c r="J628" s="7"/>
      <c r="K628" s="7"/>
      <c r="L628" s="7"/>
    </row>
    <row r="629" spans="9:12" x14ac:dyDescent="0.15">
      <c r="I629" s="7"/>
      <c r="J629" s="7"/>
      <c r="K629" s="7"/>
      <c r="L629" s="7"/>
    </row>
    <row r="630" spans="9:12" x14ac:dyDescent="0.15">
      <c r="I630" s="7"/>
      <c r="J630" s="7"/>
      <c r="K630" s="7"/>
      <c r="L630" s="7"/>
    </row>
    <row r="631" spans="9:12" x14ac:dyDescent="0.15">
      <c r="I631" s="7"/>
      <c r="J631" s="7"/>
      <c r="K631" s="7"/>
      <c r="L631" s="7"/>
    </row>
    <row r="632" spans="9:12" x14ac:dyDescent="0.15">
      <c r="I632" s="7"/>
      <c r="J632" s="7"/>
      <c r="K632" s="7"/>
      <c r="L632" s="7"/>
    </row>
    <row r="633" spans="9:12" x14ac:dyDescent="0.15">
      <c r="I633" s="7"/>
      <c r="J633" s="7"/>
      <c r="K633" s="7"/>
      <c r="L633" s="7"/>
    </row>
    <row r="634" spans="9:12" x14ac:dyDescent="0.15">
      <c r="I634" s="7"/>
      <c r="J634" s="7"/>
      <c r="K634" s="7"/>
      <c r="L634" s="7"/>
    </row>
    <row r="635" spans="9:12" x14ac:dyDescent="0.15">
      <c r="I635" s="7"/>
      <c r="J635" s="7"/>
      <c r="K635" s="7"/>
      <c r="L635" s="7"/>
    </row>
    <row r="636" spans="9:12" x14ac:dyDescent="0.15">
      <c r="I636" s="7"/>
      <c r="J636" s="7"/>
      <c r="K636" s="7"/>
      <c r="L636" s="7"/>
    </row>
    <row r="637" spans="9:12" x14ac:dyDescent="0.15">
      <c r="I637" s="7"/>
      <c r="J637" s="7"/>
      <c r="K637" s="7"/>
      <c r="L637" s="7"/>
    </row>
    <row r="638" spans="9:12" x14ac:dyDescent="0.15">
      <c r="I638" s="7"/>
      <c r="J638" s="7"/>
      <c r="K638" s="7"/>
      <c r="L638" s="7"/>
    </row>
    <row r="639" spans="9:12" x14ac:dyDescent="0.15">
      <c r="I639" s="7"/>
      <c r="J639" s="7"/>
      <c r="K639" s="7"/>
      <c r="L639" s="7"/>
    </row>
    <row r="640" spans="9:12" x14ac:dyDescent="0.15">
      <c r="I640" s="7"/>
      <c r="J640" s="7"/>
      <c r="K640" s="7"/>
      <c r="L640" s="7"/>
    </row>
    <row r="641" spans="9:12" x14ac:dyDescent="0.15">
      <c r="I641" s="7"/>
      <c r="J641" s="7"/>
      <c r="K641" s="7"/>
      <c r="L641" s="7"/>
    </row>
    <row r="642" spans="9:12" x14ac:dyDescent="0.15">
      <c r="I642" s="7"/>
      <c r="J642" s="7"/>
      <c r="K642" s="7"/>
      <c r="L642" s="7"/>
    </row>
    <row r="643" spans="9:12" x14ac:dyDescent="0.15">
      <c r="I643" s="7"/>
      <c r="J643" s="7"/>
      <c r="K643" s="7"/>
      <c r="L643" s="7"/>
    </row>
    <row r="644" spans="9:12" x14ac:dyDescent="0.15">
      <c r="I644" s="7"/>
      <c r="J644" s="7"/>
      <c r="K644" s="7"/>
      <c r="L644" s="7"/>
    </row>
    <row r="645" spans="9:12" x14ac:dyDescent="0.15">
      <c r="I645" s="7"/>
      <c r="J645" s="7"/>
      <c r="K645" s="7"/>
      <c r="L645" s="7"/>
    </row>
    <row r="646" spans="9:12" x14ac:dyDescent="0.15">
      <c r="I646" s="7"/>
      <c r="J646" s="7"/>
      <c r="K646" s="7"/>
      <c r="L646" s="7"/>
    </row>
    <row r="647" spans="9:12" x14ac:dyDescent="0.15">
      <c r="I647" s="7"/>
      <c r="J647" s="7"/>
      <c r="K647" s="7"/>
      <c r="L647" s="7"/>
    </row>
    <row r="648" spans="9:12" x14ac:dyDescent="0.15">
      <c r="I648" s="7"/>
      <c r="J648" s="7"/>
      <c r="K648" s="7"/>
      <c r="L648" s="7"/>
    </row>
    <row r="649" spans="9:12" x14ac:dyDescent="0.15">
      <c r="I649" s="7"/>
      <c r="J649" s="7"/>
      <c r="K649" s="7"/>
      <c r="L649" s="7"/>
    </row>
    <row r="650" spans="9:12" x14ac:dyDescent="0.15">
      <c r="I650" s="7"/>
      <c r="J650" s="7"/>
      <c r="K650" s="7"/>
      <c r="L650" s="7"/>
    </row>
    <row r="651" spans="9:12" x14ac:dyDescent="0.15">
      <c r="I651" s="7"/>
      <c r="J651" s="7"/>
      <c r="K651" s="7"/>
      <c r="L651" s="7"/>
    </row>
    <row r="652" spans="9:12" x14ac:dyDescent="0.15">
      <c r="I652" s="7"/>
      <c r="J652" s="7"/>
      <c r="K652" s="7"/>
      <c r="L652" s="7"/>
    </row>
    <row r="653" spans="9:12" x14ac:dyDescent="0.15">
      <c r="I653" s="7"/>
      <c r="J653" s="7"/>
      <c r="K653" s="7"/>
      <c r="L653" s="7"/>
    </row>
    <row r="654" spans="9:12" x14ac:dyDescent="0.15">
      <c r="I654" s="7"/>
      <c r="J654" s="7"/>
      <c r="K654" s="7"/>
      <c r="L654" s="7"/>
    </row>
    <row r="655" spans="9:12" x14ac:dyDescent="0.15">
      <c r="I655" s="7"/>
      <c r="J655" s="7"/>
      <c r="K655" s="7"/>
      <c r="L655" s="7"/>
    </row>
    <row r="656" spans="9:12" x14ac:dyDescent="0.15">
      <c r="I656" s="7"/>
      <c r="J656" s="7"/>
      <c r="K656" s="7"/>
      <c r="L656" s="7"/>
    </row>
    <row r="657" spans="9:12" x14ac:dyDescent="0.15">
      <c r="I657" s="7"/>
      <c r="J657" s="7"/>
      <c r="K657" s="7"/>
      <c r="L657" s="7"/>
    </row>
    <row r="658" spans="9:12" x14ac:dyDescent="0.15">
      <c r="I658" s="7"/>
      <c r="J658" s="7"/>
      <c r="K658" s="7"/>
      <c r="L658" s="7"/>
    </row>
    <row r="659" spans="9:12" x14ac:dyDescent="0.15">
      <c r="I659" s="7"/>
      <c r="J659" s="7"/>
      <c r="K659" s="7"/>
      <c r="L659" s="7"/>
    </row>
    <row r="660" spans="9:12" x14ac:dyDescent="0.15">
      <c r="I660" s="7"/>
      <c r="J660" s="7"/>
      <c r="K660" s="7"/>
      <c r="L660" s="7"/>
    </row>
    <row r="661" spans="9:12" x14ac:dyDescent="0.15">
      <c r="I661" s="7"/>
      <c r="J661" s="7"/>
      <c r="K661" s="7"/>
      <c r="L661" s="7"/>
    </row>
    <row r="662" spans="9:12" x14ac:dyDescent="0.15">
      <c r="I662" s="7"/>
      <c r="J662" s="7"/>
      <c r="K662" s="7"/>
      <c r="L662" s="7"/>
    </row>
    <row r="663" spans="9:12" x14ac:dyDescent="0.15">
      <c r="I663" s="7"/>
      <c r="J663" s="7"/>
      <c r="K663" s="7"/>
      <c r="L663" s="7"/>
    </row>
    <row r="664" spans="9:12" x14ac:dyDescent="0.15">
      <c r="I664" s="7"/>
      <c r="J664" s="7"/>
      <c r="K664" s="7"/>
      <c r="L664" s="7"/>
    </row>
    <row r="665" spans="9:12" x14ac:dyDescent="0.15">
      <c r="I665" s="7"/>
      <c r="J665" s="7"/>
      <c r="K665" s="7"/>
      <c r="L665" s="7"/>
    </row>
    <row r="666" spans="9:12" x14ac:dyDescent="0.15">
      <c r="I666" s="7"/>
      <c r="J666" s="7"/>
      <c r="K666" s="7"/>
      <c r="L666" s="7"/>
    </row>
    <row r="667" spans="9:12" x14ac:dyDescent="0.15">
      <c r="I667" s="7"/>
      <c r="J667" s="7"/>
      <c r="K667" s="7"/>
      <c r="L667" s="7"/>
    </row>
    <row r="668" spans="9:12" x14ac:dyDescent="0.15">
      <c r="I668" s="7"/>
      <c r="J668" s="7"/>
      <c r="K668" s="7"/>
      <c r="L668" s="7"/>
    </row>
    <row r="669" spans="9:12" x14ac:dyDescent="0.15">
      <c r="I669" s="7"/>
      <c r="J669" s="7"/>
      <c r="K669" s="7"/>
      <c r="L669" s="7"/>
    </row>
    <row r="670" spans="9:12" x14ac:dyDescent="0.15">
      <c r="I670" s="7"/>
      <c r="J670" s="7"/>
      <c r="K670" s="7"/>
      <c r="L670" s="7"/>
    </row>
    <row r="671" spans="9:12" x14ac:dyDescent="0.15">
      <c r="I671" s="7"/>
      <c r="J671" s="7"/>
      <c r="K671" s="7"/>
      <c r="L671" s="7"/>
    </row>
    <row r="672" spans="9:12" x14ac:dyDescent="0.15">
      <c r="I672" s="7"/>
      <c r="J672" s="7"/>
      <c r="K672" s="7"/>
      <c r="L672" s="7"/>
    </row>
    <row r="673" spans="9:12" x14ac:dyDescent="0.15">
      <c r="I673" s="7"/>
      <c r="J673" s="7"/>
      <c r="K673" s="7"/>
      <c r="L673" s="7"/>
    </row>
    <row r="674" spans="9:12" x14ac:dyDescent="0.15">
      <c r="I674" s="7"/>
      <c r="J674" s="7"/>
      <c r="K674" s="7"/>
      <c r="L674" s="7"/>
    </row>
    <row r="675" spans="9:12" x14ac:dyDescent="0.15">
      <c r="I675" s="7"/>
      <c r="J675" s="7"/>
      <c r="K675" s="7"/>
      <c r="L675" s="7"/>
    </row>
    <row r="676" spans="9:12" x14ac:dyDescent="0.15">
      <c r="I676" s="7"/>
      <c r="J676" s="7"/>
      <c r="K676" s="7"/>
      <c r="L676" s="7"/>
    </row>
    <row r="677" spans="9:12" x14ac:dyDescent="0.15">
      <c r="I677" s="7"/>
      <c r="J677" s="7"/>
      <c r="K677" s="7"/>
      <c r="L677" s="7"/>
    </row>
    <row r="678" spans="9:12" x14ac:dyDescent="0.15">
      <c r="I678" s="7"/>
      <c r="J678" s="7"/>
      <c r="K678" s="7"/>
      <c r="L678" s="7"/>
    </row>
    <row r="679" spans="9:12" x14ac:dyDescent="0.15">
      <c r="I679" s="7"/>
      <c r="J679" s="7"/>
      <c r="K679" s="7"/>
      <c r="L679" s="7"/>
    </row>
    <row r="680" spans="9:12" x14ac:dyDescent="0.15">
      <c r="I680" s="7"/>
      <c r="J680" s="7"/>
      <c r="K680" s="7"/>
      <c r="L680" s="7"/>
    </row>
    <row r="681" spans="9:12" x14ac:dyDescent="0.15">
      <c r="I681" s="7"/>
      <c r="J681" s="7"/>
      <c r="K681" s="7"/>
      <c r="L681" s="7"/>
    </row>
    <row r="682" spans="9:12" x14ac:dyDescent="0.15">
      <c r="I682" s="7"/>
      <c r="J682" s="7"/>
      <c r="K682" s="7"/>
      <c r="L682" s="7"/>
    </row>
    <row r="683" spans="9:12" x14ac:dyDescent="0.15">
      <c r="I683" s="7"/>
      <c r="J683" s="7"/>
      <c r="K683" s="7"/>
      <c r="L683" s="7"/>
    </row>
    <row r="684" spans="9:12" x14ac:dyDescent="0.15">
      <c r="I684" s="7"/>
      <c r="J684" s="7"/>
      <c r="K684" s="7"/>
      <c r="L684" s="7"/>
    </row>
    <row r="685" spans="9:12" x14ac:dyDescent="0.15">
      <c r="I685" s="7"/>
      <c r="J685" s="7"/>
      <c r="K685" s="7"/>
      <c r="L685" s="7"/>
    </row>
    <row r="686" spans="9:12" x14ac:dyDescent="0.15">
      <c r="I686" s="7"/>
      <c r="J686" s="7"/>
      <c r="K686" s="7"/>
      <c r="L686" s="7"/>
    </row>
    <row r="687" spans="9:12" x14ac:dyDescent="0.15">
      <c r="I687" s="7"/>
      <c r="J687" s="7"/>
      <c r="K687" s="7"/>
      <c r="L687" s="7"/>
    </row>
    <row r="688" spans="9:12" x14ac:dyDescent="0.15">
      <c r="I688" s="7"/>
      <c r="J688" s="7"/>
      <c r="K688" s="7"/>
      <c r="L688" s="7"/>
    </row>
    <row r="689" spans="9:12" x14ac:dyDescent="0.15">
      <c r="I689" s="7"/>
      <c r="J689" s="7"/>
      <c r="K689" s="7"/>
      <c r="L689" s="7"/>
    </row>
    <row r="690" spans="9:12" x14ac:dyDescent="0.15">
      <c r="I690" s="7"/>
      <c r="J690" s="7"/>
      <c r="K690" s="7"/>
      <c r="L690" s="7"/>
    </row>
    <row r="691" spans="9:12" x14ac:dyDescent="0.15">
      <c r="I691" s="7"/>
      <c r="J691" s="7"/>
      <c r="K691" s="7"/>
      <c r="L691" s="7"/>
    </row>
    <row r="692" spans="9:12" x14ac:dyDescent="0.15">
      <c r="I692" s="7"/>
      <c r="J692" s="7"/>
      <c r="K692" s="7"/>
      <c r="L692" s="7"/>
    </row>
    <row r="693" spans="9:12" x14ac:dyDescent="0.15">
      <c r="I693" s="7"/>
      <c r="J693" s="7"/>
      <c r="K693" s="7"/>
      <c r="L693" s="7"/>
    </row>
    <row r="694" spans="9:12" x14ac:dyDescent="0.15">
      <c r="I694" s="7"/>
      <c r="J694" s="7"/>
      <c r="K694" s="7"/>
      <c r="L694" s="7"/>
    </row>
    <row r="695" spans="9:12" x14ac:dyDescent="0.15">
      <c r="I695" s="7"/>
      <c r="J695" s="7"/>
      <c r="K695" s="7"/>
      <c r="L695" s="7"/>
    </row>
    <row r="696" spans="9:12" x14ac:dyDescent="0.15">
      <c r="I696" s="7"/>
      <c r="J696" s="7"/>
      <c r="K696" s="7"/>
      <c r="L696" s="7"/>
    </row>
    <row r="697" spans="9:12" x14ac:dyDescent="0.15">
      <c r="I697" s="7"/>
      <c r="J697" s="7"/>
      <c r="K697" s="7"/>
      <c r="L697" s="7"/>
    </row>
    <row r="698" spans="9:12" x14ac:dyDescent="0.15">
      <c r="I698" s="7"/>
      <c r="J698" s="7"/>
      <c r="K698" s="7"/>
      <c r="L698" s="7"/>
    </row>
    <row r="699" spans="9:12" x14ac:dyDescent="0.15">
      <c r="I699" s="7"/>
      <c r="J699" s="7"/>
      <c r="K699" s="7"/>
      <c r="L699" s="7"/>
    </row>
    <row r="700" spans="9:12" x14ac:dyDescent="0.15">
      <c r="I700" s="7"/>
      <c r="J700" s="7"/>
      <c r="K700" s="7"/>
      <c r="L700" s="7"/>
    </row>
    <row r="701" spans="9:12" x14ac:dyDescent="0.15">
      <c r="I701" s="7"/>
      <c r="J701" s="7"/>
      <c r="K701" s="7"/>
      <c r="L701" s="7"/>
    </row>
    <row r="702" spans="9:12" x14ac:dyDescent="0.15">
      <c r="I702" s="7"/>
      <c r="J702" s="7"/>
      <c r="K702" s="7"/>
      <c r="L702" s="7"/>
    </row>
    <row r="703" spans="9:12" x14ac:dyDescent="0.15">
      <c r="I703" s="7"/>
      <c r="J703" s="7"/>
      <c r="K703" s="7"/>
      <c r="L703" s="7"/>
    </row>
    <row r="704" spans="9:12" x14ac:dyDescent="0.15">
      <c r="I704" s="7"/>
      <c r="J704" s="7"/>
      <c r="K704" s="7"/>
      <c r="L704" s="7"/>
    </row>
    <row r="705" spans="9:12" x14ac:dyDescent="0.15">
      <c r="I705" s="7"/>
      <c r="J705" s="7"/>
      <c r="K705" s="7"/>
      <c r="L705" s="7"/>
    </row>
    <row r="706" spans="9:12" x14ac:dyDescent="0.15">
      <c r="I706" s="7"/>
      <c r="J706" s="7"/>
      <c r="K706" s="7"/>
      <c r="L706" s="7"/>
    </row>
    <row r="707" spans="9:12" x14ac:dyDescent="0.15">
      <c r="I707" s="7"/>
      <c r="J707" s="7"/>
      <c r="K707" s="7"/>
      <c r="L707" s="7"/>
    </row>
    <row r="708" spans="9:12" x14ac:dyDescent="0.15">
      <c r="I708" s="7"/>
      <c r="J708" s="7"/>
      <c r="K708" s="7"/>
      <c r="L708" s="7"/>
    </row>
    <row r="709" spans="9:12" x14ac:dyDescent="0.15">
      <c r="I709" s="7"/>
      <c r="J709" s="7"/>
      <c r="K709" s="7"/>
      <c r="L709" s="7"/>
    </row>
    <row r="710" spans="9:12" x14ac:dyDescent="0.15">
      <c r="I710" s="7"/>
      <c r="J710" s="7"/>
      <c r="K710" s="7"/>
      <c r="L710" s="7"/>
    </row>
    <row r="711" spans="9:12" x14ac:dyDescent="0.15">
      <c r="I711" s="7"/>
      <c r="J711" s="7"/>
      <c r="K711" s="7"/>
      <c r="L711" s="7"/>
    </row>
    <row r="712" spans="9:12" x14ac:dyDescent="0.15">
      <c r="I712" s="7"/>
      <c r="J712" s="7"/>
      <c r="K712" s="7"/>
      <c r="L712" s="7"/>
    </row>
    <row r="713" spans="9:12" x14ac:dyDescent="0.15">
      <c r="I713" s="7"/>
      <c r="J713" s="7"/>
      <c r="K713" s="7"/>
      <c r="L713" s="7"/>
    </row>
    <row r="714" spans="9:12" x14ac:dyDescent="0.15">
      <c r="I714" s="7"/>
      <c r="J714" s="7"/>
      <c r="K714" s="7"/>
      <c r="L714" s="7"/>
    </row>
    <row r="715" spans="9:12" x14ac:dyDescent="0.15">
      <c r="I715" s="7"/>
      <c r="J715" s="7"/>
      <c r="K715" s="7"/>
      <c r="L715" s="7"/>
    </row>
    <row r="716" spans="9:12" x14ac:dyDescent="0.15">
      <c r="I716" s="7"/>
      <c r="J716" s="7"/>
      <c r="K716" s="7"/>
      <c r="L716" s="7"/>
    </row>
    <row r="717" spans="9:12" x14ac:dyDescent="0.15">
      <c r="I717" s="7"/>
      <c r="J717" s="7"/>
      <c r="K717" s="7"/>
      <c r="L717" s="7"/>
    </row>
    <row r="718" spans="9:12" x14ac:dyDescent="0.15">
      <c r="I718" s="7"/>
      <c r="J718" s="7"/>
      <c r="K718" s="7"/>
      <c r="L718" s="7"/>
    </row>
    <row r="719" spans="9:12" x14ac:dyDescent="0.15">
      <c r="I719" s="7"/>
      <c r="J719" s="7"/>
      <c r="K719" s="7"/>
      <c r="L719" s="7"/>
    </row>
    <row r="720" spans="9:12" x14ac:dyDescent="0.15">
      <c r="I720" s="7"/>
      <c r="J720" s="7"/>
      <c r="K720" s="7"/>
      <c r="L720" s="7"/>
    </row>
    <row r="721" spans="9:12" x14ac:dyDescent="0.15">
      <c r="I721" s="7"/>
      <c r="J721" s="7"/>
      <c r="K721" s="7"/>
      <c r="L721" s="7"/>
    </row>
    <row r="722" spans="9:12" x14ac:dyDescent="0.15">
      <c r="I722" s="7"/>
      <c r="J722" s="7"/>
      <c r="K722" s="7"/>
      <c r="L722" s="7"/>
    </row>
    <row r="723" spans="9:12" x14ac:dyDescent="0.15">
      <c r="I723" s="7"/>
      <c r="J723" s="7"/>
      <c r="K723" s="7"/>
      <c r="L723" s="7"/>
    </row>
    <row r="724" spans="9:12" x14ac:dyDescent="0.15">
      <c r="I724" s="7"/>
      <c r="J724" s="7"/>
      <c r="K724" s="7"/>
      <c r="L724" s="7"/>
    </row>
    <row r="725" spans="9:12" x14ac:dyDescent="0.15">
      <c r="I725" s="7"/>
      <c r="J725" s="7"/>
      <c r="K725" s="7"/>
      <c r="L725" s="7"/>
    </row>
    <row r="726" spans="9:12" x14ac:dyDescent="0.15">
      <c r="I726" s="7"/>
      <c r="J726" s="7"/>
      <c r="K726" s="7"/>
      <c r="L726" s="7"/>
    </row>
    <row r="727" spans="9:12" x14ac:dyDescent="0.15">
      <c r="I727" s="7"/>
      <c r="J727" s="7"/>
      <c r="K727" s="7"/>
      <c r="L727" s="7"/>
    </row>
    <row r="728" spans="9:12" x14ac:dyDescent="0.15">
      <c r="I728" s="7"/>
      <c r="J728" s="7"/>
      <c r="K728" s="7"/>
      <c r="L728" s="7"/>
    </row>
    <row r="729" spans="9:12" x14ac:dyDescent="0.15">
      <c r="I729" s="7"/>
      <c r="J729" s="7"/>
      <c r="K729" s="7"/>
      <c r="L729" s="7"/>
    </row>
    <row r="730" spans="9:12" x14ac:dyDescent="0.15">
      <c r="I730" s="7"/>
      <c r="J730" s="7"/>
      <c r="K730" s="7"/>
      <c r="L730" s="7"/>
    </row>
    <row r="731" spans="9:12" x14ac:dyDescent="0.15">
      <c r="I731" s="7"/>
      <c r="J731" s="7"/>
      <c r="K731" s="7"/>
      <c r="L731" s="7"/>
    </row>
    <row r="732" spans="9:12" x14ac:dyDescent="0.15">
      <c r="I732" s="7"/>
      <c r="J732" s="7"/>
      <c r="K732" s="7"/>
      <c r="L732" s="7"/>
    </row>
    <row r="733" spans="9:12" x14ac:dyDescent="0.15">
      <c r="I733" s="7"/>
      <c r="J733" s="7"/>
      <c r="K733" s="7"/>
      <c r="L733" s="7"/>
    </row>
    <row r="734" spans="9:12" x14ac:dyDescent="0.15">
      <c r="I734" s="7"/>
      <c r="J734" s="7"/>
      <c r="K734" s="7"/>
      <c r="L734" s="7"/>
    </row>
    <row r="735" spans="9:12" x14ac:dyDescent="0.15">
      <c r="I735" s="7"/>
      <c r="J735" s="7"/>
      <c r="K735" s="7"/>
      <c r="L735" s="7"/>
    </row>
    <row r="736" spans="9:12" x14ac:dyDescent="0.15">
      <c r="I736" s="7"/>
      <c r="J736" s="7"/>
      <c r="K736" s="7"/>
      <c r="L736" s="7"/>
    </row>
    <row r="737" spans="9:12" x14ac:dyDescent="0.15">
      <c r="I737" s="7"/>
      <c r="J737" s="7"/>
      <c r="K737" s="7"/>
      <c r="L737" s="7"/>
    </row>
    <row r="738" spans="9:12" x14ac:dyDescent="0.15">
      <c r="I738" s="7"/>
      <c r="J738" s="7"/>
      <c r="K738" s="7"/>
      <c r="L738" s="7"/>
    </row>
    <row r="739" spans="9:12" x14ac:dyDescent="0.15">
      <c r="I739" s="7"/>
      <c r="J739" s="7"/>
      <c r="K739" s="7"/>
      <c r="L739" s="7"/>
    </row>
    <row r="740" spans="9:12" x14ac:dyDescent="0.15">
      <c r="I740" s="7"/>
      <c r="J740" s="7"/>
      <c r="K740" s="7"/>
      <c r="L740" s="7"/>
    </row>
    <row r="741" spans="9:12" x14ac:dyDescent="0.15">
      <c r="I741" s="7"/>
      <c r="J741" s="7"/>
      <c r="K741" s="7"/>
      <c r="L741" s="7"/>
    </row>
    <row r="742" spans="9:12" x14ac:dyDescent="0.15">
      <c r="I742" s="7"/>
      <c r="J742" s="7"/>
      <c r="K742" s="7"/>
      <c r="L742" s="7"/>
    </row>
    <row r="743" spans="9:12" x14ac:dyDescent="0.15">
      <c r="I743" s="7"/>
      <c r="J743" s="7"/>
      <c r="K743" s="7"/>
      <c r="L743" s="7"/>
    </row>
    <row r="744" spans="9:12" x14ac:dyDescent="0.15">
      <c r="I744" s="7"/>
      <c r="J744" s="7"/>
      <c r="K744" s="7"/>
      <c r="L744" s="7"/>
    </row>
    <row r="745" spans="9:12" x14ac:dyDescent="0.15">
      <c r="I745" s="7"/>
      <c r="J745" s="7"/>
      <c r="K745" s="7"/>
      <c r="L745" s="7"/>
    </row>
    <row r="746" spans="9:12" x14ac:dyDescent="0.15">
      <c r="I746" s="7"/>
      <c r="J746" s="7"/>
      <c r="K746" s="7"/>
      <c r="L746" s="7"/>
    </row>
    <row r="747" spans="9:12" x14ac:dyDescent="0.15">
      <c r="I747" s="7"/>
      <c r="J747" s="7"/>
      <c r="K747" s="7"/>
      <c r="L747" s="7"/>
    </row>
    <row r="748" spans="9:12" x14ac:dyDescent="0.15">
      <c r="I748" s="7"/>
      <c r="J748" s="7"/>
      <c r="K748" s="7"/>
      <c r="L748" s="7"/>
    </row>
    <row r="749" spans="9:12" x14ac:dyDescent="0.15">
      <c r="I749" s="7"/>
      <c r="J749" s="7"/>
      <c r="K749" s="7"/>
      <c r="L749" s="7"/>
    </row>
    <row r="750" spans="9:12" x14ac:dyDescent="0.15">
      <c r="I750" s="7"/>
      <c r="J750" s="7"/>
      <c r="K750" s="7"/>
      <c r="L750" s="7"/>
    </row>
    <row r="751" spans="9:12" x14ac:dyDescent="0.15">
      <c r="I751" s="7"/>
      <c r="J751" s="7"/>
      <c r="K751" s="7"/>
      <c r="L751" s="7"/>
    </row>
    <row r="752" spans="9:12" x14ac:dyDescent="0.15">
      <c r="I752" s="7"/>
      <c r="J752" s="7"/>
      <c r="K752" s="7"/>
      <c r="L752" s="7"/>
    </row>
    <row r="753" spans="9:12" x14ac:dyDescent="0.15">
      <c r="I753" s="7"/>
      <c r="J753" s="7"/>
      <c r="K753" s="7"/>
      <c r="L753" s="7"/>
    </row>
    <row r="754" spans="9:12" x14ac:dyDescent="0.15">
      <c r="I754" s="7"/>
      <c r="J754" s="7"/>
      <c r="K754" s="7"/>
      <c r="L754" s="7"/>
    </row>
    <row r="755" spans="9:12" x14ac:dyDescent="0.15">
      <c r="I755" s="7"/>
      <c r="J755" s="7"/>
      <c r="K755" s="7"/>
      <c r="L755" s="7"/>
    </row>
    <row r="756" spans="9:12" x14ac:dyDescent="0.15">
      <c r="I756" s="7"/>
      <c r="J756" s="7"/>
      <c r="K756" s="7"/>
      <c r="L756" s="7"/>
    </row>
    <row r="757" spans="9:12" x14ac:dyDescent="0.15">
      <c r="I757" s="7"/>
      <c r="J757" s="7"/>
      <c r="K757" s="7"/>
      <c r="L757" s="7"/>
    </row>
    <row r="758" spans="9:12" x14ac:dyDescent="0.15">
      <c r="I758" s="7"/>
      <c r="J758" s="7"/>
      <c r="K758" s="7"/>
      <c r="L758" s="7"/>
    </row>
    <row r="759" spans="9:12" x14ac:dyDescent="0.15">
      <c r="I759" s="7"/>
      <c r="J759" s="7"/>
      <c r="K759" s="7"/>
      <c r="L759" s="7"/>
    </row>
    <row r="760" spans="9:12" x14ac:dyDescent="0.15">
      <c r="I760" s="7"/>
      <c r="J760" s="7"/>
      <c r="K760" s="7"/>
      <c r="L760" s="7"/>
    </row>
    <row r="761" spans="9:12" x14ac:dyDescent="0.15">
      <c r="I761" s="7"/>
      <c r="J761" s="7"/>
      <c r="K761" s="7"/>
      <c r="L761" s="7"/>
    </row>
    <row r="762" spans="9:12" x14ac:dyDescent="0.15">
      <c r="I762" s="7"/>
      <c r="J762" s="7"/>
      <c r="K762" s="7"/>
      <c r="L762" s="7"/>
    </row>
    <row r="763" spans="9:12" x14ac:dyDescent="0.15">
      <c r="I763" s="7"/>
      <c r="J763" s="7"/>
      <c r="K763" s="7"/>
      <c r="L763" s="7"/>
    </row>
    <row r="764" spans="9:12" x14ac:dyDescent="0.15">
      <c r="I764" s="7"/>
      <c r="J764" s="7"/>
      <c r="K764" s="7"/>
      <c r="L764" s="7"/>
    </row>
    <row r="765" spans="9:12" x14ac:dyDescent="0.15">
      <c r="I765" s="7"/>
      <c r="J765" s="7"/>
      <c r="K765" s="7"/>
      <c r="L765" s="7"/>
    </row>
    <row r="766" spans="9:12" x14ac:dyDescent="0.15">
      <c r="I766" s="7"/>
      <c r="J766" s="7"/>
      <c r="K766" s="7"/>
      <c r="L766" s="7"/>
    </row>
    <row r="767" spans="9:12" x14ac:dyDescent="0.15">
      <c r="I767" s="7"/>
      <c r="J767" s="7"/>
      <c r="K767" s="7"/>
      <c r="L767" s="7"/>
    </row>
    <row r="768" spans="9:12" x14ac:dyDescent="0.15">
      <c r="I768" s="7"/>
      <c r="J768" s="7"/>
      <c r="K768" s="7"/>
      <c r="L768" s="7"/>
    </row>
    <row r="769" spans="9:12" x14ac:dyDescent="0.15">
      <c r="I769" s="7"/>
      <c r="J769" s="7"/>
      <c r="K769" s="7"/>
      <c r="L769" s="7"/>
    </row>
    <row r="770" spans="9:12" x14ac:dyDescent="0.15">
      <c r="I770" s="7"/>
      <c r="J770" s="7"/>
      <c r="K770" s="7"/>
      <c r="L770" s="7"/>
    </row>
    <row r="771" spans="9:12" x14ac:dyDescent="0.15">
      <c r="I771" s="7"/>
      <c r="J771" s="7"/>
      <c r="K771" s="7"/>
      <c r="L771" s="7"/>
    </row>
    <row r="772" spans="9:12" x14ac:dyDescent="0.15">
      <c r="I772" s="7"/>
      <c r="J772" s="7"/>
      <c r="K772" s="7"/>
      <c r="L772" s="7"/>
    </row>
    <row r="773" spans="9:12" x14ac:dyDescent="0.15">
      <c r="I773" s="7"/>
      <c r="J773" s="7"/>
      <c r="K773" s="7"/>
      <c r="L773" s="7"/>
    </row>
    <row r="774" spans="9:12" x14ac:dyDescent="0.15">
      <c r="I774" s="7"/>
      <c r="J774" s="7"/>
      <c r="K774" s="7"/>
      <c r="L774" s="7"/>
    </row>
    <row r="775" spans="9:12" x14ac:dyDescent="0.15">
      <c r="I775" s="7"/>
      <c r="J775" s="7"/>
      <c r="K775" s="7"/>
      <c r="L775" s="7"/>
    </row>
    <row r="776" spans="9:12" x14ac:dyDescent="0.15">
      <c r="I776" s="7"/>
      <c r="J776" s="7"/>
      <c r="K776" s="7"/>
      <c r="L776" s="7"/>
    </row>
    <row r="777" spans="9:12" x14ac:dyDescent="0.15">
      <c r="I777" s="7"/>
      <c r="J777" s="7"/>
      <c r="K777" s="7"/>
      <c r="L777" s="7"/>
    </row>
    <row r="778" spans="9:12" x14ac:dyDescent="0.15">
      <c r="I778" s="7"/>
      <c r="J778" s="7"/>
      <c r="K778" s="7"/>
      <c r="L778" s="7"/>
    </row>
    <row r="779" spans="9:12" x14ac:dyDescent="0.15">
      <c r="I779" s="7"/>
      <c r="J779" s="7"/>
      <c r="K779" s="7"/>
      <c r="L779" s="7"/>
    </row>
    <row r="780" spans="9:12" x14ac:dyDescent="0.15">
      <c r="I780" s="7"/>
      <c r="J780" s="7"/>
      <c r="K780" s="7"/>
      <c r="L780" s="7"/>
    </row>
    <row r="781" spans="9:12" x14ac:dyDescent="0.15">
      <c r="I781" s="7"/>
      <c r="J781" s="7"/>
      <c r="K781" s="7"/>
      <c r="L781" s="7"/>
    </row>
    <row r="782" spans="9:12" x14ac:dyDescent="0.15">
      <c r="I782" s="7"/>
      <c r="J782" s="7"/>
      <c r="K782" s="7"/>
      <c r="L782" s="7"/>
    </row>
    <row r="783" spans="9:12" x14ac:dyDescent="0.15">
      <c r="I783" s="7"/>
      <c r="J783" s="7"/>
      <c r="K783" s="7"/>
      <c r="L783" s="7"/>
    </row>
    <row r="784" spans="9:12" x14ac:dyDescent="0.15">
      <c r="I784" s="7"/>
      <c r="J784" s="7"/>
      <c r="K784" s="7"/>
      <c r="L784" s="7"/>
    </row>
    <row r="785" spans="9:12" x14ac:dyDescent="0.15">
      <c r="I785" s="7"/>
      <c r="J785" s="7"/>
      <c r="K785" s="7"/>
      <c r="L785" s="7"/>
    </row>
    <row r="786" spans="9:12" x14ac:dyDescent="0.15">
      <c r="I786" s="7"/>
      <c r="J786" s="7"/>
      <c r="K786" s="7"/>
      <c r="L786" s="7"/>
    </row>
    <row r="787" spans="9:12" x14ac:dyDescent="0.15">
      <c r="I787" s="7"/>
      <c r="J787" s="7"/>
      <c r="K787" s="7"/>
      <c r="L787" s="7"/>
    </row>
    <row r="788" spans="9:12" x14ac:dyDescent="0.15">
      <c r="I788" s="7"/>
      <c r="J788" s="7"/>
      <c r="K788" s="7"/>
      <c r="L788" s="7"/>
    </row>
    <row r="789" spans="9:12" x14ac:dyDescent="0.15">
      <c r="I789" s="7"/>
      <c r="J789" s="7"/>
      <c r="K789" s="7"/>
      <c r="L789" s="7"/>
    </row>
    <row r="790" spans="9:12" x14ac:dyDescent="0.15">
      <c r="I790" s="7"/>
      <c r="J790" s="7"/>
      <c r="K790" s="7"/>
      <c r="L790" s="7"/>
    </row>
    <row r="791" spans="9:12" x14ac:dyDescent="0.15">
      <c r="I791" s="7"/>
      <c r="J791" s="7"/>
      <c r="K791" s="7"/>
      <c r="L791" s="7"/>
    </row>
    <row r="792" spans="9:12" x14ac:dyDescent="0.15">
      <c r="I792" s="7"/>
      <c r="J792" s="7"/>
      <c r="K792" s="7"/>
      <c r="L792" s="7"/>
    </row>
    <row r="793" spans="9:12" x14ac:dyDescent="0.15">
      <c r="I793" s="7"/>
      <c r="J793" s="7"/>
      <c r="K793" s="7"/>
      <c r="L793" s="7"/>
    </row>
    <row r="794" spans="9:12" x14ac:dyDescent="0.15">
      <c r="I794" s="7"/>
      <c r="J794" s="7"/>
      <c r="K794" s="7"/>
      <c r="L794" s="7"/>
    </row>
    <row r="795" spans="9:12" x14ac:dyDescent="0.15">
      <c r="I795" s="7"/>
      <c r="J795" s="7"/>
      <c r="K795" s="7"/>
      <c r="L795" s="7"/>
    </row>
    <row r="796" spans="9:12" x14ac:dyDescent="0.15">
      <c r="I796" s="7"/>
      <c r="J796" s="7"/>
      <c r="K796" s="7"/>
      <c r="L796" s="7"/>
    </row>
    <row r="797" spans="9:12" x14ac:dyDescent="0.15">
      <c r="I797" s="7"/>
      <c r="J797" s="7"/>
      <c r="K797" s="7"/>
      <c r="L797" s="7"/>
    </row>
    <row r="798" spans="9:12" x14ac:dyDescent="0.15">
      <c r="I798" s="7"/>
      <c r="J798" s="7"/>
      <c r="K798" s="7"/>
      <c r="L798" s="7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V798"/>
  <sheetViews>
    <sheetView topLeftCell="A19" zoomScale="75" zoomScaleNormal="75" zoomScalePageLayoutView="75" workbookViewId="0">
      <selection activeCell="V56" sqref="V56"/>
    </sheetView>
  </sheetViews>
  <sheetFormatPr baseColWidth="10" defaultColWidth="11.5" defaultRowHeight="13" x14ac:dyDescent="0.15"/>
  <cols>
    <col min="1" max="2" width="11.5" style="6"/>
    <col min="3" max="3" width="13.5" style="6" customWidth="1"/>
    <col min="8" max="8" width="4.5" style="6" customWidth="1"/>
    <col min="9" max="10" width="8.5" style="6" customWidth="1"/>
    <col min="11" max="11" width="13.5" style="6" customWidth="1"/>
    <col min="12" max="12" width="17.5" style="6" customWidth="1"/>
    <col min="13" max="13" width="12.5" style="6" customWidth="1"/>
    <col min="14" max="14" width="11.5" style="6"/>
    <col min="15" max="15" width="6.5" style="6" customWidth="1"/>
    <col min="16" max="16" width="9.5" style="6" customWidth="1"/>
    <col min="17" max="16384" width="11.5" style="6"/>
  </cols>
  <sheetData>
    <row r="1" spans="1:16" s="4" customFormat="1" ht="55.5" customHeight="1" x14ac:dyDescent="0.2">
      <c r="A1" s="4" t="s">
        <v>11</v>
      </c>
      <c r="B1" s="4" t="s">
        <v>6</v>
      </c>
      <c r="C1" s="4" t="s">
        <v>4</v>
      </c>
      <c r="D1" t="s">
        <v>41</v>
      </c>
      <c r="E1" t="s">
        <v>19</v>
      </c>
      <c r="F1" t="s">
        <v>42</v>
      </c>
      <c r="G1" t="s">
        <v>20</v>
      </c>
      <c r="I1" s="4" t="s">
        <v>0</v>
      </c>
      <c r="J1" s="4" t="s">
        <v>1</v>
      </c>
      <c r="K1" s="4" t="s">
        <v>2</v>
      </c>
      <c r="L1" s="4" t="s">
        <v>3</v>
      </c>
      <c r="M1" s="5" t="s">
        <v>12</v>
      </c>
      <c r="N1" s="5" t="s">
        <v>15</v>
      </c>
      <c r="O1" s="4" t="s">
        <v>13</v>
      </c>
      <c r="P1" s="4" t="s">
        <v>14</v>
      </c>
    </row>
    <row r="2" spans="1:16" x14ac:dyDescent="0.15">
      <c r="A2" s="6">
        <v>0.5</v>
      </c>
      <c r="B2" s="6">
        <v>0</v>
      </c>
      <c r="C2" s="6" t="s">
        <v>9</v>
      </c>
      <c r="D2">
        <v>704.32952880859398</v>
      </c>
      <c r="E2">
        <v>573.85260009765602</v>
      </c>
      <c r="F2">
        <v>487.38876342773398</v>
      </c>
      <c r="G2">
        <v>480.69677734375</v>
      </c>
      <c r="I2" s="7">
        <f t="shared" ref="I2:J65" si="0">D2-F2</f>
        <v>216.94076538086</v>
      </c>
      <c r="J2" s="7">
        <f t="shared" si="0"/>
        <v>93.155822753906023</v>
      </c>
      <c r="K2" s="7">
        <f t="shared" ref="K2:K65" si="1">I2-0.7*J2</f>
        <v>151.7316894531258</v>
      </c>
      <c r="L2" s="8">
        <f t="shared" ref="L2:L65" si="2">K2/J2</f>
        <v>1.6287944754023838</v>
      </c>
      <c r="M2" s="8"/>
      <c r="N2" s="18">
        <f>LINEST(V64:V104,U64:U104)</f>
        <v>-9.6965757847935242E-3</v>
      </c>
      <c r="O2" s="9">
        <f>AVERAGE(M38:M45)</f>
        <v>1.7202030705645561</v>
      </c>
    </row>
    <row r="3" spans="1:16" x14ac:dyDescent="0.15">
      <c r="A3" s="6">
        <v>1</v>
      </c>
      <c r="B3" s="6">
        <v>1</v>
      </c>
      <c r="C3" s="6" t="s">
        <v>7</v>
      </c>
      <c r="D3">
        <v>695.07995605468795</v>
      </c>
      <c r="E3">
        <v>569.507568359375</v>
      </c>
      <c r="F3">
        <v>486.84136962890602</v>
      </c>
      <c r="G3">
        <v>480.31759643554699</v>
      </c>
      <c r="I3" s="7">
        <f t="shared" si="0"/>
        <v>208.23858642578193</v>
      </c>
      <c r="J3" s="7">
        <f t="shared" si="0"/>
        <v>89.189971923828011</v>
      </c>
      <c r="K3" s="7">
        <f t="shared" si="1"/>
        <v>145.80560607910232</v>
      </c>
      <c r="L3" s="8">
        <f t="shared" si="2"/>
        <v>1.6347757817843742</v>
      </c>
      <c r="M3" s="8"/>
      <c r="N3" s="18"/>
    </row>
    <row r="4" spans="1:16" ht="15" x14ac:dyDescent="0.15">
      <c r="A4" s="6">
        <v>1.5</v>
      </c>
      <c r="B4" s="6">
        <v>2</v>
      </c>
      <c r="D4">
        <v>687.86981201171898</v>
      </c>
      <c r="E4">
        <v>566.42663574218795</v>
      </c>
      <c r="F4">
        <v>486.70251464843801</v>
      </c>
      <c r="G4">
        <v>480.13885498046898</v>
      </c>
      <c r="I4" s="7">
        <f t="shared" si="0"/>
        <v>201.16729736328097</v>
      </c>
      <c r="J4" s="7">
        <f t="shared" si="0"/>
        <v>86.287780761718977</v>
      </c>
      <c r="K4" s="7">
        <f t="shared" si="1"/>
        <v>140.76585083007768</v>
      </c>
      <c r="L4" s="8">
        <f t="shared" si="2"/>
        <v>1.6313532412984197</v>
      </c>
      <c r="M4" s="8"/>
      <c r="N4" s="16" t="s">
        <v>16</v>
      </c>
    </row>
    <row r="5" spans="1:16" x14ac:dyDescent="0.15">
      <c r="A5" s="6">
        <v>2</v>
      </c>
      <c r="B5" s="6">
        <v>3</v>
      </c>
      <c r="D5">
        <v>679.544677734375</v>
      </c>
      <c r="E5">
        <v>562.95446777343795</v>
      </c>
      <c r="F5">
        <v>486.8525390625</v>
      </c>
      <c r="G5">
        <v>480.40695190429699</v>
      </c>
      <c r="I5" s="7">
        <f t="shared" si="0"/>
        <v>192.692138671875</v>
      </c>
      <c r="J5" s="7">
        <f t="shared" si="0"/>
        <v>82.547515869140966</v>
      </c>
      <c r="K5" s="7">
        <f t="shared" si="1"/>
        <v>134.90887756347632</v>
      </c>
      <c r="L5" s="8">
        <f t="shared" si="2"/>
        <v>1.6343178367395281</v>
      </c>
      <c r="M5" s="8"/>
      <c r="N5" s="18">
        <f>RSQ(V64:V104,U64:U104)</f>
        <v>0.98681474558247173</v>
      </c>
    </row>
    <row r="6" spans="1:16" x14ac:dyDescent="0.15">
      <c r="A6" s="6">
        <v>2.5</v>
      </c>
      <c r="B6" s="6">
        <v>4</v>
      </c>
      <c r="C6" s="6" t="s">
        <v>5</v>
      </c>
      <c r="D6">
        <v>672.26574707031295</v>
      </c>
      <c r="E6">
        <v>559.17370605468795</v>
      </c>
      <c r="F6">
        <v>487.10244750976602</v>
      </c>
      <c r="G6">
        <v>480.62081909179699</v>
      </c>
      <c r="I6" s="7">
        <f t="shared" si="0"/>
        <v>185.16329956054693</v>
      </c>
      <c r="J6" s="7">
        <f t="shared" si="0"/>
        <v>78.552886962890966</v>
      </c>
      <c r="K6" s="7">
        <f t="shared" si="1"/>
        <v>130.17627868652326</v>
      </c>
      <c r="L6" s="8">
        <f t="shared" si="2"/>
        <v>1.6571800696264622</v>
      </c>
      <c r="M6" s="8">
        <f t="shared" ref="M6:M22" si="3">L6+ABS($N$2)*A6</f>
        <v>1.6814215090884461</v>
      </c>
      <c r="N6" s="18"/>
      <c r="P6" s="6">
        <f t="shared" ref="P6:P69" si="4">(M6-$O$2)/$O$2*100</f>
        <v>-2.2544757732226475</v>
      </c>
    </row>
    <row r="7" spans="1:16" x14ac:dyDescent="0.15">
      <c r="A7" s="6">
        <v>3</v>
      </c>
      <c r="B7" s="6">
        <v>5</v>
      </c>
      <c r="C7" s="6" t="s">
        <v>8</v>
      </c>
      <c r="D7">
        <v>662.48834228515602</v>
      </c>
      <c r="E7">
        <v>555.67724609375</v>
      </c>
      <c r="F7">
        <v>486.815185546875</v>
      </c>
      <c r="G7">
        <v>480.16787719726602</v>
      </c>
      <c r="I7" s="7">
        <f t="shared" si="0"/>
        <v>175.67315673828102</v>
      </c>
      <c r="J7" s="7">
        <f t="shared" si="0"/>
        <v>75.509368896483977</v>
      </c>
      <c r="K7" s="7">
        <f t="shared" si="1"/>
        <v>122.81659851074224</v>
      </c>
      <c r="L7" s="8">
        <f t="shared" si="2"/>
        <v>1.6265080784758232</v>
      </c>
      <c r="M7" s="8">
        <f t="shared" si="3"/>
        <v>1.6555978058302039</v>
      </c>
      <c r="P7" s="6">
        <f t="shared" si="4"/>
        <v>-3.7556766314310401</v>
      </c>
    </row>
    <row r="8" spans="1:16" x14ac:dyDescent="0.15">
      <c r="A8" s="6">
        <v>3.5</v>
      </c>
      <c r="B8" s="6">
        <v>6</v>
      </c>
      <c r="D8">
        <v>655.86407470703102</v>
      </c>
      <c r="E8">
        <v>551.903564453125</v>
      </c>
      <c r="F8">
        <v>486.89114379882801</v>
      </c>
      <c r="G8">
        <v>480.13436889648398</v>
      </c>
      <c r="I8" s="7">
        <f t="shared" si="0"/>
        <v>168.97293090820301</v>
      </c>
      <c r="J8" s="7">
        <f t="shared" si="0"/>
        <v>71.769195556641023</v>
      </c>
      <c r="K8" s="7">
        <f t="shared" si="1"/>
        <v>118.7344940185543</v>
      </c>
      <c r="L8" s="8">
        <f t="shared" si="2"/>
        <v>1.6543935472266476</v>
      </c>
      <c r="M8" s="8">
        <f t="shared" si="3"/>
        <v>1.688331562473425</v>
      </c>
      <c r="P8" s="6">
        <f t="shared" si="4"/>
        <v>-1.8527759098041368</v>
      </c>
    </row>
    <row r="9" spans="1:16" x14ac:dyDescent="0.15">
      <c r="A9" s="6">
        <v>4</v>
      </c>
      <c r="B9" s="6">
        <v>7</v>
      </c>
      <c r="D9">
        <v>662.82629394531295</v>
      </c>
      <c r="E9">
        <v>554.35681152343795</v>
      </c>
      <c r="F9">
        <v>487.43154907226602</v>
      </c>
      <c r="G9">
        <v>480.9501953125</v>
      </c>
      <c r="I9" s="7">
        <f t="shared" si="0"/>
        <v>175.39474487304693</v>
      </c>
      <c r="J9" s="7">
        <f t="shared" si="0"/>
        <v>73.406616210937955</v>
      </c>
      <c r="K9" s="7">
        <f t="shared" si="1"/>
        <v>124.01011352539037</v>
      </c>
      <c r="L9" s="8">
        <f t="shared" si="2"/>
        <v>1.689358806146853</v>
      </c>
      <c r="M9" s="8">
        <f t="shared" si="3"/>
        <v>1.7281451092860272</v>
      </c>
      <c r="P9" s="6">
        <f t="shared" si="4"/>
        <v>0.46169192796897657</v>
      </c>
    </row>
    <row r="10" spans="1:16" x14ac:dyDescent="0.15">
      <c r="A10" s="6">
        <v>4.5</v>
      </c>
      <c r="B10" s="6">
        <v>8</v>
      </c>
      <c r="D10">
        <v>682.6728515625</v>
      </c>
      <c r="E10">
        <v>566.90185546875</v>
      </c>
      <c r="F10">
        <v>487.21096801757801</v>
      </c>
      <c r="G10">
        <v>480.45675659179699</v>
      </c>
      <c r="I10" s="7">
        <f t="shared" si="0"/>
        <v>195.46188354492199</v>
      </c>
      <c r="J10" s="7">
        <f t="shared" si="0"/>
        <v>86.445098876953011</v>
      </c>
      <c r="K10" s="7">
        <f t="shared" si="1"/>
        <v>134.95031433105487</v>
      </c>
      <c r="L10" s="8">
        <f t="shared" si="2"/>
        <v>1.5611100696772267</v>
      </c>
      <c r="M10" s="8">
        <f t="shared" si="3"/>
        <v>1.6047446607087976</v>
      </c>
      <c r="P10" s="6">
        <f t="shared" si="4"/>
        <v>-6.7119058110892711</v>
      </c>
    </row>
    <row r="11" spans="1:16" x14ac:dyDescent="0.15">
      <c r="A11" s="6">
        <v>5</v>
      </c>
      <c r="B11" s="6">
        <v>9</v>
      </c>
      <c r="D11">
        <v>689.876220703125</v>
      </c>
      <c r="E11">
        <v>570.18011474609398</v>
      </c>
      <c r="F11">
        <v>487.47494506835898</v>
      </c>
      <c r="G11">
        <v>481.00671386718801</v>
      </c>
      <c r="I11" s="7">
        <f t="shared" si="0"/>
        <v>202.40127563476602</v>
      </c>
      <c r="J11" s="7">
        <f t="shared" si="0"/>
        <v>89.173400878905966</v>
      </c>
      <c r="K11" s="7">
        <f t="shared" si="1"/>
        <v>139.97989501953185</v>
      </c>
      <c r="L11" s="8">
        <f t="shared" si="2"/>
        <v>1.569749427966969</v>
      </c>
      <c r="M11" s="8">
        <f t="shared" si="3"/>
        <v>1.6182323068909366</v>
      </c>
      <c r="P11" s="6">
        <f t="shared" si="4"/>
        <v>-5.9278329063878266</v>
      </c>
    </row>
    <row r="12" spans="1:16" x14ac:dyDescent="0.15">
      <c r="A12" s="6">
        <v>5.5</v>
      </c>
      <c r="B12" s="6">
        <v>10</v>
      </c>
      <c r="D12">
        <v>689.841796875</v>
      </c>
      <c r="E12">
        <v>571.22021484375</v>
      </c>
      <c r="F12">
        <v>486.97030639648398</v>
      </c>
      <c r="G12">
        <v>480.36419677734398</v>
      </c>
      <c r="I12" s="7">
        <f t="shared" si="0"/>
        <v>202.87149047851602</v>
      </c>
      <c r="J12" s="7">
        <f t="shared" si="0"/>
        <v>90.856018066406023</v>
      </c>
      <c r="K12" s="7">
        <f t="shared" si="1"/>
        <v>139.27227783203182</v>
      </c>
      <c r="L12" s="8">
        <f t="shared" si="2"/>
        <v>1.5328899592566196</v>
      </c>
      <c r="M12" s="8">
        <f t="shared" si="3"/>
        <v>1.5862211260729839</v>
      </c>
      <c r="P12" s="6">
        <f t="shared" si="4"/>
        <v>-7.788728364936615</v>
      </c>
    </row>
    <row r="13" spans="1:16" x14ac:dyDescent="0.15">
      <c r="A13" s="6">
        <v>6</v>
      </c>
      <c r="B13" s="6">
        <v>11</v>
      </c>
      <c r="D13">
        <v>690.85528564453102</v>
      </c>
      <c r="E13">
        <v>571.58990478515602</v>
      </c>
      <c r="F13">
        <v>487.37951660156301</v>
      </c>
      <c r="G13">
        <v>480.26651000976602</v>
      </c>
      <c r="I13" s="7">
        <f t="shared" si="0"/>
        <v>203.47576904296801</v>
      </c>
      <c r="J13" s="7">
        <f t="shared" si="0"/>
        <v>91.32339477539</v>
      </c>
      <c r="K13" s="7">
        <f t="shared" si="1"/>
        <v>139.54939270019503</v>
      </c>
      <c r="L13" s="8">
        <f t="shared" si="2"/>
        <v>1.5280793387435601</v>
      </c>
      <c r="M13" s="8">
        <f t="shared" si="3"/>
        <v>1.5862587934523211</v>
      </c>
      <c r="P13" s="6">
        <f t="shared" si="4"/>
        <v>-7.7865386595476549</v>
      </c>
    </row>
    <row r="14" spans="1:16" x14ac:dyDescent="0.15">
      <c r="A14" s="6">
        <v>6.5</v>
      </c>
      <c r="B14" s="6">
        <v>12</v>
      </c>
      <c r="D14">
        <v>687.98919677734398</v>
      </c>
      <c r="E14">
        <v>569.98077392578102</v>
      </c>
      <c r="F14">
        <v>487.12478637695301</v>
      </c>
      <c r="G14">
        <v>480.45675659179699</v>
      </c>
      <c r="I14" s="7">
        <f t="shared" si="0"/>
        <v>200.86441040039097</v>
      </c>
      <c r="J14" s="7">
        <f t="shared" si="0"/>
        <v>89.524017333984034</v>
      </c>
      <c r="K14" s="7">
        <f t="shared" si="1"/>
        <v>138.19759826660214</v>
      </c>
      <c r="L14" s="8">
        <f t="shared" si="2"/>
        <v>1.543692993032622</v>
      </c>
      <c r="M14" s="8">
        <f t="shared" si="3"/>
        <v>1.6067207356337798</v>
      </c>
      <c r="P14" s="6">
        <f t="shared" si="4"/>
        <v>-6.5970312966324594</v>
      </c>
    </row>
    <row r="15" spans="1:16" x14ac:dyDescent="0.15">
      <c r="A15" s="6">
        <v>7</v>
      </c>
      <c r="B15" s="6">
        <v>13</v>
      </c>
      <c r="D15">
        <v>684.54302978515602</v>
      </c>
      <c r="E15">
        <v>568.06207275390602</v>
      </c>
      <c r="F15">
        <v>486.92977905273398</v>
      </c>
      <c r="G15">
        <v>480.45993041992199</v>
      </c>
      <c r="I15" s="7">
        <f t="shared" si="0"/>
        <v>197.61325073242205</v>
      </c>
      <c r="J15" s="7">
        <f t="shared" si="0"/>
        <v>87.602142333984034</v>
      </c>
      <c r="K15" s="7">
        <f t="shared" si="1"/>
        <v>136.29175109863323</v>
      </c>
      <c r="L15" s="8">
        <f t="shared" si="2"/>
        <v>1.5558038589857721</v>
      </c>
      <c r="M15" s="8">
        <f t="shared" si="3"/>
        <v>1.6236798894793267</v>
      </c>
      <c r="P15" s="6">
        <f t="shared" si="4"/>
        <v>-5.6111503773534892</v>
      </c>
    </row>
    <row r="16" spans="1:16" x14ac:dyDescent="0.15">
      <c r="A16" s="6">
        <v>7.5</v>
      </c>
      <c r="B16" s="6">
        <v>14</v>
      </c>
      <c r="D16">
        <v>683.13391113281295</v>
      </c>
      <c r="E16">
        <v>565.63610839843795</v>
      </c>
      <c r="F16">
        <v>486.95211791992199</v>
      </c>
      <c r="G16">
        <v>480.29940795898398</v>
      </c>
      <c r="I16" s="7">
        <f t="shared" si="0"/>
        <v>196.18179321289097</v>
      </c>
      <c r="J16" s="7">
        <f t="shared" si="0"/>
        <v>85.336700439453978</v>
      </c>
      <c r="K16" s="7">
        <f t="shared" si="1"/>
        <v>136.44610290527319</v>
      </c>
      <c r="L16" s="8">
        <f t="shared" si="2"/>
        <v>1.5989146780063417</v>
      </c>
      <c r="M16" s="8">
        <f t="shared" si="3"/>
        <v>1.6716389963922931</v>
      </c>
      <c r="P16" s="6">
        <f t="shared" si="4"/>
        <v>-2.8231593701506843</v>
      </c>
    </row>
    <row r="17" spans="1:16" x14ac:dyDescent="0.15">
      <c r="A17" s="6">
        <v>8</v>
      </c>
      <c r="B17" s="6">
        <v>15</v>
      </c>
      <c r="D17">
        <v>683.661376953125</v>
      </c>
      <c r="E17">
        <v>565.725830078125</v>
      </c>
      <c r="F17">
        <v>486.6552734375</v>
      </c>
      <c r="G17">
        <v>480.05331420898398</v>
      </c>
      <c r="I17" s="7">
        <f t="shared" si="0"/>
        <v>197.006103515625</v>
      </c>
      <c r="J17" s="7">
        <f t="shared" si="0"/>
        <v>85.672515869141023</v>
      </c>
      <c r="K17" s="7">
        <f t="shared" si="1"/>
        <v>137.0353424072263</v>
      </c>
      <c r="L17" s="8">
        <f t="shared" si="2"/>
        <v>1.5995251337843108</v>
      </c>
      <c r="M17" s="8">
        <f t="shared" si="3"/>
        <v>1.677097740062659</v>
      </c>
      <c r="P17" s="6">
        <f t="shared" si="4"/>
        <v>-2.505828017604359</v>
      </c>
    </row>
    <row r="18" spans="1:16" x14ac:dyDescent="0.15">
      <c r="A18" s="6">
        <v>8.5</v>
      </c>
      <c r="B18" s="6">
        <v>16</v>
      </c>
      <c r="D18">
        <v>683.02734375</v>
      </c>
      <c r="E18">
        <v>564.90423583984398</v>
      </c>
      <c r="F18">
        <v>486.69293212890602</v>
      </c>
      <c r="G18">
        <v>480.04373168945301</v>
      </c>
      <c r="I18" s="7">
        <f t="shared" si="0"/>
        <v>196.33441162109398</v>
      </c>
      <c r="J18" s="7">
        <f t="shared" si="0"/>
        <v>84.860504150390966</v>
      </c>
      <c r="K18" s="7">
        <f t="shared" si="1"/>
        <v>136.93205871582029</v>
      </c>
      <c r="L18" s="8">
        <f t="shared" si="2"/>
        <v>1.6136135424454632</v>
      </c>
      <c r="M18" s="8">
        <f t="shared" si="3"/>
        <v>1.6960344366162081</v>
      </c>
      <c r="P18" s="6">
        <f t="shared" si="4"/>
        <v>-1.4049872577204541</v>
      </c>
    </row>
    <row r="19" spans="1:16" x14ac:dyDescent="0.15">
      <c r="A19" s="6">
        <v>9</v>
      </c>
      <c r="B19" s="6">
        <v>17</v>
      </c>
      <c r="D19">
        <v>685.10858154296898</v>
      </c>
      <c r="E19">
        <v>565.82965087890602</v>
      </c>
      <c r="F19">
        <v>486.74911499023398</v>
      </c>
      <c r="G19">
        <v>479.86627197265602</v>
      </c>
      <c r="I19" s="7">
        <f t="shared" si="0"/>
        <v>198.359466552735</v>
      </c>
      <c r="J19" s="7">
        <f t="shared" si="0"/>
        <v>85.96337890625</v>
      </c>
      <c r="K19" s="7">
        <f t="shared" si="1"/>
        <v>138.18510131836001</v>
      </c>
      <c r="L19" s="8">
        <f t="shared" si="2"/>
        <v>1.6074880149727713</v>
      </c>
      <c r="M19" s="8">
        <f t="shared" si="3"/>
        <v>1.694757197035913</v>
      </c>
      <c r="P19" s="6">
        <f t="shared" si="4"/>
        <v>-1.4792366066578415</v>
      </c>
    </row>
    <row r="20" spans="1:16" x14ac:dyDescent="0.15">
      <c r="A20" s="6">
        <v>9.5</v>
      </c>
      <c r="B20" s="6">
        <v>18</v>
      </c>
      <c r="D20">
        <v>685.3369140625</v>
      </c>
      <c r="E20">
        <v>565.74200439453102</v>
      </c>
      <c r="F20">
        <v>486.2138671875</v>
      </c>
      <c r="G20">
        <v>479.89913940429699</v>
      </c>
      <c r="I20" s="7">
        <f t="shared" si="0"/>
        <v>199.123046875</v>
      </c>
      <c r="J20" s="7">
        <f t="shared" si="0"/>
        <v>85.842864990234034</v>
      </c>
      <c r="K20" s="7">
        <f t="shared" si="1"/>
        <v>139.03304138183617</v>
      </c>
      <c r="L20" s="8">
        <f t="shared" si="2"/>
        <v>1.6196225673229028</v>
      </c>
      <c r="M20" s="8">
        <f t="shared" si="3"/>
        <v>1.7117400372784413</v>
      </c>
      <c r="P20" s="6">
        <f t="shared" si="4"/>
        <v>-0.49197873384433422</v>
      </c>
    </row>
    <row r="21" spans="1:16" x14ac:dyDescent="0.15">
      <c r="A21" s="6">
        <v>10</v>
      </c>
      <c r="B21" s="6">
        <v>19</v>
      </c>
      <c r="D21">
        <v>687.318359375</v>
      </c>
      <c r="E21">
        <v>567.80035400390602</v>
      </c>
      <c r="F21">
        <v>486.27099609375</v>
      </c>
      <c r="G21">
        <v>479.66326904296898</v>
      </c>
      <c r="I21" s="7">
        <f t="shared" si="0"/>
        <v>201.04736328125</v>
      </c>
      <c r="J21" s="7">
        <f t="shared" si="0"/>
        <v>88.137084960937045</v>
      </c>
      <c r="K21" s="7">
        <f t="shared" si="1"/>
        <v>139.35140380859406</v>
      </c>
      <c r="L21" s="8">
        <f t="shared" si="2"/>
        <v>1.5810757057639875</v>
      </c>
      <c r="M21" s="8">
        <f t="shared" si="3"/>
        <v>1.6780414636119227</v>
      </c>
      <c r="P21" s="6">
        <f t="shared" si="4"/>
        <v>-2.4509668465361067</v>
      </c>
    </row>
    <row r="22" spans="1:16" x14ac:dyDescent="0.15">
      <c r="A22" s="6">
        <v>10.5</v>
      </c>
      <c r="B22" s="6">
        <v>20</v>
      </c>
      <c r="D22">
        <v>690.68902587890602</v>
      </c>
      <c r="E22">
        <v>569.61047363281295</v>
      </c>
      <c r="F22">
        <v>485.97766113281301</v>
      </c>
      <c r="G22">
        <v>479.19500732421898</v>
      </c>
      <c r="I22" s="7">
        <f t="shared" si="0"/>
        <v>204.71136474609301</v>
      </c>
      <c r="J22" s="7">
        <f t="shared" si="0"/>
        <v>90.415466308593977</v>
      </c>
      <c r="K22" s="7">
        <f t="shared" si="1"/>
        <v>141.42053833007722</v>
      </c>
      <c r="L22" s="8">
        <f t="shared" si="2"/>
        <v>1.5641188847868079</v>
      </c>
      <c r="M22" s="8">
        <f t="shared" si="3"/>
        <v>1.66593293052714</v>
      </c>
      <c r="P22" s="6">
        <f t="shared" si="4"/>
        <v>-3.1548682225991582</v>
      </c>
    </row>
    <row r="23" spans="1:16" x14ac:dyDescent="0.15">
      <c r="A23" s="6">
        <v>11</v>
      </c>
      <c r="B23" s="6">
        <v>21</v>
      </c>
      <c r="D23">
        <v>690.41143798828102</v>
      </c>
      <c r="E23">
        <v>570.00909423828102</v>
      </c>
      <c r="F23">
        <v>485.81903076171898</v>
      </c>
      <c r="G23">
        <v>479.33895874023398</v>
      </c>
      <c r="I23" s="7">
        <f t="shared" si="0"/>
        <v>204.59240722656205</v>
      </c>
      <c r="J23" s="7">
        <f t="shared" si="0"/>
        <v>90.670135498047046</v>
      </c>
      <c r="K23" s="7">
        <f t="shared" si="1"/>
        <v>141.12331237792912</v>
      </c>
      <c r="L23" s="8">
        <f t="shared" si="2"/>
        <v>1.5564475734236527</v>
      </c>
      <c r="M23" s="8">
        <f>L23+ABS($N$2)*A23</f>
        <v>1.6631099070563815</v>
      </c>
      <c r="P23" s="6">
        <f t="shared" si="4"/>
        <v>-3.3189781186378839</v>
      </c>
    </row>
    <row r="24" spans="1:16" x14ac:dyDescent="0.15">
      <c r="A24" s="6">
        <v>11.5</v>
      </c>
      <c r="B24" s="6">
        <v>22</v>
      </c>
      <c r="D24">
        <v>688.51330566406295</v>
      </c>
      <c r="E24">
        <v>569.240478515625</v>
      </c>
      <c r="F24">
        <v>485.60198974609398</v>
      </c>
      <c r="G24">
        <v>479.41940307617199</v>
      </c>
      <c r="I24" s="7">
        <f t="shared" si="0"/>
        <v>202.91131591796898</v>
      </c>
      <c r="J24" s="7">
        <f t="shared" si="0"/>
        <v>89.821075439453011</v>
      </c>
      <c r="K24" s="7">
        <f t="shared" si="1"/>
        <v>140.03656311035186</v>
      </c>
      <c r="L24" s="8">
        <f t="shared" si="2"/>
        <v>1.5590613052139231</v>
      </c>
      <c r="M24" s="8">
        <f t="shared" ref="M24:M87" si="5">L24+ABS($N$2)*A24</f>
        <v>1.6705719267390486</v>
      </c>
      <c r="P24" s="6">
        <f t="shared" si="4"/>
        <v>-2.8851909797614166</v>
      </c>
    </row>
    <row r="25" spans="1:16" x14ac:dyDescent="0.15">
      <c r="A25" s="6">
        <v>12</v>
      </c>
      <c r="B25" s="6">
        <v>23</v>
      </c>
      <c r="D25">
        <v>682.02459716796898</v>
      </c>
      <c r="E25">
        <v>566.76287841796898</v>
      </c>
      <c r="F25">
        <v>485.18002319335898</v>
      </c>
      <c r="G25">
        <v>478.64889526367199</v>
      </c>
      <c r="I25" s="7">
        <f t="shared" si="0"/>
        <v>196.84457397461</v>
      </c>
      <c r="J25" s="7">
        <f t="shared" si="0"/>
        <v>88.113983154296989</v>
      </c>
      <c r="K25" s="7">
        <f t="shared" si="1"/>
        <v>135.16478576660211</v>
      </c>
      <c r="L25" s="8">
        <f t="shared" si="2"/>
        <v>1.5339765713452556</v>
      </c>
      <c r="M25" s="8">
        <f t="shared" si="5"/>
        <v>1.6503354807627779</v>
      </c>
      <c r="P25" s="6">
        <f t="shared" si="4"/>
        <v>-4.0615896458578149</v>
      </c>
    </row>
    <row r="26" spans="1:16" x14ac:dyDescent="0.15">
      <c r="A26" s="6">
        <v>12.5</v>
      </c>
      <c r="B26" s="6">
        <v>24</v>
      </c>
      <c r="D26">
        <v>682.47521972656295</v>
      </c>
      <c r="E26">
        <v>565.965576171875</v>
      </c>
      <c r="F26">
        <v>484.89849853515602</v>
      </c>
      <c r="G26">
        <v>478.17300415039102</v>
      </c>
      <c r="I26" s="7">
        <f t="shared" si="0"/>
        <v>197.57672119140693</v>
      </c>
      <c r="J26" s="7">
        <f t="shared" si="0"/>
        <v>87.792572021483977</v>
      </c>
      <c r="K26" s="7">
        <f t="shared" si="1"/>
        <v>136.12192077636814</v>
      </c>
      <c r="L26" s="8">
        <f t="shared" si="2"/>
        <v>1.5504947359676096</v>
      </c>
      <c r="M26" s="8">
        <f t="shared" si="5"/>
        <v>1.6717019332775287</v>
      </c>
      <c r="P26" s="6">
        <f t="shared" si="4"/>
        <v>-2.8195006808765761</v>
      </c>
    </row>
    <row r="27" spans="1:16" x14ac:dyDescent="0.15">
      <c r="A27" s="6">
        <v>13</v>
      </c>
      <c r="B27" s="6">
        <v>25</v>
      </c>
      <c r="D27">
        <v>679.75177001953102</v>
      </c>
      <c r="E27">
        <v>564.50927734375</v>
      </c>
      <c r="F27">
        <v>484.84518432617199</v>
      </c>
      <c r="G27">
        <v>478.52505493164102</v>
      </c>
      <c r="I27" s="7">
        <f t="shared" si="0"/>
        <v>194.90658569335903</v>
      </c>
      <c r="J27" s="7">
        <f t="shared" si="0"/>
        <v>85.984222412108977</v>
      </c>
      <c r="K27" s="7">
        <f t="shared" si="1"/>
        <v>134.71763000488275</v>
      </c>
      <c r="L27" s="8">
        <f t="shared" si="2"/>
        <v>1.5667715102336117</v>
      </c>
      <c r="M27" s="8">
        <f t="shared" si="5"/>
        <v>1.6928269954359276</v>
      </c>
      <c r="P27" s="6">
        <f t="shared" si="4"/>
        <v>-1.5914443821823838</v>
      </c>
    </row>
    <row r="28" spans="1:16" x14ac:dyDescent="0.15">
      <c r="A28" s="6">
        <v>13.5</v>
      </c>
      <c r="B28" s="6">
        <v>26</v>
      </c>
      <c r="D28">
        <v>689.69915771484398</v>
      </c>
      <c r="E28">
        <v>571.2060546875</v>
      </c>
      <c r="F28">
        <v>485.25949096679699</v>
      </c>
      <c r="G28">
        <v>478.83978271484398</v>
      </c>
      <c r="I28" s="7">
        <f t="shared" si="0"/>
        <v>204.43966674804699</v>
      </c>
      <c r="J28" s="7">
        <f t="shared" si="0"/>
        <v>92.366271972656023</v>
      </c>
      <c r="K28" s="7">
        <f t="shared" si="1"/>
        <v>139.7832763671878</v>
      </c>
      <c r="L28" s="8">
        <f t="shared" si="2"/>
        <v>1.5133584303215035</v>
      </c>
      <c r="M28" s="8">
        <f t="shared" si="5"/>
        <v>1.6442622034162162</v>
      </c>
      <c r="P28" s="6">
        <f t="shared" si="4"/>
        <v>-4.4146454827229658</v>
      </c>
    </row>
    <row r="29" spans="1:16" x14ac:dyDescent="0.15">
      <c r="A29" s="6">
        <v>14</v>
      </c>
      <c r="B29" s="6">
        <v>27</v>
      </c>
      <c r="D29">
        <v>683.94537353515602</v>
      </c>
      <c r="E29">
        <v>568.73791503906295</v>
      </c>
      <c r="F29">
        <v>484.66198730468801</v>
      </c>
      <c r="G29">
        <v>477.97128295898398</v>
      </c>
      <c r="I29" s="7">
        <f t="shared" si="0"/>
        <v>199.28338623046801</v>
      </c>
      <c r="J29" s="7">
        <f t="shared" si="0"/>
        <v>90.766632080078978</v>
      </c>
      <c r="K29" s="7">
        <f t="shared" si="1"/>
        <v>135.74674377441272</v>
      </c>
      <c r="L29" s="8">
        <f t="shared" si="2"/>
        <v>1.4955577910464937</v>
      </c>
      <c r="M29" s="8">
        <f t="shared" si="5"/>
        <v>1.6313098520336031</v>
      </c>
      <c r="P29" s="6">
        <f t="shared" si="4"/>
        <v>-5.1676002706924011</v>
      </c>
    </row>
    <row r="30" spans="1:16" x14ac:dyDescent="0.15">
      <c r="A30" s="6">
        <v>14.5</v>
      </c>
      <c r="B30" s="6">
        <v>28</v>
      </c>
      <c r="D30">
        <v>679.62493896484398</v>
      </c>
      <c r="E30">
        <v>566.28363037109398</v>
      </c>
      <c r="F30">
        <v>484.905517578125</v>
      </c>
      <c r="G30">
        <v>478.10406494140602</v>
      </c>
      <c r="I30" s="7">
        <f t="shared" si="0"/>
        <v>194.71942138671898</v>
      </c>
      <c r="J30" s="7">
        <f t="shared" si="0"/>
        <v>88.179565429687955</v>
      </c>
      <c r="K30" s="7">
        <f t="shared" si="1"/>
        <v>132.9937255859374</v>
      </c>
      <c r="L30" s="8">
        <f t="shared" si="2"/>
        <v>1.5082147994025108</v>
      </c>
      <c r="M30" s="8">
        <f t="shared" si="5"/>
        <v>1.6488151482820168</v>
      </c>
      <c r="P30" s="6">
        <f t="shared" si="4"/>
        <v>-4.149970634519935</v>
      </c>
    </row>
    <row r="31" spans="1:16" x14ac:dyDescent="0.15">
      <c r="A31" s="6">
        <v>15</v>
      </c>
      <c r="B31" s="6">
        <v>29</v>
      </c>
      <c r="D31">
        <v>683.18518066406295</v>
      </c>
      <c r="E31">
        <v>567.373046875</v>
      </c>
      <c r="F31">
        <v>485.80242919921898</v>
      </c>
      <c r="G31">
        <v>478.85348510742199</v>
      </c>
      <c r="I31" s="7">
        <f t="shared" si="0"/>
        <v>197.38275146484398</v>
      </c>
      <c r="J31" s="7">
        <f t="shared" si="0"/>
        <v>88.519561767578011</v>
      </c>
      <c r="K31" s="7">
        <f t="shared" si="1"/>
        <v>135.41905822753938</v>
      </c>
      <c r="L31" s="8">
        <f t="shared" si="2"/>
        <v>1.5298207031695814</v>
      </c>
      <c r="M31" s="8">
        <f t="shared" si="5"/>
        <v>1.6752693399414842</v>
      </c>
      <c r="P31" s="6">
        <f t="shared" si="4"/>
        <v>-2.6121178012038464</v>
      </c>
    </row>
    <row r="32" spans="1:16" x14ac:dyDescent="0.15">
      <c r="A32" s="6">
        <v>15.5</v>
      </c>
      <c r="B32" s="6">
        <v>30</v>
      </c>
      <c r="D32">
        <v>682.94635009765602</v>
      </c>
      <c r="E32">
        <v>566.28161621093795</v>
      </c>
      <c r="F32">
        <v>486.17810058593801</v>
      </c>
      <c r="G32">
        <v>479.62399291992199</v>
      </c>
      <c r="I32" s="7">
        <f t="shared" si="0"/>
        <v>196.76824951171801</v>
      </c>
      <c r="J32" s="7">
        <f t="shared" si="0"/>
        <v>86.657623291015966</v>
      </c>
      <c r="K32" s="7">
        <f t="shared" si="1"/>
        <v>136.10791320800683</v>
      </c>
      <c r="L32" s="8">
        <f t="shared" si="2"/>
        <v>1.5706398126212806</v>
      </c>
      <c r="M32" s="8">
        <f t="shared" si="5"/>
        <v>1.7209367372855802</v>
      </c>
      <c r="P32" s="6">
        <f t="shared" si="4"/>
        <v>4.2650006477622251E-2</v>
      </c>
    </row>
    <row r="33" spans="1:16" x14ac:dyDescent="0.15">
      <c r="A33" s="6">
        <v>16</v>
      </c>
      <c r="B33" s="6">
        <v>31</v>
      </c>
      <c r="D33">
        <v>682.13287353515602</v>
      </c>
      <c r="E33">
        <v>566.07995605468795</v>
      </c>
      <c r="F33">
        <v>486.67538452148398</v>
      </c>
      <c r="G33">
        <v>479.85159301757801</v>
      </c>
      <c r="I33" s="7">
        <f t="shared" si="0"/>
        <v>195.45748901367205</v>
      </c>
      <c r="J33" s="7">
        <f t="shared" si="0"/>
        <v>86.228363037109943</v>
      </c>
      <c r="K33" s="7">
        <f t="shared" si="1"/>
        <v>135.09763488769508</v>
      </c>
      <c r="L33" s="8">
        <f t="shared" si="2"/>
        <v>1.5667424282373696</v>
      </c>
      <c r="M33" s="8">
        <f t="shared" si="5"/>
        <v>1.721887640794066</v>
      </c>
      <c r="P33" s="6">
        <f t="shared" si="4"/>
        <v>9.7928567756653873E-2</v>
      </c>
    </row>
    <row r="34" spans="1:16" x14ac:dyDescent="0.15">
      <c r="A34" s="6">
        <v>16.5</v>
      </c>
      <c r="B34" s="6">
        <v>32</v>
      </c>
      <c r="D34">
        <v>683.63171386718795</v>
      </c>
      <c r="E34">
        <v>566.99896240234398</v>
      </c>
      <c r="F34">
        <v>486.35205078125</v>
      </c>
      <c r="G34">
        <v>479.63516235351602</v>
      </c>
      <c r="I34" s="7">
        <f t="shared" si="0"/>
        <v>197.27966308593795</v>
      </c>
      <c r="J34" s="7">
        <f t="shared" si="0"/>
        <v>87.363800048827954</v>
      </c>
      <c r="K34" s="7">
        <f t="shared" si="1"/>
        <v>136.1250030517584</v>
      </c>
      <c r="L34" s="8">
        <f t="shared" si="2"/>
        <v>1.5581396754225163</v>
      </c>
      <c r="M34" s="8">
        <f t="shared" si="5"/>
        <v>1.7181331758716094</v>
      </c>
      <c r="P34" s="6">
        <f t="shared" si="4"/>
        <v>-0.12032850820731268</v>
      </c>
    </row>
    <row r="35" spans="1:16" x14ac:dyDescent="0.15">
      <c r="A35" s="6">
        <v>17</v>
      </c>
      <c r="B35" s="6">
        <v>33</v>
      </c>
      <c r="D35">
        <v>687.473876953125</v>
      </c>
      <c r="E35">
        <v>570.50823974609398</v>
      </c>
      <c r="F35">
        <v>486.30706787109398</v>
      </c>
      <c r="G35">
        <v>479.45706176757801</v>
      </c>
      <c r="I35" s="7">
        <f t="shared" si="0"/>
        <v>201.16680908203102</v>
      </c>
      <c r="J35" s="7">
        <f t="shared" si="0"/>
        <v>91.051177978515966</v>
      </c>
      <c r="K35" s="7">
        <f t="shared" si="1"/>
        <v>137.43098449706986</v>
      </c>
      <c r="L35" s="8">
        <f t="shared" si="2"/>
        <v>1.5093817295751788</v>
      </c>
      <c r="M35" s="8">
        <f t="shared" si="5"/>
        <v>1.6742235179166687</v>
      </c>
      <c r="P35" s="6">
        <f t="shared" si="4"/>
        <v>-2.6729142294111439</v>
      </c>
    </row>
    <row r="36" spans="1:16" x14ac:dyDescent="0.15">
      <c r="A36" s="6">
        <v>17.5</v>
      </c>
      <c r="B36" s="6">
        <v>34</v>
      </c>
      <c r="D36">
        <v>686.86236572265602</v>
      </c>
      <c r="E36">
        <v>570.64215087890602</v>
      </c>
      <c r="F36">
        <v>486.15191650390602</v>
      </c>
      <c r="G36">
        <v>479.43185424804699</v>
      </c>
      <c r="I36" s="7">
        <f t="shared" si="0"/>
        <v>200.71044921875</v>
      </c>
      <c r="J36" s="7">
        <f t="shared" si="0"/>
        <v>91.210296630859034</v>
      </c>
      <c r="K36" s="7">
        <f t="shared" si="1"/>
        <v>136.86324157714867</v>
      </c>
      <c r="L36" s="8">
        <f t="shared" si="2"/>
        <v>1.500524026701213</v>
      </c>
      <c r="M36" s="8">
        <f t="shared" si="5"/>
        <v>1.6702141029350996</v>
      </c>
      <c r="P36" s="6">
        <f t="shared" si="4"/>
        <v>-2.9059922334082642</v>
      </c>
    </row>
    <row r="37" spans="1:16" x14ac:dyDescent="0.15">
      <c r="A37" s="6">
        <v>18</v>
      </c>
      <c r="B37" s="6">
        <v>35</v>
      </c>
      <c r="D37">
        <v>684.37872314453102</v>
      </c>
      <c r="E37">
        <v>568.85363769531295</v>
      </c>
      <c r="F37">
        <v>485.83306884765602</v>
      </c>
      <c r="G37">
        <v>479.03063964843801</v>
      </c>
      <c r="I37" s="7">
        <f t="shared" si="0"/>
        <v>198.545654296875</v>
      </c>
      <c r="J37" s="7">
        <f t="shared" si="0"/>
        <v>89.822998046874943</v>
      </c>
      <c r="K37" s="7">
        <f t="shared" si="1"/>
        <v>135.66955566406256</v>
      </c>
      <c r="L37" s="8">
        <f t="shared" si="2"/>
        <v>1.5104100131823943</v>
      </c>
      <c r="M37" s="8">
        <f t="shared" si="5"/>
        <v>1.6849483773086777</v>
      </c>
      <c r="P37" s="6">
        <f t="shared" si="4"/>
        <v>-2.0494495015816994</v>
      </c>
    </row>
    <row r="38" spans="1:16" x14ac:dyDescent="0.15">
      <c r="A38" s="6">
        <v>18.5</v>
      </c>
      <c r="B38" s="6">
        <v>36</v>
      </c>
      <c r="D38">
        <v>685.394287109375</v>
      </c>
      <c r="E38">
        <v>569.26849365234398</v>
      </c>
      <c r="F38">
        <v>485.66931152343801</v>
      </c>
      <c r="G38">
        <v>478.9833984375</v>
      </c>
      <c r="I38" s="7">
        <f t="shared" si="0"/>
        <v>199.72497558593699</v>
      </c>
      <c r="J38" s="7">
        <f t="shared" si="0"/>
        <v>90.285095214843977</v>
      </c>
      <c r="K38" s="7">
        <f t="shared" si="1"/>
        <v>136.52540893554621</v>
      </c>
      <c r="L38" s="8">
        <f t="shared" si="2"/>
        <v>1.512158885258613</v>
      </c>
      <c r="M38" s="8">
        <f t="shared" si="5"/>
        <v>1.6915455372772932</v>
      </c>
      <c r="P38" s="6">
        <f t="shared" si="4"/>
        <v>-1.6659389683485328</v>
      </c>
    </row>
    <row r="39" spans="1:16" x14ac:dyDescent="0.15">
      <c r="A39" s="6">
        <v>19</v>
      </c>
      <c r="B39" s="6">
        <v>37</v>
      </c>
      <c r="D39">
        <v>683.22393798828102</v>
      </c>
      <c r="E39">
        <v>567.96490478515602</v>
      </c>
      <c r="F39">
        <v>485.69485473632801</v>
      </c>
      <c r="G39">
        <v>479.15832519531301</v>
      </c>
      <c r="I39" s="7">
        <f t="shared" si="0"/>
        <v>197.52908325195301</v>
      </c>
      <c r="J39" s="7">
        <f t="shared" si="0"/>
        <v>88.806579589843011</v>
      </c>
      <c r="K39" s="7">
        <f t="shared" si="1"/>
        <v>135.3644775390629</v>
      </c>
      <c r="L39" s="8">
        <f t="shared" si="2"/>
        <v>1.5242618076751693</v>
      </c>
      <c r="M39" s="8">
        <f t="shared" si="5"/>
        <v>1.7084967475862463</v>
      </c>
      <c r="P39" s="6">
        <f t="shared" si="4"/>
        <v>-0.68051982807285383</v>
      </c>
    </row>
    <row r="40" spans="1:16" x14ac:dyDescent="0.15">
      <c r="A40" s="6">
        <v>19.5</v>
      </c>
      <c r="B40" s="6">
        <v>38</v>
      </c>
      <c r="D40">
        <v>690.594970703125</v>
      </c>
      <c r="E40">
        <v>572.48736572265602</v>
      </c>
      <c r="F40">
        <v>485.00671386718801</v>
      </c>
      <c r="G40">
        <v>478.53878784179699</v>
      </c>
      <c r="I40" s="7">
        <f t="shared" si="0"/>
        <v>205.58825683593699</v>
      </c>
      <c r="J40" s="7">
        <f t="shared" si="0"/>
        <v>93.948577880859034</v>
      </c>
      <c r="K40" s="7">
        <f t="shared" si="1"/>
        <v>139.82425231933567</v>
      </c>
      <c r="L40" s="8">
        <f t="shared" si="2"/>
        <v>1.4883062146683466</v>
      </c>
      <c r="M40" s="8">
        <f t="shared" si="5"/>
        <v>1.6773894424718203</v>
      </c>
      <c r="P40" s="6">
        <f t="shared" si="4"/>
        <v>-2.488870577279271</v>
      </c>
    </row>
    <row r="41" spans="1:16" x14ac:dyDescent="0.15">
      <c r="A41" s="6">
        <v>20</v>
      </c>
      <c r="B41" s="6">
        <v>39</v>
      </c>
      <c r="D41">
        <v>686.38952636718795</v>
      </c>
      <c r="E41">
        <v>568.87756347656295</v>
      </c>
      <c r="F41">
        <v>484.55633544921898</v>
      </c>
      <c r="G41">
        <v>477.83337402343801</v>
      </c>
      <c r="I41" s="7">
        <f t="shared" si="0"/>
        <v>201.83319091796898</v>
      </c>
      <c r="J41" s="7">
        <f t="shared" si="0"/>
        <v>91.044189453124943</v>
      </c>
      <c r="K41" s="7">
        <f t="shared" si="1"/>
        <v>138.10225830078153</v>
      </c>
      <c r="L41" s="8">
        <f t="shared" si="2"/>
        <v>1.5168706441379758</v>
      </c>
      <c r="M41" s="8">
        <f t="shared" si="5"/>
        <v>1.7108021598338463</v>
      </c>
      <c r="P41" s="6">
        <f t="shared" si="4"/>
        <v>-0.54650005523036949</v>
      </c>
    </row>
    <row r="42" spans="1:16" x14ac:dyDescent="0.15">
      <c r="A42" s="6">
        <v>20.5</v>
      </c>
      <c r="B42" s="6">
        <v>40</v>
      </c>
      <c r="D42">
        <v>679.236083984375</v>
      </c>
      <c r="E42">
        <v>566.39764404296898</v>
      </c>
      <c r="F42">
        <v>485.50717163085898</v>
      </c>
      <c r="G42">
        <v>478.7373046875</v>
      </c>
      <c r="I42" s="7">
        <f t="shared" si="0"/>
        <v>193.72891235351602</v>
      </c>
      <c r="J42" s="7">
        <f t="shared" si="0"/>
        <v>87.660339355468977</v>
      </c>
      <c r="K42" s="7">
        <f t="shared" si="1"/>
        <v>132.36667480468773</v>
      </c>
      <c r="L42" s="8">
        <f t="shared" si="2"/>
        <v>1.5099950077529514</v>
      </c>
      <c r="M42" s="8">
        <f t="shared" si="5"/>
        <v>1.7087748113412187</v>
      </c>
      <c r="P42" s="6">
        <f t="shared" si="4"/>
        <v>-0.664355239151317</v>
      </c>
    </row>
    <row r="43" spans="1:16" x14ac:dyDescent="0.15">
      <c r="A43" s="6">
        <v>21</v>
      </c>
      <c r="B43" s="6">
        <v>41</v>
      </c>
      <c r="D43">
        <v>677.76861572265602</v>
      </c>
      <c r="E43">
        <v>564.16394042968795</v>
      </c>
      <c r="F43">
        <v>485.26651000976602</v>
      </c>
      <c r="G43">
        <v>479.14651489257801</v>
      </c>
      <c r="I43" s="7">
        <f t="shared" si="0"/>
        <v>192.50210571289</v>
      </c>
      <c r="J43" s="7">
        <f t="shared" si="0"/>
        <v>85.017425537109943</v>
      </c>
      <c r="K43" s="7">
        <f t="shared" si="1"/>
        <v>132.98990783691303</v>
      </c>
      <c r="L43" s="8">
        <f t="shared" si="2"/>
        <v>1.5642664665123645</v>
      </c>
      <c r="M43" s="8">
        <f t="shared" si="5"/>
        <v>1.7678945579930285</v>
      </c>
      <c r="P43" s="6">
        <f t="shared" si="4"/>
        <v>2.7724335716259629</v>
      </c>
    </row>
    <row r="44" spans="1:16" x14ac:dyDescent="0.15">
      <c r="A44" s="6">
        <v>21.5</v>
      </c>
      <c r="B44" s="6">
        <v>42</v>
      </c>
      <c r="D44">
        <v>676.89440917968795</v>
      </c>
      <c r="E44">
        <v>564.06439208984398</v>
      </c>
      <c r="F44">
        <v>485.54867553710898</v>
      </c>
      <c r="G44">
        <v>478.787109375</v>
      </c>
      <c r="I44" s="7">
        <f t="shared" si="0"/>
        <v>191.34573364257898</v>
      </c>
      <c r="J44" s="7">
        <f t="shared" si="0"/>
        <v>85.277282714843977</v>
      </c>
      <c r="K44" s="7">
        <f t="shared" si="1"/>
        <v>131.6516357421882</v>
      </c>
      <c r="L44" s="8">
        <f t="shared" si="2"/>
        <v>1.5438066452282957</v>
      </c>
      <c r="M44" s="8">
        <f t="shared" si="5"/>
        <v>1.7522830246013565</v>
      </c>
      <c r="P44" s="6">
        <f t="shared" si="4"/>
        <v>1.8648934294874877</v>
      </c>
    </row>
    <row r="45" spans="1:16" x14ac:dyDescent="0.15">
      <c r="A45" s="6">
        <v>22</v>
      </c>
      <c r="B45" s="6">
        <v>43</v>
      </c>
      <c r="D45">
        <v>674.46136474609398</v>
      </c>
      <c r="E45">
        <v>563.58312988281295</v>
      </c>
      <c r="F45">
        <v>485.40567016601602</v>
      </c>
      <c r="G45">
        <v>478.84710693359398</v>
      </c>
      <c r="I45" s="7">
        <f t="shared" si="0"/>
        <v>189.05569458007795</v>
      </c>
      <c r="J45" s="7">
        <f t="shared" si="0"/>
        <v>84.736022949218977</v>
      </c>
      <c r="K45" s="7">
        <f t="shared" si="1"/>
        <v>129.74047851562466</v>
      </c>
      <c r="L45" s="8">
        <f t="shared" si="2"/>
        <v>1.5311136161461836</v>
      </c>
      <c r="M45" s="8">
        <f t="shared" si="5"/>
        <v>1.7444382834116412</v>
      </c>
      <c r="P45" s="6">
        <f t="shared" si="4"/>
        <v>1.4088576669690098</v>
      </c>
    </row>
    <row r="46" spans="1:16" ht="15" x14ac:dyDescent="0.2">
      <c r="A46" s="6">
        <v>22.5</v>
      </c>
      <c r="B46" s="6">
        <v>44</v>
      </c>
      <c r="C46" s="24" t="s">
        <v>29</v>
      </c>
      <c r="D46">
        <v>673.83306884765602</v>
      </c>
      <c r="E46">
        <v>563.31060791015602</v>
      </c>
      <c r="F46">
        <v>486.20394897460898</v>
      </c>
      <c r="G46">
        <v>479.44079589843801</v>
      </c>
      <c r="I46" s="7">
        <f t="shared" si="0"/>
        <v>187.62911987304705</v>
      </c>
      <c r="J46" s="7">
        <f t="shared" si="0"/>
        <v>83.869812011718011</v>
      </c>
      <c r="K46" s="7">
        <f t="shared" si="1"/>
        <v>128.92025146484445</v>
      </c>
      <c r="L46" s="8">
        <f t="shared" si="2"/>
        <v>1.5371472568321978</v>
      </c>
      <c r="M46" s="8">
        <f t="shared" si="5"/>
        <v>1.7553202119900519</v>
      </c>
      <c r="P46" s="6">
        <f t="shared" si="4"/>
        <v>2.0414532462129995</v>
      </c>
    </row>
    <row r="47" spans="1:16" x14ac:dyDescent="0.15">
      <c r="A47" s="6">
        <v>23</v>
      </c>
      <c r="B47" s="6">
        <v>45</v>
      </c>
      <c r="D47">
        <v>673.30120849609398</v>
      </c>
      <c r="E47">
        <v>562.57574462890602</v>
      </c>
      <c r="F47">
        <v>485.623046875</v>
      </c>
      <c r="G47">
        <v>479.03158569335898</v>
      </c>
      <c r="I47" s="7">
        <f t="shared" si="0"/>
        <v>187.67816162109398</v>
      </c>
      <c r="J47" s="7">
        <f t="shared" si="0"/>
        <v>83.544158935547046</v>
      </c>
      <c r="K47" s="7">
        <f t="shared" si="1"/>
        <v>129.19725036621105</v>
      </c>
      <c r="L47" s="8">
        <f t="shared" si="2"/>
        <v>1.5464546176817056</v>
      </c>
      <c r="M47" s="8">
        <f t="shared" si="5"/>
        <v>1.7694758607319567</v>
      </c>
      <c r="P47" s="6">
        <f t="shared" si="4"/>
        <v>2.8643589242768699</v>
      </c>
    </row>
    <row r="48" spans="1:16" x14ac:dyDescent="0.15">
      <c r="A48" s="6">
        <v>23.5</v>
      </c>
      <c r="B48" s="6">
        <v>46</v>
      </c>
      <c r="D48">
        <v>675.42932128906295</v>
      </c>
      <c r="E48">
        <v>564.99322509765602</v>
      </c>
      <c r="F48">
        <v>485.32427978515602</v>
      </c>
      <c r="G48">
        <v>479.033203125</v>
      </c>
      <c r="I48" s="7">
        <f t="shared" si="0"/>
        <v>190.10504150390693</v>
      </c>
      <c r="J48" s="7">
        <f t="shared" si="0"/>
        <v>85.960021972656023</v>
      </c>
      <c r="K48" s="7">
        <f t="shared" si="1"/>
        <v>129.93302612304771</v>
      </c>
      <c r="L48" s="8">
        <f t="shared" si="2"/>
        <v>1.5115518021200547</v>
      </c>
      <c r="M48" s="8">
        <f t="shared" si="5"/>
        <v>1.7394213330627024</v>
      </c>
      <c r="P48" s="6">
        <f t="shared" si="4"/>
        <v>1.1172089404443986</v>
      </c>
    </row>
    <row r="49" spans="1:22" x14ac:dyDescent="0.15">
      <c r="A49" s="6">
        <v>24</v>
      </c>
      <c r="B49" s="6">
        <v>47</v>
      </c>
      <c r="D49">
        <v>678.04351806640602</v>
      </c>
      <c r="E49">
        <v>566.23236083984398</v>
      </c>
      <c r="F49">
        <v>484.94766235351602</v>
      </c>
      <c r="G49">
        <v>478.48675537109398</v>
      </c>
      <c r="I49" s="7">
        <f t="shared" si="0"/>
        <v>193.09585571289</v>
      </c>
      <c r="J49" s="7">
        <f t="shared" si="0"/>
        <v>87.74560546875</v>
      </c>
      <c r="K49" s="7">
        <f t="shared" si="1"/>
        <v>131.67393188476501</v>
      </c>
      <c r="L49" s="8">
        <f t="shared" si="2"/>
        <v>1.5006327801984316</v>
      </c>
      <c r="M49" s="8">
        <f t="shared" si="5"/>
        <v>1.7333505990334761</v>
      </c>
      <c r="P49" s="6">
        <f t="shared" si="4"/>
        <v>0.76430095341040583</v>
      </c>
    </row>
    <row r="50" spans="1:22" x14ac:dyDescent="0.15">
      <c r="A50" s="6">
        <v>24.5</v>
      </c>
      <c r="B50" s="6">
        <v>48</v>
      </c>
      <c r="D50">
        <v>672.80944824218795</v>
      </c>
      <c r="E50">
        <v>565.34875488281295</v>
      </c>
      <c r="F50">
        <v>484.78390502929699</v>
      </c>
      <c r="G50">
        <v>478.33737182617199</v>
      </c>
      <c r="I50" s="7">
        <f t="shared" si="0"/>
        <v>188.02554321289097</v>
      </c>
      <c r="J50" s="7">
        <f t="shared" si="0"/>
        <v>87.011383056640966</v>
      </c>
      <c r="K50" s="7">
        <f t="shared" si="1"/>
        <v>127.11757507324229</v>
      </c>
      <c r="L50" s="8">
        <f t="shared" si="2"/>
        <v>1.4609304048240881</v>
      </c>
      <c r="M50" s="8">
        <f t="shared" si="5"/>
        <v>1.6984965115515294</v>
      </c>
      <c r="P50" s="6">
        <f t="shared" si="4"/>
        <v>-1.2618602643176804</v>
      </c>
    </row>
    <row r="51" spans="1:22" x14ac:dyDescent="0.15">
      <c r="A51" s="6">
        <v>25</v>
      </c>
      <c r="B51" s="6">
        <v>49</v>
      </c>
      <c r="D51">
        <v>677.69781494140602</v>
      </c>
      <c r="E51">
        <v>566.99359130859398</v>
      </c>
      <c r="F51">
        <v>484.95690917968801</v>
      </c>
      <c r="G51">
        <v>478.46026611328102</v>
      </c>
      <c r="I51" s="7">
        <f t="shared" si="0"/>
        <v>192.74090576171801</v>
      </c>
      <c r="J51" s="7">
        <f t="shared" si="0"/>
        <v>88.533325195312955</v>
      </c>
      <c r="K51" s="7">
        <f t="shared" si="1"/>
        <v>130.76757812499895</v>
      </c>
      <c r="L51" s="8">
        <f t="shared" si="2"/>
        <v>1.4770435633871564</v>
      </c>
      <c r="M51" s="8">
        <f t="shared" si="5"/>
        <v>1.7194579580069944</v>
      </c>
      <c r="P51" s="6">
        <f t="shared" si="4"/>
        <v>-4.3315383533013438E-2</v>
      </c>
    </row>
    <row r="52" spans="1:22" x14ac:dyDescent="0.15">
      <c r="A52" s="6">
        <v>25.5</v>
      </c>
      <c r="B52" s="6">
        <v>50</v>
      </c>
      <c r="D52">
        <v>676.84686279296898</v>
      </c>
      <c r="E52">
        <v>566.30895996093795</v>
      </c>
      <c r="F52">
        <v>485.63806152343801</v>
      </c>
      <c r="G52">
        <v>478.71209716796898</v>
      </c>
      <c r="I52" s="7">
        <f t="shared" si="0"/>
        <v>191.20880126953097</v>
      </c>
      <c r="J52" s="7">
        <f t="shared" si="0"/>
        <v>87.596862792968977</v>
      </c>
      <c r="K52" s="7">
        <f t="shared" si="1"/>
        <v>129.89099731445268</v>
      </c>
      <c r="L52" s="8">
        <f t="shared" si="2"/>
        <v>1.4828270462315971</v>
      </c>
      <c r="M52" s="8">
        <f t="shared" si="5"/>
        <v>1.7300897287438319</v>
      </c>
      <c r="P52" s="6">
        <f t="shared" si="4"/>
        <v>0.57473785208574768</v>
      </c>
      <c r="R52" s="29"/>
      <c r="S52" s="29"/>
      <c r="T52" s="29"/>
      <c r="U52" s="14"/>
    </row>
    <row r="53" spans="1:22" x14ac:dyDescent="0.15">
      <c r="A53" s="6">
        <v>26</v>
      </c>
      <c r="B53" s="6">
        <v>51</v>
      </c>
      <c r="D53">
        <v>680.08361816406295</v>
      </c>
      <c r="E53">
        <v>569.40643310546898</v>
      </c>
      <c r="F53">
        <v>486.62847900390602</v>
      </c>
      <c r="G53">
        <v>480.13980102539102</v>
      </c>
      <c r="I53" s="7">
        <f t="shared" si="0"/>
        <v>193.45513916015693</v>
      </c>
      <c r="J53" s="7">
        <f t="shared" si="0"/>
        <v>89.266632080077954</v>
      </c>
      <c r="K53" s="7">
        <f t="shared" si="1"/>
        <v>130.96849670410236</v>
      </c>
      <c r="L53" s="8">
        <f t="shared" si="2"/>
        <v>1.4671607257078449</v>
      </c>
      <c r="M53" s="8">
        <f t="shared" si="5"/>
        <v>1.7192716961124765</v>
      </c>
      <c r="P53" s="6">
        <f t="shared" si="4"/>
        <v>-5.414328505842695E-2</v>
      </c>
      <c r="R53" s="29"/>
      <c r="S53" s="34"/>
      <c r="T53" s="29"/>
      <c r="U53" s="15"/>
    </row>
    <row r="54" spans="1:22" x14ac:dyDescent="0.15">
      <c r="A54" s="6">
        <v>26.5</v>
      </c>
      <c r="B54" s="6">
        <v>52</v>
      </c>
      <c r="D54">
        <v>687.90930175781295</v>
      </c>
      <c r="E54">
        <v>572.91534423828102</v>
      </c>
      <c r="F54">
        <v>486.34631347656301</v>
      </c>
      <c r="G54">
        <v>479.69869995117199</v>
      </c>
      <c r="I54" s="7">
        <f t="shared" si="0"/>
        <v>201.56298828124994</v>
      </c>
      <c r="J54" s="7">
        <f t="shared" si="0"/>
        <v>93.216644287109034</v>
      </c>
      <c r="K54" s="7">
        <f t="shared" si="1"/>
        <v>136.31133728027362</v>
      </c>
      <c r="L54" s="8">
        <f t="shared" si="2"/>
        <v>1.4623068479104666</v>
      </c>
      <c r="M54" s="8">
        <f t="shared" si="5"/>
        <v>1.719266106207495</v>
      </c>
      <c r="P54" s="6">
        <f t="shared" si="4"/>
        <v>-5.4468241168389456E-2</v>
      </c>
      <c r="R54" s="29"/>
      <c r="S54" s="34"/>
      <c r="T54" s="29"/>
      <c r="U54" s="14"/>
    </row>
    <row r="55" spans="1:22" x14ac:dyDescent="0.15">
      <c r="A55" s="6">
        <v>27</v>
      </c>
      <c r="B55" s="6">
        <v>53</v>
      </c>
      <c r="D55">
        <v>685.76055908203102</v>
      </c>
      <c r="E55">
        <v>570.96661376953102</v>
      </c>
      <c r="F55">
        <v>486.12478637695301</v>
      </c>
      <c r="G55">
        <v>479.09704589843801</v>
      </c>
      <c r="I55" s="7">
        <f t="shared" si="0"/>
        <v>199.63577270507801</v>
      </c>
      <c r="J55" s="7">
        <f t="shared" si="0"/>
        <v>91.869567871093011</v>
      </c>
      <c r="K55" s="7">
        <f t="shared" si="1"/>
        <v>135.32707519531289</v>
      </c>
      <c r="L55" s="8">
        <f t="shared" si="2"/>
        <v>1.4730348507266016</v>
      </c>
      <c r="M55" s="8">
        <f t="shared" si="5"/>
        <v>1.7348423969160267</v>
      </c>
      <c r="P55" s="6">
        <f t="shared" si="4"/>
        <v>0.8510231496486097</v>
      </c>
      <c r="R55" s="35"/>
      <c r="S55" s="34"/>
      <c r="T55" s="29"/>
      <c r="U55" s="14"/>
    </row>
    <row r="56" spans="1:22" x14ac:dyDescent="0.15">
      <c r="A56" s="6">
        <v>27.5</v>
      </c>
      <c r="B56" s="6">
        <v>54</v>
      </c>
      <c r="D56">
        <v>682.44958496093795</v>
      </c>
      <c r="E56">
        <v>569.87384033203102</v>
      </c>
      <c r="F56">
        <v>486.01882934570301</v>
      </c>
      <c r="G56">
        <v>478.77401733398398</v>
      </c>
      <c r="I56" s="7">
        <f t="shared" si="0"/>
        <v>196.43075561523494</v>
      </c>
      <c r="J56" s="7">
        <f t="shared" si="0"/>
        <v>91.099822998047046</v>
      </c>
      <c r="K56" s="7">
        <f t="shared" si="1"/>
        <v>132.66087951660202</v>
      </c>
      <c r="L56" s="8">
        <f t="shared" si="2"/>
        <v>1.4562144595983018</v>
      </c>
      <c r="M56" s="8">
        <f t="shared" si="5"/>
        <v>1.7228702936801237</v>
      </c>
      <c r="P56" s="6">
        <f t="shared" si="4"/>
        <v>0.15505280517213541</v>
      </c>
      <c r="R56" s="35"/>
      <c r="S56" s="34"/>
      <c r="T56" s="29"/>
      <c r="U56" s="14"/>
    </row>
    <row r="57" spans="1:22" x14ac:dyDescent="0.15">
      <c r="A57" s="6">
        <v>28</v>
      </c>
      <c r="B57" s="6">
        <v>55</v>
      </c>
      <c r="D57">
        <v>677.16998291015602</v>
      </c>
      <c r="E57">
        <v>565.67315673828102</v>
      </c>
      <c r="F57">
        <v>484.81488037109398</v>
      </c>
      <c r="G57">
        <v>478.48995971679699</v>
      </c>
      <c r="I57" s="7">
        <f t="shared" si="0"/>
        <v>192.35510253906205</v>
      </c>
      <c r="J57" s="7">
        <f t="shared" si="0"/>
        <v>87.183197021484034</v>
      </c>
      <c r="K57" s="7">
        <f t="shared" si="1"/>
        <v>131.32686462402322</v>
      </c>
      <c r="L57" s="8">
        <f t="shared" si="2"/>
        <v>1.5063322877648215</v>
      </c>
      <c r="M57" s="8">
        <f t="shared" si="5"/>
        <v>1.7778364097390402</v>
      </c>
      <c r="P57" s="6">
        <f t="shared" si="4"/>
        <v>3.3503799731952189</v>
      </c>
      <c r="R57" s="29"/>
      <c r="S57" s="34"/>
      <c r="T57" s="29"/>
      <c r="U57" s="14"/>
    </row>
    <row r="58" spans="1:22" x14ac:dyDescent="0.15">
      <c r="A58" s="6">
        <v>28.5</v>
      </c>
      <c r="B58" s="6">
        <v>56</v>
      </c>
      <c r="D58">
        <v>672.63909912109398</v>
      </c>
      <c r="E58">
        <v>562.40167236328102</v>
      </c>
      <c r="F58">
        <v>485.05331420898398</v>
      </c>
      <c r="G58">
        <v>478.38653564453102</v>
      </c>
      <c r="I58" s="7">
        <f t="shared" si="0"/>
        <v>187.58578491211</v>
      </c>
      <c r="J58" s="7">
        <f t="shared" si="0"/>
        <v>84.01513671875</v>
      </c>
      <c r="K58" s="7">
        <f t="shared" si="1"/>
        <v>128.77518920898501</v>
      </c>
      <c r="L58" s="8">
        <f t="shared" si="2"/>
        <v>1.5327617645862348</v>
      </c>
      <c r="M58" s="8">
        <f t="shared" si="5"/>
        <v>1.8091141744528503</v>
      </c>
      <c r="P58" s="6">
        <f t="shared" si="4"/>
        <v>5.1686399942952246</v>
      </c>
      <c r="R58" s="29"/>
      <c r="S58" s="34"/>
      <c r="T58" s="29"/>
      <c r="U58" s="14"/>
    </row>
    <row r="59" spans="1:22" x14ac:dyDescent="0.15">
      <c r="A59" s="6">
        <v>29</v>
      </c>
      <c r="B59" s="6">
        <v>57</v>
      </c>
      <c r="D59">
        <v>671.98822021484398</v>
      </c>
      <c r="E59">
        <v>562.70623779296898</v>
      </c>
      <c r="F59">
        <v>485.23236083984398</v>
      </c>
      <c r="G59">
        <v>478.63995361328102</v>
      </c>
      <c r="I59" s="7">
        <f t="shared" si="0"/>
        <v>186.755859375</v>
      </c>
      <c r="J59" s="7">
        <f t="shared" si="0"/>
        <v>84.066284179687955</v>
      </c>
      <c r="K59" s="7">
        <f t="shared" si="1"/>
        <v>127.90946044921844</v>
      </c>
      <c r="L59" s="8">
        <f t="shared" si="2"/>
        <v>1.5215310358647189</v>
      </c>
      <c r="M59" s="8">
        <f t="shared" si="5"/>
        <v>1.8027317336237312</v>
      </c>
      <c r="P59" s="6">
        <f t="shared" si="4"/>
        <v>4.7976116582613617</v>
      </c>
      <c r="R59" s="36"/>
      <c r="S59" s="34"/>
      <c r="T59" s="29"/>
      <c r="U59" s="14"/>
    </row>
    <row r="60" spans="1:22" x14ac:dyDescent="0.15">
      <c r="A60" s="6">
        <v>29.5</v>
      </c>
      <c r="B60" s="6">
        <v>58</v>
      </c>
      <c r="D60">
        <v>672.84521484375</v>
      </c>
      <c r="E60">
        <v>562.50726318359398</v>
      </c>
      <c r="F60">
        <v>486.05490112304699</v>
      </c>
      <c r="G60">
        <v>479.09765625</v>
      </c>
      <c r="I60" s="7">
        <f t="shared" si="0"/>
        <v>186.79031372070301</v>
      </c>
      <c r="J60" s="7">
        <f t="shared" si="0"/>
        <v>83.409606933593977</v>
      </c>
      <c r="K60" s="7">
        <f t="shared" si="1"/>
        <v>128.40358886718724</v>
      </c>
      <c r="L60" s="8">
        <f t="shared" si="2"/>
        <v>1.5394340482795337</v>
      </c>
      <c r="M60" s="8">
        <f t="shared" si="5"/>
        <v>1.8254830339309427</v>
      </c>
      <c r="P60" s="6">
        <f t="shared" si="4"/>
        <v>6.1202055250276102</v>
      </c>
      <c r="R60" s="35"/>
      <c r="S60" s="34"/>
      <c r="T60" s="29"/>
      <c r="U60" s="14"/>
    </row>
    <row r="61" spans="1:22" x14ac:dyDescent="0.15">
      <c r="A61" s="6">
        <v>30</v>
      </c>
      <c r="B61" s="6">
        <v>59</v>
      </c>
      <c r="D61">
        <v>669.614501953125</v>
      </c>
      <c r="E61">
        <v>561.347412109375</v>
      </c>
      <c r="F61">
        <v>486.11682128906301</v>
      </c>
      <c r="G61">
        <v>479.38079833984398</v>
      </c>
      <c r="I61" s="7">
        <f t="shared" si="0"/>
        <v>183.49768066406199</v>
      </c>
      <c r="J61" s="7">
        <f t="shared" si="0"/>
        <v>81.966613769531023</v>
      </c>
      <c r="K61" s="7">
        <f t="shared" si="1"/>
        <v>126.12105102539027</v>
      </c>
      <c r="L61" s="8">
        <f t="shared" si="2"/>
        <v>1.5386880734149899</v>
      </c>
      <c r="M61" s="8">
        <f t="shared" si="5"/>
        <v>1.8295853469587957</v>
      </c>
      <c r="P61" s="6">
        <f t="shared" si="4"/>
        <v>6.3586839406315692</v>
      </c>
      <c r="R61" s="35"/>
      <c r="S61" s="34"/>
      <c r="T61" s="29"/>
      <c r="U61" s="14"/>
    </row>
    <row r="62" spans="1:22" x14ac:dyDescent="0.15">
      <c r="A62" s="6">
        <v>30.5</v>
      </c>
      <c r="B62" s="6">
        <v>60</v>
      </c>
      <c r="D62">
        <v>667.48260498046898</v>
      </c>
      <c r="E62">
        <v>560.83404541015602</v>
      </c>
      <c r="F62">
        <v>486.18768310546898</v>
      </c>
      <c r="G62">
        <v>479.40377807617199</v>
      </c>
      <c r="I62" s="7">
        <f t="shared" si="0"/>
        <v>181.294921875</v>
      </c>
      <c r="J62" s="7">
        <f t="shared" si="0"/>
        <v>81.430267333984034</v>
      </c>
      <c r="K62" s="7">
        <f t="shared" si="1"/>
        <v>124.29373474121118</v>
      </c>
      <c r="L62" s="8">
        <f t="shared" si="2"/>
        <v>1.5263824964668702</v>
      </c>
      <c r="M62" s="8">
        <f t="shared" si="5"/>
        <v>1.8221280579030728</v>
      </c>
      <c r="P62" s="6">
        <f t="shared" si="4"/>
        <v>5.9251718057371976</v>
      </c>
      <c r="R62" s="29"/>
      <c r="S62" s="29"/>
      <c r="T62" s="29"/>
      <c r="U62" s="4" t="s">
        <v>17</v>
      </c>
    </row>
    <row r="63" spans="1:22" x14ac:dyDescent="0.15">
      <c r="A63" s="6">
        <v>31</v>
      </c>
      <c r="B63" s="6">
        <v>61</v>
      </c>
      <c r="D63">
        <v>669.73522949218795</v>
      </c>
      <c r="E63">
        <v>562.44415283203102</v>
      </c>
      <c r="F63">
        <v>486.21481323242199</v>
      </c>
      <c r="G63">
        <v>479.65304565429699</v>
      </c>
      <c r="I63" s="7">
        <f t="shared" si="0"/>
        <v>183.52041625976597</v>
      </c>
      <c r="J63" s="7">
        <f t="shared" si="0"/>
        <v>82.791107177734034</v>
      </c>
      <c r="K63" s="7">
        <f t="shared" si="1"/>
        <v>125.56664123535214</v>
      </c>
      <c r="L63" s="8">
        <f t="shared" si="2"/>
        <v>1.516668220969537</v>
      </c>
      <c r="M63" s="8">
        <f t="shared" si="5"/>
        <v>1.8172620702981361</v>
      </c>
      <c r="P63" s="6">
        <f t="shared" si="4"/>
        <v>5.6422989468171378</v>
      </c>
      <c r="R63" s="29"/>
      <c r="S63" s="29"/>
      <c r="T63" s="29"/>
    </row>
    <row r="64" spans="1:22" x14ac:dyDescent="0.15">
      <c r="A64" s="6">
        <v>31.5</v>
      </c>
      <c r="B64" s="6">
        <v>62</v>
      </c>
      <c r="D64">
        <v>669.41448974609398</v>
      </c>
      <c r="E64">
        <v>564.30017089843795</v>
      </c>
      <c r="F64">
        <v>486.08999633789102</v>
      </c>
      <c r="G64">
        <v>479.14523315429699</v>
      </c>
      <c r="I64" s="7">
        <f t="shared" si="0"/>
        <v>183.32449340820295</v>
      </c>
      <c r="J64" s="7">
        <f t="shared" si="0"/>
        <v>85.154937744140966</v>
      </c>
      <c r="K64" s="7">
        <f t="shared" si="1"/>
        <v>123.71603698730428</v>
      </c>
      <c r="L64" s="8">
        <f t="shared" si="2"/>
        <v>1.45283456561292</v>
      </c>
      <c r="M64" s="8">
        <f t="shared" si="5"/>
        <v>1.7582767028339159</v>
      </c>
      <c r="P64" s="6">
        <f t="shared" si="4"/>
        <v>2.2133219572073157</v>
      </c>
      <c r="U64" s="18">
        <v>12.5</v>
      </c>
      <c r="V64" s="20">
        <f t="shared" ref="V64:V83" si="6">L26</f>
        <v>1.5504947359676096</v>
      </c>
    </row>
    <row r="65" spans="1:22" x14ac:dyDescent="0.15">
      <c r="A65" s="6">
        <v>32</v>
      </c>
      <c r="B65" s="6">
        <v>63</v>
      </c>
      <c r="D65">
        <v>670.18719482421898</v>
      </c>
      <c r="E65">
        <v>566.114990234375</v>
      </c>
      <c r="F65">
        <v>485.62017822265602</v>
      </c>
      <c r="G65">
        <v>479.14108276367199</v>
      </c>
      <c r="I65" s="7">
        <f t="shared" si="0"/>
        <v>184.56701660156295</v>
      </c>
      <c r="J65" s="7">
        <f t="shared" si="0"/>
        <v>86.973907470703011</v>
      </c>
      <c r="K65" s="7">
        <f t="shared" si="1"/>
        <v>123.68528137207085</v>
      </c>
      <c r="L65" s="8">
        <f t="shared" si="2"/>
        <v>1.42209640763506</v>
      </c>
      <c r="M65" s="8">
        <f t="shared" si="5"/>
        <v>1.7323868327484528</v>
      </c>
      <c r="P65" s="6">
        <f t="shared" si="4"/>
        <v>0.70827464456845257</v>
      </c>
      <c r="U65" s="18">
        <v>13</v>
      </c>
      <c r="V65" s="20">
        <f t="shared" si="6"/>
        <v>1.5667715102336117</v>
      </c>
    </row>
    <row r="66" spans="1:22" x14ac:dyDescent="0.15">
      <c r="A66" s="6">
        <v>32.5</v>
      </c>
      <c r="B66" s="6">
        <v>64</v>
      </c>
      <c r="D66">
        <v>669.25225830078102</v>
      </c>
      <c r="E66">
        <v>565.27587890625</v>
      </c>
      <c r="F66">
        <v>484.88125610351602</v>
      </c>
      <c r="G66">
        <v>479.00894165039102</v>
      </c>
      <c r="I66" s="7">
        <f t="shared" ref="I66:J129" si="7">D66-F66</f>
        <v>184.371002197265</v>
      </c>
      <c r="J66" s="7">
        <f t="shared" si="7"/>
        <v>86.266937255858977</v>
      </c>
      <c r="K66" s="7">
        <f t="shared" ref="K66:K129" si="8">I66-0.7*J66</f>
        <v>123.98414611816372</v>
      </c>
      <c r="L66" s="8">
        <f t="shared" ref="L66:L129" si="9">K66/J66</f>
        <v>1.4372151146439722</v>
      </c>
      <c r="M66" s="8">
        <f t="shared" si="5"/>
        <v>1.7523538276497619</v>
      </c>
      <c r="P66" s="6">
        <f t="shared" si="4"/>
        <v>1.8690093998410404</v>
      </c>
      <c r="U66" s="18">
        <v>13.5</v>
      </c>
      <c r="V66" s="20">
        <f t="shared" si="6"/>
        <v>1.5133584303215035</v>
      </c>
    </row>
    <row r="67" spans="1:22" x14ac:dyDescent="0.15">
      <c r="A67" s="6">
        <v>33</v>
      </c>
      <c r="B67" s="6">
        <v>65</v>
      </c>
      <c r="D67">
        <v>670.10418701171898</v>
      </c>
      <c r="E67">
        <v>566.037109375</v>
      </c>
      <c r="F67">
        <v>485.01788330078102</v>
      </c>
      <c r="G67">
        <v>478.39163208007801</v>
      </c>
      <c r="I67" s="7">
        <f t="shared" si="7"/>
        <v>185.08630371093795</v>
      </c>
      <c r="J67" s="7">
        <f t="shared" si="7"/>
        <v>87.645477294921989</v>
      </c>
      <c r="K67" s="7">
        <f t="shared" si="8"/>
        <v>123.73446960449257</v>
      </c>
      <c r="L67" s="8">
        <f t="shared" si="9"/>
        <v>1.4117610334659163</v>
      </c>
      <c r="M67" s="8">
        <f t="shared" si="5"/>
        <v>1.7317480343641027</v>
      </c>
      <c r="P67" s="6">
        <f t="shared" si="4"/>
        <v>0.6711395879416524</v>
      </c>
      <c r="U67" s="18">
        <v>14</v>
      </c>
      <c r="V67" s="20">
        <f t="shared" si="6"/>
        <v>1.4955577910464937</v>
      </c>
    </row>
    <row r="68" spans="1:22" x14ac:dyDescent="0.15">
      <c r="A68" s="6">
        <v>33.5</v>
      </c>
      <c r="B68" s="6">
        <v>66</v>
      </c>
      <c r="D68">
        <v>668.73150634765602</v>
      </c>
      <c r="E68">
        <v>564.787841796875</v>
      </c>
      <c r="F68">
        <v>485.04916381835898</v>
      </c>
      <c r="G68">
        <v>478.60198974609398</v>
      </c>
      <c r="I68" s="7">
        <f t="shared" si="7"/>
        <v>183.68234252929705</v>
      </c>
      <c r="J68" s="7">
        <f t="shared" si="7"/>
        <v>86.185852050781023</v>
      </c>
      <c r="K68" s="7">
        <f t="shared" si="8"/>
        <v>123.35224609375032</v>
      </c>
      <c r="L68" s="8">
        <f t="shared" si="9"/>
        <v>1.4312354424606806</v>
      </c>
      <c r="M68" s="8">
        <f t="shared" si="5"/>
        <v>1.7560707312512636</v>
      </c>
      <c r="P68" s="6">
        <f t="shared" si="4"/>
        <v>2.0850829358731451</v>
      </c>
      <c r="U68" s="18">
        <v>14.5</v>
      </c>
      <c r="V68" s="20">
        <f t="shared" si="6"/>
        <v>1.5082147994025108</v>
      </c>
    </row>
    <row r="69" spans="1:22" x14ac:dyDescent="0.15">
      <c r="A69" s="6">
        <v>34</v>
      </c>
      <c r="B69" s="6">
        <v>67</v>
      </c>
      <c r="D69">
        <v>666.57672119140602</v>
      </c>
      <c r="E69">
        <v>563.916015625</v>
      </c>
      <c r="F69">
        <v>484.59686279296898</v>
      </c>
      <c r="G69">
        <v>478.46951293945301</v>
      </c>
      <c r="I69" s="7">
        <f t="shared" si="7"/>
        <v>181.97985839843705</v>
      </c>
      <c r="J69" s="7">
        <f t="shared" si="7"/>
        <v>85.446502685546989</v>
      </c>
      <c r="K69" s="7">
        <f t="shared" si="8"/>
        <v>122.16730651855416</v>
      </c>
      <c r="L69" s="8">
        <f t="shared" si="9"/>
        <v>1.4297519814022579</v>
      </c>
      <c r="M69" s="8">
        <f t="shared" si="5"/>
        <v>1.7594355580852377</v>
      </c>
      <c r="P69" s="6">
        <f t="shared" si="4"/>
        <v>2.2806893088387388</v>
      </c>
      <c r="U69" s="18">
        <v>15</v>
      </c>
      <c r="V69" s="20">
        <f t="shared" si="6"/>
        <v>1.5298207031695814</v>
      </c>
    </row>
    <row r="70" spans="1:22" x14ac:dyDescent="0.15">
      <c r="A70" s="6">
        <v>34.5</v>
      </c>
      <c r="B70" s="6">
        <v>68</v>
      </c>
      <c r="D70">
        <v>667.01721191406295</v>
      </c>
      <c r="E70">
        <v>564.14703369140602</v>
      </c>
      <c r="F70">
        <v>485.38653564453102</v>
      </c>
      <c r="G70">
        <v>478.75775146484398</v>
      </c>
      <c r="I70" s="7">
        <f t="shared" si="7"/>
        <v>181.63067626953193</v>
      </c>
      <c r="J70" s="7">
        <f t="shared" si="7"/>
        <v>85.389282226562045</v>
      </c>
      <c r="K70" s="7">
        <f t="shared" si="8"/>
        <v>121.8581787109385</v>
      </c>
      <c r="L70" s="8">
        <f t="shared" si="9"/>
        <v>1.4270898587437952</v>
      </c>
      <c r="M70" s="8">
        <f t="shared" si="5"/>
        <v>1.7616217233191718</v>
      </c>
      <c r="P70" s="6">
        <f t="shared" ref="P70:P133" si="10">(M70-$O$2)/$O$2*100</f>
        <v>2.4077769342094242</v>
      </c>
      <c r="U70" s="18">
        <v>15.5</v>
      </c>
      <c r="V70" s="20">
        <f t="shared" si="6"/>
        <v>1.5706398126212806</v>
      </c>
    </row>
    <row r="71" spans="1:22" x14ac:dyDescent="0.15">
      <c r="A71" s="6">
        <v>35</v>
      </c>
      <c r="B71" s="6">
        <v>69</v>
      </c>
      <c r="D71">
        <v>668.18280029296898</v>
      </c>
      <c r="E71">
        <v>565.42126464843795</v>
      </c>
      <c r="F71">
        <v>485.60739135742199</v>
      </c>
      <c r="G71">
        <v>478.98849487304699</v>
      </c>
      <c r="I71" s="7">
        <f t="shared" si="7"/>
        <v>182.57540893554699</v>
      </c>
      <c r="J71" s="7">
        <f t="shared" si="7"/>
        <v>86.432769775390966</v>
      </c>
      <c r="K71" s="7">
        <f t="shared" si="8"/>
        <v>122.07247009277332</v>
      </c>
      <c r="L71" s="8">
        <f t="shared" si="9"/>
        <v>1.412340139162469</v>
      </c>
      <c r="M71" s="8">
        <f t="shared" si="5"/>
        <v>1.7517202916302423</v>
      </c>
      <c r="P71" s="6">
        <f t="shared" si="10"/>
        <v>1.8321802585402045</v>
      </c>
      <c r="U71" s="18">
        <v>16</v>
      </c>
      <c r="V71" s="20">
        <f t="shared" si="6"/>
        <v>1.5667424282373696</v>
      </c>
    </row>
    <row r="72" spans="1:22" x14ac:dyDescent="0.15">
      <c r="A72" s="6">
        <v>35.5</v>
      </c>
      <c r="B72" s="6">
        <v>70</v>
      </c>
      <c r="D72">
        <v>669.09948730468795</v>
      </c>
      <c r="E72">
        <v>565.64215087890602</v>
      </c>
      <c r="F72">
        <v>486.32363891601602</v>
      </c>
      <c r="G72">
        <v>479.692626953125</v>
      </c>
      <c r="I72" s="7">
        <f t="shared" si="7"/>
        <v>182.77584838867193</v>
      </c>
      <c r="J72" s="7">
        <f t="shared" si="7"/>
        <v>85.949523925781023</v>
      </c>
      <c r="K72" s="7">
        <f t="shared" si="8"/>
        <v>122.61118164062522</v>
      </c>
      <c r="L72" s="8">
        <f t="shared" si="9"/>
        <v>1.4265487002173765</v>
      </c>
      <c r="M72" s="8">
        <f t="shared" si="5"/>
        <v>1.7707771405775465</v>
      </c>
      <c r="P72" s="6">
        <f t="shared" si="10"/>
        <v>2.9400057980592043</v>
      </c>
      <c r="U72" s="18">
        <v>16.5</v>
      </c>
      <c r="V72" s="20">
        <f t="shared" si="6"/>
        <v>1.5581396754225163</v>
      </c>
    </row>
    <row r="73" spans="1:22" x14ac:dyDescent="0.15">
      <c r="A73" s="6">
        <v>36</v>
      </c>
      <c r="B73" s="6">
        <v>71</v>
      </c>
      <c r="D73">
        <v>667.30554199218795</v>
      </c>
      <c r="E73">
        <v>565.54162597656295</v>
      </c>
      <c r="F73">
        <v>485.92370605468801</v>
      </c>
      <c r="G73">
        <v>479.72805786132801</v>
      </c>
      <c r="I73" s="7">
        <f t="shared" si="7"/>
        <v>181.38183593749994</v>
      </c>
      <c r="J73" s="7">
        <f t="shared" si="7"/>
        <v>85.813568115234943</v>
      </c>
      <c r="K73" s="7">
        <f t="shared" si="8"/>
        <v>121.31233825683549</v>
      </c>
      <c r="L73" s="8">
        <f t="shared" si="9"/>
        <v>1.4136731628957666</v>
      </c>
      <c r="M73" s="8">
        <f t="shared" si="5"/>
        <v>1.7627498911483335</v>
      </c>
      <c r="P73" s="6">
        <f t="shared" si="10"/>
        <v>2.473360344009492</v>
      </c>
      <c r="U73" s="18">
        <v>17</v>
      </c>
      <c r="V73" s="20">
        <f t="shared" si="6"/>
        <v>1.5093817295751788</v>
      </c>
    </row>
    <row r="74" spans="1:22" x14ac:dyDescent="0.15">
      <c r="A74" s="6">
        <v>36.5</v>
      </c>
      <c r="B74" s="6">
        <v>72</v>
      </c>
      <c r="D74">
        <v>663.13189697265602</v>
      </c>
      <c r="E74">
        <v>564.39630126953102</v>
      </c>
      <c r="F74">
        <v>485.22503662109398</v>
      </c>
      <c r="G74">
        <v>478.52410888671898</v>
      </c>
      <c r="I74" s="7">
        <f t="shared" si="7"/>
        <v>177.90686035156205</v>
      </c>
      <c r="J74" s="7">
        <f t="shared" si="7"/>
        <v>85.872192382812045</v>
      </c>
      <c r="K74" s="7">
        <f t="shared" si="8"/>
        <v>117.79632568359361</v>
      </c>
      <c r="L74" s="8">
        <f t="shared" si="9"/>
        <v>1.3717633428813145</v>
      </c>
      <c r="M74" s="8">
        <f t="shared" si="5"/>
        <v>1.7256883590262782</v>
      </c>
      <c r="P74" s="6">
        <f t="shared" si="10"/>
        <v>0.31887447218204312</v>
      </c>
      <c r="U74" s="18">
        <v>17.5</v>
      </c>
      <c r="V74" s="20">
        <f t="shared" si="6"/>
        <v>1.500524026701213</v>
      </c>
    </row>
    <row r="75" spans="1:22" x14ac:dyDescent="0.15">
      <c r="A75" s="6">
        <v>37</v>
      </c>
      <c r="B75" s="6">
        <v>73</v>
      </c>
      <c r="D75">
        <v>663.91497802734398</v>
      </c>
      <c r="E75">
        <v>564.81652832031295</v>
      </c>
      <c r="F75">
        <v>484.76254272460898</v>
      </c>
      <c r="G75">
        <v>478.35205078125</v>
      </c>
      <c r="I75" s="7">
        <f t="shared" si="7"/>
        <v>179.152435302735</v>
      </c>
      <c r="J75" s="7">
        <f t="shared" si="7"/>
        <v>86.464477539062955</v>
      </c>
      <c r="K75" s="7">
        <f t="shared" si="8"/>
        <v>118.62730102539093</v>
      </c>
      <c r="L75" s="8">
        <f t="shared" si="9"/>
        <v>1.3719773067708347</v>
      </c>
      <c r="M75" s="8">
        <f t="shared" si="5"/>
        <v>1.7307506108081951</v>
      </c>
      <c r="P75" s="6">
        <f t="shared" si="10"/>
        <v>0.61315669202807588</v>
      </c>
      <c r="U75" s="18">
        <v>18</v>
      </c>
      <c r="V75" s="20">
        <f t="shared" si="6"/>
        <v>1.5104100131823943</v>
      </c>
    </row>
    <row r="76" spans="1:22" x14ac:dyDescent="0.15">
      <c r="A76" s="6">
        <v>37.5</v>
      </c>
      <c r="B76" s="6">
        <v>74</v>
      </c>
      <c r="D76">
        <v>663.59356689453102</v>
      </c>
      <c r="E76">
        <v>565.56457519531295</v>
      </c>
      <c r="F76">
        <v>485.50143432617199</v>
      </c>
      <c r="G76">
        <v>478.30706787109398</v>
      </c>
      <c r="I76" s="7">
        <f t="shared" si="7"/>
        <v>178.09213256835903</v>
      </c>
      <c r="J76" s="7">
        <f t="shared" si="7"/>
        <v>87.257507324218977</v>
      </c>
      <c r="K76" s="7">
        <f t="shared" si="8"/>
        <v>117.01187744140574</v>
      </c>
      <c r="L76" s="8">
        <f t="shared" si="9"/>
        <v>1.340994958824915</v>
      </c>
      <c r="M76" s="8">
        <f t="shared" si="5"/>
        <v>1.7046165507546722</v>
      </c>
      <c r="P76" s="6">
        <f t="shared" si="10"/>
        <v>-0.9060860358055598</v>
      </c>
      <c r="U76" s="18">
        <v>18.5</v>
      </c>
      <c r="V76" s="20">
        <f t="shared" si="6"/>
        <v>1.512158885258613</v>
      </c>
    </row>
    <row r="77" spans="1:22" x14ac:dyDescent="0.15">
      <c r="A77" s="6">
        <v>38</v>
      </c>
      <c r="B77" s="6">
        <v>75</v>
      </c>
      <c r="D77">
        <v>660.96624755859398</v>
      </c>
      <c r="E77">
        <v>564.75244140625</v>
      </c>
      <c r="F77">
        <v>485.85574340820301</v>
      </c>
      <c r="G77">
        <v>479.28216552734398</v>
      </c>
      <c r="I77" s="7">
        <f t="shared" si="7"/>
        <v>175.11050415039097</v>
      </c>
      <c r="J77" s="7">
        <f t="shared" si="7"/>
        <v>85.470275878906023</v>
      </c>
      <c r="K77" s="7">
        <f t="shared" si="8"/>
        <v>115.28131103515676</v>
      </c>
      <c r="L77" s="8">
        <f t="shared" si="9"/>
        <v>1.348788334303342</v>
      </c>
      <c r="M77" s="8">
        <f t="shared" si="5"/>
        <v>1.717258214125496</v>
      </c>
      <c r="P77" s="6">
        <f t="shared" si="10"/>
        <v>-0.17119237196185771</v>
      </c>
      <c r="U77" s="18">
        <v>19</v>
      </c>
      <c r="V77" s="20">
        <f t="shared" si="6"/>
        <v>1.5242618076751693</v>
      </c>
    </row>
    <row r="78" spans="1:22" x14ac:dyDescent="0.15">
      <c r="A78" s="6">
        <v>38.5</v>
      </c>
      <c r="B78" s="6">
        <v>76</v>
      </c>
      <c r="D78">
        <v>660.21350097656295</v>
      </c>
      <c r="E78">
        <v>565.23205566406295</v>
      </c>
      <c r="F78">
        <v>486.03988647460898</v>
      </c>
      <c r="G78">
        <v>478.97128295898398</v>
      </c>
      <c r="I78" s="7">
        <f t="shared" si="7"/>
        <v>174.17361450195398</v>
      </c>
      <c r="J78" s="7">
        <f t="shared" si="7"/>
        <v>86.260772705078978</v>
      </c>
      <c r="K78" s="7">
        <f t="shared" si="8"/>
        <v>113.7910736083987</v>
      </c>
      <c r="L78" s="8">
        <f t="shared" si="9"/>
        <v>1.3191520321461108</v>
      </c>
      <c r="M78" s="8">
        <f t="shared" si="5"/>
        <v>1.6924701998606615</v>
      </c>
      <c r="P78" s="6">
        <f t="shared" si="10"/>
        <v>-1.6121858621489924</v>
      </c>
      <c r="U78" s="18">
        <v>19.5</v>
      </c>
      <c r="V78" s="20">
        <f t="shared" si="6"/>
        <v>1.4883062146683466</v>
      </c>
    </row>
    <row r="79" spans="1:22" x14ac:dyDescent="0.15">
      <c r="A79" s="6">
        <v>39</v>
      </c>
      <c r="B79" s="6">
        <v>77</v>
      </c>
      <c r="D79">
        <v>659.91162109375</v>
      </c>
      <c r="E79">
        <v>564.98822021484398</v>
      </c>
      <c r="F79">
        <v>485.53335571289102</v>
      </c>
      <c r="G79">
        <v>478.980224609375</v>
      </c>
      <c r="I79" s="7">
        <f t="shared" si="7"/>
        <v>174.37826538085898</v>
      </c>
      <c r="J79" s="7">
        <f t="shared" si="7"/>
        <v>86.007995605468977</v>
      </c>
      <c r="K79" s="7">
        <f t="shared" si="8"/>
        <v>114.1726684570307</v>
      </c>
      <c r="L79" s="8">
        <f t="shared" si="9"/>
        <v>1.3274657507513268</v>
      </c>
      <c r="M79" s="8">
        <f t="shared" si="5"/>
        <v>1.7056322063582743</v>
      </c>
      <c r="P79" s="6">
        <f t="shared" si="10"/>
        <v>-0.84704326225274129</v>
      </c>
      <c r="U79" s="18">
        <v>20</v>
      </c>
      <c r="V79" s="20">
        <f t="shared" si="6"/>
        <v>1.5168706441379758</v>
      </c>
    </row>
    <row r="80" spans="1:22" x14ac:dyDescent="0.15">
      <c r="A80" s="6">
        <v>39.5</v>
      </c>
      <c r="B80" s="6">
        <v>78</v>
      </c>
      <c r="D80">
        <v>659.82696533203102</v>
      </c>
      <c r="E80">
        <v>565.60302734375</v>
      </c>
      <c r="F80">
        <v>485.34344482421898</v>
      </c>
      <c r="G80">
        <v>479.04629516601602</v>
      </c>
      <c r="I80" s="7">
        <f t="shared" si="7"/>
        <v>174.48352050781205</v>
      </c>
      <c r="J80" s="7">
        <f t="shared" si="7"/>
        <v>86.556732177733977</v>
      </c>
      <c r="K80" s="7">
        <f t="shared" si="8"/>
        <v>113.89380798339826</v>
      </c>
      <c r="L80" s="8">
        <f t="shared" si="9"/>
        <v>1.3158284181700719</v>
      </c>
      <c r="M80" s="8">
        <f t="shared" si="5"/>
        <v>1.6988431616694162</v>
      </c>
      <c r="P80" s="6">
        <f t="shared" si="10"/>
        <v>-1.2417085668920358</v>
      </c>
      <c r="U80" s="18">
        <v>20.5</v>
      </c>
      <c r="V80" s="20">
        <f t="shared" si="6"/>
        <v>1.5099950077529514</v>
      </c>
    </row>
    <row r="81" spans="1:22" x14ac:dyDescent="0.15">
      <c r="A81" s="6">
        <v>40</v>
      </c>
      <c r="B81" s="6">
        <v>79</v>
      </c>
      <c r="D81">
        <v>655.65362548828102</v>
      </c>
      <c r="E81">
        <v>563.62664794921898</v>
      </c>
      <c r="F81">
        <v>485.25375366210898</v>
      </c>
      <c r="G81">
        <v>478.20587158203102</v>
      </c>
      <c r="I81" s="7">
        <f t="shared" si="7"/>
        <v>170.39987182617205</v>
      </c>
      <c r="J81" s="7">
        <f t="shared" si="7"/>
        <v>85.420776367187955</v>
      </c>
      <c r="K81" s="7">
        <f t="shared" si="8"/>
        <v>110.60532836914048</v>
      </c>
      <c r="L81" s="8">
        <f t="shared" si="9"/>
        <v>1.2948293503408905</v>
      </c>
      <c r="M81" s="8">
        <f t="shared" si="5"/>
        <v>1.6826923817326316</v>
      </c>
      <c r="P81" s="6">
        <f t="shared" si="10"/>
        <v>-2.1805965512905319</v>
      </c>
      <c r="U81" s="18">
        <v>21</v>
      </c>
      <c r="V81" s="20">
        <f t="shared" si="6"/>
        <v>1.5642664665123645</v>
      </c>
    </row>
    <row r="82" spans="1:22" x14ac:dyDescent="0.15">
      <c r="A82" s="6">
        <v>40.5</v>
      </c>
      <c r="B82" s="6">
        <v>80</v>
      </c>
      <c r="D82">
        <v>652.80303955078102</v>
      </c>
      <c r="E82">
        <v>563.143310546875</v>
      </c>
      <c r="F82">
        <v>484.95370483398398</v>
      </c>
      <c r="G82">
        <v>478.44207763671898</v>
      </c>
      <c r="I82" s="7">
        <f t="shared" si="7"/>
        <v>167.84933471679705</v>
      </c>
      <c r="J82" s="7">
        <f t="shared" si="7"/>
        <v>84.701232910156023</v>
      </c>
      <c r="K82" s="7">
        <f t="shared" si="8"/>
        <v>108.55847167968784</v>
      </c>
      <c r="L82" s="8">
        <f t="shared" si="9"/>
        <v>1.2816634179910649</v>
      </c>
      <c r="M82" s="8">
        <f t="shared" si="5"/>
        <v>1.6743747372752025</v>
      </c>
      <c r="P82" s="6">
        <f t="shared" si="10"/>
        <v>-2.6641234441183261</v>
      </c>
      <c r="U82" s="18">
        <v>21.5</v>
      </c>
      <c r="V82" s="20">
        <f t="shared" si="6"/>
        <v>1.5438066452282957</v>
      </c>
    </row>
    <row r="83" spans="1:22" x14ac:dyDescent="0.15">
      <c r="A83" s="6">
        <v>41</v>
      </c>
      <c r="B83" s="6">
        <v>81</v>
      </c>
      <c r="D83">
        <v>651.53826904296898</v>
      </c>
      <c r="E83">
        <v>562.01281738281295</v>
      </c>
      <c r="F83">
        <v>485.59912109375</v>
      </c>
      <c r="G83">
        <v>478.87774658203102</v>
      </c>
      <c r="I83" s="7">
        <f t="shared" si="7"/>
        <v>165.93914794921898</v>
      </c>
      <c r="J83" s="7">
        <f t="shared" si="7"/>
        <v>83.135070800781932</v>
      </c>
      <c r="K83" s="7">
        <f t="shared" si="8"/>
        <v>107.74459838867162</v>
      </c>
      <c r="L83" s="8">
        <f t="shared" si="9"/>
        <v>1.2960186038316122</v>
      </c>
      <c r="M83" s="8">
        <f t="shared" si="5"/>
        <v>1.6935782110081465</v>
      </c>
      <c r="P83" s="6">
        <f t="shared" si="10"/>
        <v>-1.5477742141031949</v>
      </c>
      <c r="U83" s="18">
        <v>22</v>
      </c>
      <c r="V83" s="20">
        <f t="shared" si="6"/>
        <v>1.5311136161461836</v>
      </c>
    </row>
    <row r="84" spans="1:22" x14ac:dyDescent="0.15">
      <c r="A84" s="6">
        <v>41.5</v>
      </c>
      <c r="B84" s="6">
        <v>82</v>
      </c>
      <c r="D84">
        <v>651.81683349609398</v>
      </c>
      <c r="E84">
        <v>563.40777587890602</v>
      </c>
      <c r="F84">
        <v>486.20236206054699</v>
      </c>
      <c r="G84">
        <v>480.16851806640602</v>
      </c>
      <c r="I84" s="7">
        <f t="shared" si="7"/>
        <v>165.61447143554699</v>
      </c>
      <c r="J84" s="7">
        <f t="shared" si="7"/>
        <v>83.2392578125</v>
      </c>
      <c r="K84" s="7">
        <f t="shared" si="8"/>
        <v>107.34699096679699</v>
      </c>
      <c r="L84" s="8">
        <f t="shared" si="9"/>
        <v>1.2896197513990417</v>
      </c>
      <c r="M84" s="8">
        <f t="shared" si="5"/>
        <v>1.6920276464679729</v>
      </c>
      <c r="P84" s="6">
        <f t="shared" si="10"/>
        <v>-1.6379126731436604</v>
      </c>
      <c r="U84" s="18">
        <v>65</v>
      </c>
      <c r="V84" s="20">
        <f t="shared" ref="V84:V104" si="11">L131</f>
        <v>1.0440724077170949</v>
      </c>
    </row>
    <row r="85" spans="1:22" x14ac:dyDescent="0.15">
      <c r="A85" s="6">
        <v>42</v>
      </c>
      <c r="B85" s="6">
        <v>83</v>
      </c>
      <c r="D85">
        <v>649.79864501953102</v>
      </c>
      <c r="E85">
        <v>561.85095214843795</v>
      </c>
      <c r="F85">
        <v>486.31823730468801</v>
      </c>
      <c r="G85">
        <v>479.51898193359398</v>
      </c>
      <c r="I85" s="7">
        <f t="shared" si="7"/>
        <v>163.48040771484301</v>
      </c>
      <c r="J85" s="7">
        <f t="shared" si="7"/>
        <v>82.331970214843977</v>
      </c>
      <c r="K85" s="7">
        <f t="shared" si="8"/>
        <v>105.84802856445222</v>
      </c>
      <c r="L85" s="8">
        <f t="shared" si="9"/>
        <v>1.2856248707305735</v>
      </c>
      <c r="M85" s="8">
        <f t="shared" si="5"/>
        <v>1.6928810536919014</v>
      </c>
      <c r="P85" s="6">
        <f t="shared" si="10"/>
        <v>-1.5883018313464479</v>
      </c>
      <c r="U85" s="18">
        <v>65.5</v>
      </c>
      <c r="V85" s="20">
        <f t="shared" si="11"/>
        <v>1.0578696546250113</v>
      </c>
    </row>
    <row r="86" spans="1:22" x14ac:dyDescent="0.15">
      <c r="A86" s="6">
        <v>42.5</v>
      </c>
      <c r="B86" s="6">
        <v>84</v>
      </c>
      <c r="D86">
        <v>649.06848144531295</v>
      </c>
      <c r="E86">
        <v>561.179443359375</v>
      </c>
      <c r="F86">
        <v>484.87521362304699</v>
      </c>
      <c r="G86">
        <v>478.46600341796898</v>
      </c>
      <c r="I86" s="7">
        <f t="shared" si="7"/>
        <v>164.19326782226597</v>
      </c>
      <c r="J86" s="7">
        <f t="shared" si="7"/>
        <v>82.713439941406023</v>
      </c>
      <c r="K86" s="7">
        <f t="shared" si="8"/>
        <v>106.29385986328175</v>
      </c>
      <c r="L86" s="8">
        <f t="shared" si="9"/>
        <v>1.2850857120509078</v>
      </c>
      <c r="M86" s="8">
        <f t="shared" si="5"/>
        <v>1.6971901829046325</v>
      </c>
      <c r="P86" s="6">
        <f t="shared" si="10"/>
        <v>-1.3378006384078225</v>
      </c>
      <c r="U86" s="18">
        <v>66</v>
      </c>
      <c r="V86" s="20">
        <f t="shared" si="11"/>
        <v>1.030921605271881</v>
      </c>
    </row>
    <row r="87" spans="1:22" x14ac:dyDescent="0.15">
      <c r="A87" s="6">
        <v>43</v>
      </c>
      <c r="B87" s="6">
        <v>85</v>
      </c>
      <c r="C87" s="6" t="s">
        <v>10</v>
      </c>
      <c r="D87">
        <v>646.64080810546898</v>
      </c>
      <c r="E87">
        <v>560.96154785156295</v>
      </c>
      <c r="F87">
        <v>484.77975463867199</v>
      </c>
      <c r="G87">
        <v>478.24353027343801</v>
      </c>
      <c r="I87" s="7">
        <f t="shared" si="7"/>
        <v>161.86105346679699</v>
      </c>
      <c r="J87" s="7">
        <f t="shared" si="7"/>
        <v>82.718017578124943</v>
      </c>
      <c r="K87" s="7">
        <f t="shared" si="8"/>
        <v>103.95844116210952</v>
      </c>
      <c r="L87" s="8">
        <f t="shared" si="9"/>
        <v>1.256781100489063</v>
      </c>
      <c r="M87" s="8">
        <f t="shared" si="5"/>
        <v>1.6737338592351845</v>
      </c>
      <c r="P87" s="6">
        <f t="shared" si="10"/>
        <v>-2.7013793966848838</v>
      </c>
      <c r="U87" s="18">
        <v>66.5</v>
      </c>
      <c r="V87" s="20">
        <f t="shared" si="11"/>
        <v>1.0443709254867091</v>
      </c>
    </row>
    <row r="88" spans="1:22" x14ac:dyDescent="0.15">
      <c r="A88" s="6">
        <v>43.5</v>
      </c>
      <c r="B88" s="6">
        <v>86</v>
      </c>
      <c r="D88">
        <v>647.6455078125</v>
      </c>
      <c r="E88">
        <v>561.25091552734398</v>
      </c>
      <c r="F88">
        <v>485.58474731445301</v>
      </c>
      <c r="G88">
        <v>478.66421508789102</v>
      </c>
      <c r="I88" s="7">
        <f t="shared" si="7"/>
        <v>162.06076049804699</v>
      </c>
      <c r="J88" s="7">
        <f t="shared" si="7"/>
        <v>82.586700439452954</v>
      </c>
      <c r="K88" s="7">
        <f t="shared" si="8"/>
        <v>104.25007019042992</v>
      </c>
      <c r="L88" s="8">
        <f t="shared" si="9"/>
        <v>1.2623106339846948</v>
      </c>
      <c r="M88" s="8">
        <f t="shared" ref="M88:M151" si="12">L88+ABS($N$2)*A88</f>
        <v>1.684111680623213</v>
      </c>
      <c r="P88" s="6">
        <f t="shared" si="10"/>
        <v>-2.0980889151359436</v>
      </c>
      <c r="U88" s="18">
        <v>67</v>
      </c>
      <c r="V88" s="20">
        <f t="shared" si="11"/>
        <v>1.0533818953339098</v>
      </c>
    </row>
    <row r="89" spans="1:22" x14ac:dyDescent="0.15">
      <c r="A89" s="6">
        <v>44</v>
      </c>
      <c r="B89" s="6">
        <v>87</v>
      </c>
      <c r="D89">
        <v>649.94201660156295</v>
      </c>
      <c r="E89">
        <v>562.67590332031295</v>
      </c>
      <c r="F89">
        <v>486.10244750976602</v>
      </c>
      <c r="G89">
        <v>479.21481323242199</v>
      </c>
      <c r="I89" s="7">
        <f t="shared" si="7"/>
        <v>163.83956909179693</v>
      </c>
      <c r="J89" s="7">
        <f t="shared" si="7"/>
        <v>83.461090087890966</v>
      </c>
      <c r="K89" s="7">
        <f t="shared" si="8"/>
        <v>105.41680603027325</v>
      </c>
      <c r="L89" s="8">
        <f t="shared" si="9"/>
        <v>1.2630652908949693</v>
      </c>
      <c r="M89" s="8">
        <f t="shared" si="12"/>
        <v>1.6897146254258844</v>
      </c>
      <c r="P89" s="6">
        <f t="shared" si="10"/>
        <v>-1.7723747655365898</v>
      </c>
      <c r="U89" s="18">
        <v>67.5</v>
      </c>
      <c r="V89" s="20">
        <f t="shared" si="11"/>
        <v>1.0364589745695025</v>
      </c>
    </row>
    <row r="90" spans="1:22" x14ac:dyDescent="0.15">
      <c r="A90" s="6">
        <v>44.5</v>
      </c>
      <c r="B90" s="6">
        <v>88</v>
      </c>
      <c r="D90">
        <v>648.91973876953102</v>
      </c>
      <c r="E90">
        <v>562.83404541015602</v>
      </c>
      <c r="F90">
        <v>486.10531616210898</v>
      </c>
      <c r="G90">
        <v>479.54132080078102</v>
      </c>
      <c r="I90" s="7">
        <f t="shared" si="7"/>
        <v>162.81442260742205</v>
      </c>
      <c r="J90" s="7">
        <f t="shared" si="7"/>
        <v>83.292724609375</v>
      </c>
      <c r="K90" s="7">
        <f t="shared" si="8"/>
        <v>104.50951538085954</v>
      </c>
      <c r="L90" s="8">
        <f t="shared" si="9"/>
        <v>1.2547256182456119</v>
      </c>
      <c r="M90" s="8">
        <f t="shared" si="12"/>
        <v>1.6862232406689237</v>
      </c>
      <c r="P90" s="6">
        <f t="shared" si="10"/>
        <v>-1.9753382886638218</v>
      </c>
      <c r="U90" s="18">
        <v>68</v>
      </c>
      <c r="V90" s="20">
        <f t="shared" si="11"/>
        <v>1.0282331144118779</v>
      </c>
    </row>
    <row r="91" spans="1:22" x14ac:dyDescent="0.15">
      <c r="A91" s="6">
        <v>45</v>
      </c>
      <c r="B91" s="6">
        <v>89</v>
      </c>
      <c r="D91">
        <v>645.06237792968795</v>
      </c>
      <c r="E91">
        <v>562.02093505859398</v>
      </c>
      <c r="F91">
        <v>485.70123291015602</v>
      </c>
      <c r="G91">
        <v>479.10565185546898</v>
      </c>
      <c r="I91" s="7">
        <f t="shared" si="7"/>
        <v>159.36114501953193</v>
      </c>
      <c r="J91" s="7">
        <f t="shared" si="7"/>
        <v>82.915283203125</v>
      </c>
      <c r="K91" s="7">
        <f t="shared" si="8"/>
        <v>101.32044677734444</v>
      </c>
      <c r="L91" s="8">
        <f t="shared" si="9"/>
        <v>1.2219755256594935</v>
      </c>
      <c r="M91" s="8">
        <f t="shared" si="12"/>
        <v>1.6583214359752021</v>
      </c>
      <c r="P91" s="6">
        <f t="shared" si="10"/>
        <v>-3.5973447349471943</v>
      </c>
      <c r="U91" s="18">
        <v>68.5</v>
      </c>
      <c r="V91" s="20">
        <f t="shared" si="11"/>
        <v>1.0344847082936859</v>
      </c>
    </row>
    <row r="92" spans="1:22" x14ac:dyDescent="0.15">
      <c r="A92" s="6">
        <v>45.5</v>
      </c>
      <c r="B92" s="6">
        <v>90</v>
      </c>
      <c r="D92">
        <v>644.90557861328102</v>
      </c>
      <c r="E92">
        <v>561.85162353515602</v>
      </c>
      <c r="F92">
        <v>485.60388183593801</v>
      </c>
      <c r="G92">
        <v>478.52154541015602</v>
      </c>
      <c r="I92" s="7">
        <f t="shared" si="7"/>
        <v>159.30169677734301</v>
      </c>
      <c r="J92" s="7">
        <f t="shared" si="7"/>
        <v>83.330078125</v>
      </c>
      <c r="K92" s="7">
        <f t="shared" si="8"/>
        <v>100.97064208984301</v>
      </c>
      <c r="L92" s="8">
        <f t="shared" si="9"/>
        <v>1.2116950369154957</v>
      </c>
      <c r="M92" s="8">
        <f t="shared" si="12"/>
        <v>1.6528892351236011</v>
      </c>
      <c r="P92" s="6">
        <f t="shared" si="10"/>
        <v>-3.9131330825297974</v>
      </c>
      <c r="U92" s="18">
        <v>69</v>
      </c>
      <c r="V92" s="20">
        <f t="shared" si="11"/>
        <v>0.9935633806179045</v>
      </c>
    </row>
    <row r="93" spans="1:22" x14ac:dyDescent="0.15">
      <c r="A93" s="6">
        <v>46</v>
      </c>
      <c r="B93" s="6">
        <v>91</v>
      </c>
      <c r="D93">
        <v>643.93792724609398</v>
      </c>
      <c r="E93">
        <v>560.04180908203102</v>
      </c>
      <c r="F93">
        <v>484.94830322265602</v>
      </c>
      <c r="G93">
        <v>478.67092895507801</v>
      </c>
      <c r="I93" s="7">
        <f t="shared" si="7"/>
        <v>158.98962402343795</v>
      </c>
      <c r="J93" s="7">
        <f t="shared" si="7"/>
        <v>81.370880126953011</v>
      </c>
      <c r="K93" s="7">
        <f t="shared" si="8"/>
        <v>102.03000793457085</v>
      </c>
      <c r="L93" s="8">
        <f t="shared" si="9"/>
        <v>1.2538884644652477</v>
      </c>
      <c r="M93" s="8">
        <f t="shared" si="12"/>
        <v>1.6999309505657498</v>
      </c>
      <c r="P93" s="6">
        <f t="shared" si="10"/>
        <v>-1.1784724923292431</v>
      </c>
      <c r="U93" s="18">
        <v>69.5</v>
      </c>
      <c r="V93" s="20">
        <f t="shared" si="11"/>
        <v>0.96772129637659288</v>
      </c>
    </row>
    <row r="94" spans="1:22" x14ac:dyDescent="0.15">
      <c r="A94" s="6">
        <v>46.5</v>
      </c>
      <c r="B94" s="6">
        <v>92</v>
      </c>
      <c r="D94">
        <v>643.07385253906295</v>
      </c>
      <c r="E94">
        <v>559.97302246093795</v>
      </c>
      <c r="F94">
        <v>485.05331420898398</v>
      </c>
      <c r="G94">
        <v>478.53176879882801</v>
      </c>
      <c r="I94" s="7">
        <f t="shared" si="7"/>
        <v>158.02053833007898</v>
      </c>
      <c r="J94" s="7">
        <f t="shared" si="7"/>
        <v>81.441253662109943</v>
      </c>
      <c r="K94" s="7">
        <f t="shared" si="8"/>
        <v>101.01166076660202</v>
      </c>
      <c r="L94" s="8">
        <f t="shared" si="9"/>
        <v>1.240300906782297</v>
      </c>
      <c r="M94" s="8">
        <f t="shared" si="12"/>
        <v>1.6911916807751959</v>
      </c>
      <c r="P94" s="6">
        <f t="shared" si="10"/>
        <v>-1.6865095921401274</v>
      </c>
      <c r="U94" s="18">
        <v>70</v>
      </c>
      <c r="V94" s="20">
        <f t="shared" si="11"/>
        <v>1.0117875445034967</v>
      </c>
    </row>
    <row r="95" spans="1:22" x14ac:dyDescent="0.15">
      <c r="A95" s="6">
        <v>47</v>
      </c>
      <c r="B95" s="6">
        <v>93</v>
      </c>
      <c r="D95">
        <v>642.86541748046898</v>
      </c>
      <c r="E95">
        <v>558.432373046875</v>
      </c>
      <c r="F95">
        <v>485.18353271484398</v>
      </c>
      <c r="G95">
        <v>478.68719482421898</v>
      </c>
      <c r="I95" s="7">
        <f t="shared" si="7"/>
        <v>157.681884765625</v>
      </c>
      <c r="J95" s="7">
        <f t="shared" si="7"/>
        <v>79.745178222656023</v>
      </c>
      <c r="K95" s="7">
        <f t="shared" si="8"/>
        <v>101.8602600097658</v>
      </c>
      <c r="L95" s="8">
        <f t="shared" si="9"/>
        <v>1.27732186798006</v>
      </c>
      <c r="M95" s="8">
        <f t="shared" si="12"/>
        <v>1.7330609298653556</v>
      </c>
      <c r="P95" s="6">
        <f t="shared" si="10"/>
        <v>0.74746171081880952</v>
      </c>
      <c r="U95" s="18">
        <v>70.5</v>
      </c>
      <c r="V95" s="20">
        <f t="shared" si="11"/>
        <v>1.0083364881495014</v>
      </c>
    </row>
    <row r="96" spans="1:22" x14ac:dyDescent="0.15">
      <c r="A96" s="6">
        <v>47.5</v>
      </c>
      <c r="B96" s="6">
        <v>94</v>
      </c>
      <c r="D96">
        <v>646.38787841796898</v>
      </c>
      <c r="E96">
        <v>559.01617431640602</v>
      </c>
      <c r="F96">
        <v>486.12002563476602</v>
      </c>
      <c r="G96">
        <v>479.31246948242199</v>
      </c>
      <c r="I96" s="7">
        <f t="shared" si="7"/>
        <v>160.26785278320295</v>
      </c>
      <c r="J96" s="7">
        <f t="shared" si="7"/>
        <v>79.703704833984034</v>
      </c>
      <c r="K96" s="7">
        <f t="shared" si="8"/>
        <v>104.47525939941414</v>
      </c>
      <c r="L96" s="8">
        <f t="shared" si="9"/>
        <v>1.3107955222034802</v>
      </c>
      <c r="M96" s="8">
        <f t="shared" si="12"/>
        <v>1.7713828719811726</v>
      </c>
      <c r="P96" s="6">
        <f t="shared" si="10"/>
        <v>2.9752185827583548</v>
      </c>
      <c r="U96" s="18">
        <v>71</v>
      </c>
      <c r="V96" s="20">
        <f t="shared" si="11"/>
        <v>1.0109146326245528</v>
      </c>
    </row>
    <row r="97" spans="1:22" x14ac:dyDescent="0.15">
      <c r="A97" s="6">
        <v>48</v>
      </c>
      <c r="B97" s="6">
        <v>95</v>
      </c>
      <c r="D97">
        <v>648.08160400390602</v>
      </c>
      <c r="E97">
        <v>560.56829833984398</v>
      </c>
      <c r="F97">
        <v>485.69998168945301</v>
      </c>
      <c r="G97">
        <v>479.71304321289102</v>
      </c>
      <c r="I97" s="7">
        <f t="shared" si="7"/>
        <v>162.38162231445301</v>
      </c>
      <c r="J97" s="7">
        <f t="shared" si="7"/>
        <v>80.855255126952954</v>
      </c>
      <c r="K97" s="7">
        <f t="shared" si="8"/>
        <v>105.78294372558594</v>
      </c>
      <c r="L97" s="8">
        <f t="shared" si="9"/>
        <v>1.3083001662599836</v>
      </c>
      <c r="M97" s="8">
        <f t="shared" si="12"/>
        <v>1.7737358039300728</v>
      </c>
      <c r="P97" s="6">
        <f t="shared" si="10"/>
        <v>3.1120008027858992</v>
      </c>
      <c r="U97" s="18">
        <v>71.5</v>
      </c>
      <c r="V97" s="20">
        <f t="shared" si="11"/>
        <v>1.0189416288122799</v>
      </c>
    </row>
    <row r="98" spans="1:22" x14ac:dyDescent="0.15">
      <c r="A98" s="6">
        <v>48.5</v>
      </c>
      <c r="B98" s="6">
        <v>96</v>
      </c>
      <c r="D98">
        <v>651.867431640625</v>
      </c>
      <c r="E98">
        <v>562.17102050781295</v>
      </c>
      <c r="F98">
        <v>485.56845092773398</v>
      </c>
      <c r="G98">
        <v>479.23873901367199</v>
      </c>
      <c r="I98" s="7">
        <f t="shared" si="7"/>
        <v>166.29898071289102</v>
      </c>
      <c r="J98" s="7">
        <f t="shared" si="7"/>
        <v>82.932281494140966</v>
      </c>
      <c r="K98" s="7">
        <f t="shared" si="8"/>
        <v>108.24638366699236</v>
      </c>
      <c r="L98" s="8">
        <f t="shared" si="9"/>
        <v>1.3052382222794605</v>
      </c>
      <c r="M98" s="8">
        <f t="shared" si="12"/>
        <v>1.7755221478419465</v>
      </c>
      <c r="P98" s="6">
        <f t="shared" si="10"/>
        <v>3.2158457465859032</v>
      </c>
      <c r="U98" s="18">
        <v>72</v>
      </c>
      <c r="V98" s="20">
        <f t="shared" si="11"/>
        <v>0.97507417149505371</v>
      </c>
    </row>
    <row r="99" spans="1:22" x14ac:dyDescent="0.15">
      <c r="A99" s="6">
        <v>49</v>
      </c>
      <c r="B99" s="6">
        <v>97</v>
      </c>
      <c r="D99">
        <v>652.4306640625</v>
      </c>
      <c r="E99">
        <v>562.47619628906295</v>
      </c>
      <c r="F99">
        <v>484.59335327148398</v>
      </c>
      <c r="G99">
        <v>477.96743774414102</v>
      </c>
      <c r="I99" s="7">
        <f t="shared" si="7"/>
        <v>167.83731079101602</v>
      </c>
      <c r="J99" s="7">
        <f t="shared" si="7"/>
        <v>84.508758544921932</v>
      </c>
      <c r="K99" s="7">
        <f t="shared" si="8"/>
        <v>108.68117980957066</v>
      </c>
      <c r="L99" s="8">
        <f t="shared" si="9"/>
        <v>1.2860345090952852</v>
      </c>
      <c r="M99" s="8">
        <f t="shared" si="12"/>
        <v>1.7611667225501679</v>
      </c>
      <c r="P99" s="6">
        <f t="shared" si="10"/>
        <v>2.3813265239764907</v>
      </c>
      <c r="U99" s="18">
        <v>72.5</v>
      </c>
      <c r="V99" s="20">
        <f t="shared" si="11"/>
        <v>0.96323185333175421</v>
      </c>
    </row>
    <row r="100" spans="1:22" x14ac:dyDescent="0.15">
      <c r="A100" s="6">
        <v>49.5</v>
      </c>
      <c r="B100" s="6">
        <v>98</v>
      </c>
      <c r="D100">
        <v>655.10388183593795</v>
      </c>
      <c r="E100">
        <v>563.979736328125</v>
      </c>
      <c r="F100">
        <v>484.65399169921898</v>
      </c>
      <c r="G100">
        <v>478.192138671875</v>
      </c>
      <c r="I100" s="7">
        <f t="shared" si="7"/>
        <v>170.44989013671898</v>
      </c>
      <c r="J100" s="7">
        <f t="shared" si="7"/>
        <v>85.78759765625</v>
      </c>
      <c r="K100" s="7">
        <f t="shared" si="8"/>
        <v>110.39857177734399</v>
      </c>
      <c r="L100" s="8">
        <f t="shared" si="9"/>
        <v>1.2868826589562503</v>
      </c>
      <c r="M100" s="8">
        <f t="shared" si="12"/>
        <v>1.7668631603035299</v>
      </c>
      <c r="P100" s="6">
        <f t="shared" si="10"/>
        <v>2.7124756685651237</v>
      </c>
      <c r="U100" s="18">
        <v>73</v>
      </c>
      <c r="V100" s="20">
        <f t="shared" si="11"/>
        <v>0.98439851167038128</v>
      </c>
    </row>
    <row r="101" spans="1:22" x14ac:dyDescent="0.15">
      <c r="A101" s="6">
        <v>50</v>
      </c>
      <c r="B101" s="6">
        <v>99</v>
      </c>
      <c r="D101">
        <v>654.55950927734398</v>
      </c>
      <c r="E101">
        <v>565.41888427734398</v>
      </c>
      <c r="F101">
        <v>485.55633544921898</v>
      </c>
      <c r="G101">
        <v>478.85317993164102</v>
      </c>
      <c r="I101" s="7">
        <f t="shared" si="7"/>
        <v>169.003173828125</v>
      </c>
      <c r="J101" s="7">
        <f t="shared" si="7"/>
        <v>86.565704345702954</v>
      </c>
      <c r="K101" s="7">
        <f t="shared" si="8"/>
        <v>108.40718078613293</v>
      </c>
      <c r="L101" s="8">
        <f t="shared" si="9"/>
        <v>1.252310965474333</v>
      </c>
      <c r="M101" s="8">
        <f t="shared" si="12"/>
        <v>1.7371397547140091</v>
      </c>
      <c r="P101" s="6">
        <f t="shared" si="10"/>
        <v>0.98457469581742196</v>
      </c>
      <c r="U101" s="18">
        <v>73.5</v>
      </c>
      <c r="V101" s="20">
        <f t="shared" si="11"/>
        <v>0.99266662021602292</v>
      </c>
    </row>
    <row r="102" spans="1:22" x14ac:dyDescent="0.15">
      <c r="A102" s="6">
        <v>50.5</v>
      </c>
      <c r="B102" s="6">
        <v>100</v>
      </c>
      <c r="D102">
        <v>650.01013183593795</v>
      </c>
      <c r="E102">
        <v>563.09918212890602</v>
      </c>
      <c r="F102">
        <v>486.42642211914102</v>
      </c>
      <c r="G102">
        <v>480.01947021484398</v>
      </c>
      <c r="I102" s="7">
        <f t="shared" si="7"/>
        <v>163.58370971679693</v>
      </c>
      <c r="J102" s="7">
        <f t="shared" si="7"/>
        <v>83.079711914062045</v>
      </c>
      <c r="K102" s="7">
        <f t="shared" si="8"/>
        <v>105.4279113769535</v>
      </c>
      <c r="L102" s="8">
        <f t="shared" si="9"/>
        <v>1.2689970745927539</v>
      </c>
      <c r="M102" s="8">
        <f t="shared" si="12"/>
        <v>1.758674151724827</v>
      </c>
      <c r="P102" s="6">
        <f t="shared" si="10"/>
        <v>2.2364267230173578</v>
      </c>
      <c r="U102" s="18">
        <v>74</v>
      </c>
      <c r="V102" s="20">
        <f t="shared" si="11"/>
        <v>0.9875861640608391</v>
      </c>
    </row>
    <row r="103" spans="1:22" x14ac:dyDescent="0.15">
      <c r="A103" s="6">
        <v>51</v>
      </c>
      <c r="B103" s="6">
        <v>101</v>
      </c>
      <c r="D103">
        <v>647.76220703125</v>
      </c>
      <c r="E103">
        <v>563.39495849609398</v>
      </c>
      <c r="F103">
        <v>485.864990234375</v>
      </c>
      <c r="G103">
        <v>479.00924682617199</v>
      </c>
      <c r="I103" s="7">
        <f t="shared" si="7"/>
        <v>161.897216796875</v>
      </c>
      <c r="J103" s="7">
        <f t="shared" si="7"/>
        <v>84.385711669921989</v>
      </c>
      <c r="K103" s="7">
        <f t="shared" si="8"/>
        <v>102.82721862792961</v>
      </c>
      <c r="L103" s="8">
        <f t="shared" si="9"/>
        <v>1.2185382642756193</v>
      </c>
      <c r="M103" s="8">
        <f t="shared" si="12"/>
        <v>1.7130636293000889</v>
      </c>
      <c r="P103" s="6">
        <f t="shared" si="10"/>
        <v>-0.4150347936609653</v>
      </c>
      <c r="U103" s="18">
        <v>74.5</v>
      </c>
      <c r="V103" s="20">
        <f t="shared" si="11"/>
        <v>1.0041463130771726</v>
      </c>
    </row>
    <row r="104" spans="1:22" x14ac:dyDescent="0.15">
      <c r="A104" s="6">
        <v>51.5</v>
      </c>
      <c r="B104" s="6">
        <v>102</v>
      </c>
      <c r="D104">
        <v>646.63067626953102</v>
      </c>
      <c r="E104">
        <v>562.046875</v>
      </c>
      <c r="F104">
        <v>484.69998168945301</v>
      </c>
      <c r="G104">
        <v>478.46441650390602</v>
      </c>
      <c r="I104" s="7">
        <f t="shared" si="7"/>
        <v>161.93069458007801</v>
      </c>
      <c r="J104" s="7">
        <f t="shared" si="7"/>
        <v>83.582458496093977</v>
      </c>
      <c r="K104" s="7">
        <f t="shared" si="8"/>
        <v>103.42297363281223</v>
      </c>
      <c r="L104" s="8">
        <f t="shared" si="9"/>
        <v>1.2373765439987081</v>
      </c>
      <c r="M104" s="8">
        <f t="shared" si="12"/>
        <v>1.7367501969155745</v>
      </c>
      <c r="P104" s="6">
        <f t="shared" si="10"/>
        <v>0.96192866029403012</v>
      </c>
      <c r="U104" s="18">
        <v>75</v>
      </c>
      <c r="V104" s="20">
        <f t="shared" si="11"/>
        <v>1.0278149350760057</v>
      </c>
    </row>
    <row r="105" spans="1:22" x14ac:dyDescent="0.15">
      <c r="A105" s="6">
        <v>52</v>
      </c>
      <c r="B105" s="6">
        <v>103</v>
      </c>
      <c r="D105">
        <v>645.450927734375</v>
      </c>
      <c r="E105">
        <v>562.33660888671898</v>
      </c>
      <c r="F105">
        <v>484.98818969726602</v>
      </c>
      <c r="G105">
        <v>478.59558105468801</v>
      </c>
      <c r="I105" s="7">
        <f t="shared" si="7"/>
        <v>160.46273803710898</v>
      </c>
      <c r="J105" s="7">
        <f t="shared" si="7"/>
        <v>83.741027832030966</v>
      </c>
      <c r="K105" s="7">
        <f t="shared" si="8"/>
        <v>101.8440185546873</v>
      </c>
      <c r="L105" s="8">
        <f t="shared" si="9"/>
        <v>1.2161782723633101</v>
      </c>
      <c r="M105" s="8">
        <f t="shared" si="12"/>
        <v>1.7204002131725735</v>
      </c>
      <c r="P105" s="6">
        <f t="shared" si="10"/>
        <v>1.1460426468875977E-2</v>
      </c>
      <c r="U105" s="18"/>
      <c r="V105" s="20"/>
    </row>
    <row r="106" spans="1:22" x14ac:dyDescent="0.15">
      <c r="A106" s="6">
        <v>52.5</v>
      </c>
      <c r="B106" s="6">
        <v>104</v>
      </c>
      <c r="D106">
        <v>643.33154296875</v>
      </c>
      <c r="E106">
        <v>562.5322265625</v>
      </c>
      <c r="F106">
        <v>485.21896362304699</v>
      </c>
      <c r="G106">
        <v>478.51644897460898</v>
      </c>
      <c r="I106" s="7">
        <f t="shared" si="7"/>
        <v>158.11257934570301</v>
      </c>
      <c r="J106" s="7">
        <f t="shared" si="7"/>
        <v>84.015777587891023</v>
      </c>
      <c r="K106" s="7">
        <f t="shared" si="8"/>
        <v>99.301535034179295</v>
      </c>
      <c r="L106" s="8">
        <f t="shared" si="9"/>
        <v>1.1819391295914325</v>
      </c>
      <c r="M106" s="8">
        <f t="shared" si="12"/>
        <v>1.6910093582930927</v>
      </c>
      <c r="P106" s="6">
        <f t="shared" si="10"/>
        <v>-1.6971084850977658</v>
      </c>
    </row>
    <row r="107" spans="1:22" x14ac:dyDescent="0.15">
      <c r="A107" s="6">
        <v>53</v>
      </c>
      <c r="B107" s="6">
        <v>105</v>
      </c>
      <c r="D107">
        <v>642.63977050781295</v>
      </c>
      <c r="E107">
        <v>561.841796875</v>
      </c>
      <c r="F107">
        <v>485.26013183593801</v>
      </c>
      <c r="G107">
        <v>478.63900756835898</v>
      </c>
      <c r="I107" s="7">
        <f t="shared" si="7"/>
        <v>157.37963867187494</v>
      </c>
      <c r="J107" s="7">
        <f t="shared" si="7"/>
        <v>83.202789306641023</v>
      </c>
      <c r="K107" s="7">
        <f t="shared" si="8"/>
        <v>99.137686157226227</v>
      </c>
      <c r="L107" s="8">
        <f t="shared" si="9"/>
        <v>1.191518781802587</v>
      </c>
      <c r="M107" s="8">
        <f t="shared" si="12"/>
        <v>1.7054372983966437</v>
      </c>
      <c r="P107" s="6">
        <f t="shared" si="10"/>
        <v>-0.85837378275731224</v>
      </c>
    </row>
    <row r="108" spans="1:22" x14ac:dyDescent="0.15">
      <c r="A108" s="6">
        <v>53.5</v>
      </c>
      <c r="B108" s="6">
        <v>106</v>
      </c>
      <c r="D108">
        <v>643.43878173828102</v>
      </c>
      <c r="E108">
        <v>562.618896484375</v>
      </c>
      <c r="F108">
        <v>485.65368652343801</v>
      </c>
      <c r="G108">
        <v>479.49249267578102</v>
      </c>
      <c r="I108" s="7">
        <f t="shared" si="7"/>
        <v>157.78509521484301</v>
      </c>
      <c r="J108" s="7">
        <f t="shared" si="7"/>
        <v>83.126403808593977</v>
      </c>
      <c r="K108" s="7">
        <f t="shared" si="8"/>
        <v>99.596612548827238</v>
      </c>
      <c r="L108" s="8">
        <f t="shared" si="9"/>
        <v>1.1981345034263409</v>
      </c>
      <c r="M108" s="8">
        <f t="shared" si="12"/>
        <v>1.7169013079127944</v>
      </c>
      <c r="P108" s="6">
        <f t="shared" si="10"/>
        <v>-0.19194028357815515</v>
      </c>
    </row>
    <row r="109" spans="1:22" x14ac:dyDescent="0.15">
      <c r="A109" s="6">
        <v>54</v>
      </c>
      <c r="B109" s="6">
        <v>107</v>
      </c>
      <c r="D109">
        <v>642.34674072265602</v>
      </c>
      <c r="E109">
        <v>563.24182128906295</v>
      </c>
      <c r="F109">
        <v>486.08044433593801</v>
      </c>
      <c r="G109">
        <v>479.73062133789102</v>
      </c>
      <c r="I109" s="7">
        <f t="shared" si="7"/>
        <v>156.26629638671801</v>
      </c>
      <c r="J109" s="7">
        <f t="shared" si="7"/>
        <v>83.511199951171932</v>
      </c>
      <c r="K109" s="7">
        <f t="shared" si="8"/>
        <v>97.80845642089767</v>
      </c>
      <c r="L109" s="8">
        <f t="shared" si="9"/>
        <v>1.1712016649034522</v>
      </c>
      <c r="M109" s="8">
        <f t="shared" si="12"/>
        <v>1.6948167572823025</v>
      </c>
      <c r="P109" s="6">
        <f t="shared" si="10"/>
        <v>-1.4757742104205192</v>
      </c>
    </row>
    <row r="110" spans="1:22" x14ac:dyDescent="0.15">
      <c r="A110" s="6">
        <v>54.5</v>
      </c>
      <c r="B110" s="6">
        <v>108</v>
      </c>
      <c r="D110">
        <v>641.55816650390602</v>
      </c>
      <c r="E110">
        <v>562.8125</v>
      </c>
      <c r="F110">
        <v>486.10406494140602</v>
      </c>
      <c r="G110">
        <v>479.91540527343801</v>
      </c>
      <c r="I110" s="7">
        <f t="shared" si="7"/>
        <v>155.4541015625</v>
      </c>
      <c r="J110" s="7">
        <f t="shared" si="7"/>
        <v>82.897094726561988</v>
      </c>
      <c r="K110" s="7">
        <f t="shared" si="8"/>
        <v>97.426135253906608</v>
      </c>
      <c r="L110" s="8">
        <f t="shared" si="9"/>
        <v>1.1752659797700873</v>
      </c>
      <c r="M110" s="8">
        <f t="shared" si="12"/>
        <v>1.7037293600413344</v>
      </c>
      <c r="P110" s="6">
        <f t="shared" si="10"/>
        <v>-0.9576608020944436</v>
      </c>
    </row>
    <row r="111" spans="1:22" x14ac:dyDescent="0.15">
      <c r="A111" s="6">
        <v>55</v>
      </c>
      <c r="B111" s="6">
        <v>109</v>
      </c>
      <c r="D111">
        <v>640.36187744140602</v>
      </c>
      <c r="E111">
        <v>562.63336181640602</v>
      </c>
      <c r="F111">
        <v>485.99554443359398</v>
      </c>
      <c r="G111">
        <v>479.22918701171898</v>
      </c>
      <c r="I111" s="7">
        <f t="shared" si="7"/>
        <v>154.36633300781205</v>
      </c>
      <c r="J111" s="7">
        <f t="shared" si="7"/>
        <v>83.404174804687045</v>
      </c>
      <c r="K111" s="7">
        <f t="shared" si="8"/>
        <v>95.983410644531119</v>
      </c>
      <c r="L111" s="8">
        <f t="shared" si="9"/>
        <v>1.1508226161256518</v>
      </c>
      <c r="M111" s="8">
        <f t="shared" si="12"/>
        <v>1.6841342842892957</v>
      </c>
      <c r="P111" s="6">
        <f t="shared" si="10"/>
        <v>-2.0967749036410552</v>
      </c>
    </row>
    <row r="112" spans="1:22" x14ac:dyDescent="0.15">
      <c r="A112" s="6">
        <v>55.5</v>
      </c>
      <c r="B112" s="6">
        <v>110</v>
      </c>
      <c r="D112">
        <v>639.67047119140602</v>
      </c>
      <c r="E112">
        <v>562.76727294921898</v>
      </c>
      <c r="F112">
        <v>484.69519042968801</v>
      </c>
      <c r="G112">
        <v>478.20236206054699</v>
      </c>
      <c r="I112" s="7">
        <f t="shared" si="7"/>
        <v>154.97528076171801</v>
      </c>
      <c r="J112" s="7">
        <f t="shared" si="7"/>
        <v>84.564910888671989</v>
      </c>
      <c r="K112" s="7">
        <f t="shared" si="8"/>
        <v>95.779843139647625</v>
      </c>
      <c r="L112" s="8">
        <f t="shared" si="9"/>
        <v>1.1326192168018703</v>
      </c>
      <c r="M112" s="8">
        <f t="shared" si="12"/>
        <v>1.6707791728579109</v>
      </c>
      <c r="P112" s="6">
        <f t="shared" si="10"/>
        <v>-2.8731432092156846</v>
      </c>
    </row>
    <row r="113" spans="1:16" x14ac:dyDescent="0.15">
      <c r="A113" s="6">
        <v>56</v>
      </c>
      <c r="B113" s="6">
        <v>111</v>
      </c>
      <c r="D113">
        <v>644.17401123046898</v>
      </c>
      <c r="E113">
        <v>564.42932128906295</v>
      </c>
      <c r="F113">
        <v>485.92883300781301</v>
      </c>
      <c r="G113">
        <v>478.89913940429699</v>
      </c>
      <c r="I113" s="7">
        <f t="shared" si="7"/>
        <v>158.24517822265597</v>
      </c>
      <c r="J113" s="7">
        <f t="shared" si="7"/>
        <v>85.530181884765966</v>
      </c>
      <c r="K113" s="7">
        <f t="shared" si="8"/>
        <v>98.374050903319784</v>
      </c>
      <c r="L113" s="8">
        <f t="shared" si="9"/>
        <v>1.1501676804085164</v>
      </c>
      <c r="M113" s="8">
        <f t="shared" si="12"/>
        <v>1.6931759243569537</v>
      </c>
      <c r="P113" s="6">
        <f t="shared" si="10"/>
        <v>-1.5711602118424484</v>
      </c>
    </row>
    <row r="114" spans="1:16" x14ac:dyDescent="0.15">
      <c r="A114" s="6">
        <v>56.5</v>
      </c>
      <c r="B114" s="6">
        <v>112</v>
      </c>
      <c r="D114">
        <v>646.93389892578102</v>
      </c>
      <c r="E114">
        <v>566.88531494140602</v>
      </c>
      <c r="F114">
        <v>486.59622192382801</v>
      </c>
      <c r="G114">
        <v>480.17904663085898</v>
      </c>
      <c r="I114" s="7">
        <f t="shared" si="7"/>
        <v>160.33767700195301</v>
      </c>
      <c r="J114" s="7">
        <f t="shared" si="7"/>
        <v>86.706268310547046</v>
      </c>
      <c r="K114" s="7">
        <f t="shared" si="8"/>
        <v>99.643289184570079</v>
      </c>
      <c r="L114" s="8">
        <f t="shared" si="9"/>
        <v>1.1492051396755747</v>
      </c>
      <c r="M114" s="8">
        <f t="shared" si="12"/>
        <v>1.6970616715164089</v>
      </c>
      <c r="P114" s="6">
        <f t="shared" si="10"/>
        <v>-1.3452713487223611</v>
      </c>
    </row>
    <row r="115" spans="1:16" x14ac:dyDescent="0.15">
      <c r="A115" s="6">
        <v>57</v>
      </c>
      <c r="B115" s="6">
        <v>113</v>
      </c>
      <c r="D115">
        <v>650.3642578125</v>
      </c>
      <c r="E115">
        <v>569.021240234375</v>
      </c>
      <c r="F115">
        <v>486.85095214843801</v>
      </c>
      <c r="G115">
        <v>480.66549682617199</v>
      </c>
      <c r="I115" s="7">
        <f t="shared" si="7"/>
        <v>163.51330566406199</v>
      </c>
      <c r="J115" s="7">
        <f t="shared" si="7"/>
        <v>88.355743408203011</v>
      </c>
      <c r="K115" s="7">
        <f t="shared" si="8"/>
        <v>101.66428527831988</v>
      </c>
      <c r="L115" s="8">
        <f t="shared" si="9"/>
        <v>1.1506245248668385</v>
      </c>
      <c r="M115" s="8">
        <f t="shared" si="12"/>
        <v>1.7033293446000695</v>
      </c>
      <c r="P115" s="6">
        <f t="shared" si="10"/>
        <v>-0.98091476833306945</v>
      </c>
    </row>
    <row r="116" spans="1:16" x14ac:dyDescent="0.15">
      <c r="A116" s="6">
        <v>57.5</v>
      </c>
      <c r="B116" s="6">
        <v>114</v>
      </c>
      <c r="D116">
        <v>653.22967529296898</v>
      </c>
      <c r="E116">
        <v>570.25701904296898</v>
      </c>
      <c r="F116">
        <v>486.10055541992199</v>
      </c>
      <c r="G116">
        <v>479.65719604492199</v>
      </c>
      <c r="I116" s="7">
        <f t="shared" si="7"/>
        <v>167.12911987304699</v>
      </c>
      <c r="J116" s="7">
        <f t="shared" si="7"/>
        <v>90.599822998046989</v>
      </c>
      <c r="K116" s="7">
        <f t="shared" si="8"/>
        <v>103.70924377441409</v>
      </c>
      <c r="L116" s="8">
        <f t="shared" si="9"/>
        <v>1.1446958762452515</v>
      </c>
      <c r="M116" s="8">
        <f t="shared" si="12"/>
        <v>1.702248983870879</v>
      </c>
      <c r="P116" s="6">
        <f t="shared" si="10"/>
        <v>-1.0437190236955438</v>
      </c>
    </row>
    <row r="117" spans="1:16" x14ac:dyDescent="0.15">
      <c r="A117" s="6">
        <v>58</v>
      </c>
      <c r="B117" s="6">
        <v>115</v>
      </c>
      <c r="D117">
        <v>651.68499755859398</v>
      </c>
      <c r="E117">
        <v>570.291748046875</v>
      </c>
      <c r="F117">
        <v>485.24002075195301</v>
      </c>
      <c r="G117">
        <v>478.50048828125</v>
      </c>
      <c r="I117" s="7">
        <f t="shared" si="7"/>
        <v>166.44497680664097</v>
      </c>
      <c r="J117" s="7">
        <f t="shared" si="7"/>
        <v>91.791259765625</v>
      </c>
      <c r="K117" s="7">
        <f t="shared" si="8"/>
        <v>102.19109497070347</v>
      </c>
      <c r="L117" s="8">
        <f t="shared" si="9"/>
        <v>1.1132987523172999</v>
      </c>
      <c r="M117" s="8">
        <f t="shared" si="12"/>
        <v>1.6757001478353244</v>
      </c>
      <c r="P117" s="6">
        <f t="shared" si="10"/>
        <v>-2.5870737874352385</v>
      </c>
    </row>
    <row r="118" spans="1:16" x14ac:dyDescent="0.15">
      <c r="A118" s="6">
        <v>58.5</v>
      </c>
      <c r="B118" s="6">
        <v>116</v>
      </c>
      <c r="D118">
        <v>652.15850830078102</v>
      </c>
      <c r="E118">
        <v>571.85968017578102</v>
      </c>
      <c r="F118">
        <v>485.93328857421898</v>
      </c>
      <c r="G118">
        <v>479.22756958007801</v>
      </c>
      <c r="I118" s="7">
        <f t="shared" si="7"/>
        <v>166.22521972656205</v>
      </c>
      <c r="J118" s="7">
        <f t="shared" si="7"/>
        <v>92.632110595703011</v>
      </c>
      <c r="K118" s="7">
        <f t="shared" si="8"/>
        <v>101.38274230956993</v>
      </c>
      <c r="L118" s="8">
        <f t="shared" si="9"/>
        <v>1.0944665047313824</v>
      </c>
      <c r="M118" s="8">
        <f t="shared" si="12"/>
        <v>1.6617161881418037</v>
      </c>
      <c r="P118" s="6">
        <f t="shared" si="10"/>
        <v>-3.3999987224506909</v>
      </c>
    </row>
    <row r="119" spans="1:16" x14ac:dyDescent="0.15">
      <c r="A119" s="6">
        <v>59</v>
      </c>
      <c r="B119" s="6">
        <v>117</v>
      </c>
      <c r="D119">
        <v>649.28228759765602</v>
      </c>
      <c r="E119">
        <v>571.58245849609398</v>
      </c>
      <c r="F119">
        <v>486.90393066406301</v>
      </c>
      <c r="G119">
        <v>480.00222778320301</v>
      </c>
      <c r="I119" s="7">
        <f t="shared" si="7"/>
        <v>162.37835693359301</v>
      </c>
      <c r="J119" s="7">
        <f t="shared" si="7"/>
        <v>91.580230712890966</v>
      </c>
      <c r="K119" s="7">
        <f t="shared" si="8"/>
        <v>98.27219543456934</v>
      </c>
      <c r="L119" s="8">
        <f t="shared" si="9"/>
        <v>1.0730721539964019</v>
      </c>
      <c r="M119" s="8">
        <f t="shared" si="12"/>
        <v>1.6451701252992197</v>
      </c>
      <c r="P119" s="6">
        <f t="shared" si="10"/>
        <v>-4.3618655581582733</v>
      </c>
    </row>
    <row r="120" spans="1:16" x14ac:dyDescent="0.15">
      <c r="A120" s="6">
        <v>59.5</v>
      </c>
      <c r="B120" s="6">
        <v>118</v>
      </c>
      <c r="D120">
        <v>645.90423583984398</v>
      </c>
      <c r="E120">
        <v>570.04315185546898</v>
      </c>
      <c r="F120">
        <v>485.82189941406301</v>
      </c>
      <c r="G120">
        <v>479.44589233398398</v>
      </c>
      <c r="I120" s="7">
        <f t="shared" si="7"/>
        <v>160.08233642578097</v>
      </c>
      <c r="J120" s="7">
        <f t="shared" si="7"/>
        <v>90.597259521485</v>
      </c>
      <c r="K120" s="7">
        <f t="shared" si="8"/>
        <v>96.664254760741471</v>
      </c>
      <c r="L120" s="8">
        <f t="shared" si="9"/>
        <v>1.0669666529793618</v>
      </c>
      <c r="M120" s="8">
        <f t="shared" si="12"/>
        <v>1.6439129121745766</v>
      </c>
      <c r="P120" s="6">
        <f t="shared" si="10"/>
        <v>-4.4349507157281005</v>
      </c>
    </row>
    <row r="121" spans="1:16" x14ac:dyDescent="0.15">
      <c r="A121" s="6">
        <v>60</v>
      </c>
      <c r="B121" s="6">
        <v>119</v>
      </c>
      <c r="D121">
        <v>643.74499511718795</v>
      </c>
      <c r="E121">
        <v>568.49139404296898</v>
      </c>
      <c r="F121">
        <v>485.119384765625</v>
      </c>
      <c r="G121">
        <v>479.05584716796898</v>
      </c>
      <c r="I121" s="7">
        <f t="shared" si="7"/>
        <v>158.62561035156295</v>
      </c>
      <c r="J121" s="7">
        <f t="shared" si="7"/>
        <v>89.435546875</v>
      </c>
      <c r="K121" s="7">
        <f t="shared" si="8"/>
        <v>96.02072753906296</v>
      </c>
      <c r="L121" s="8">
        <f t="shared" si="9"/>
        <v>1.0736304623179278</v>
      </c>
      <c r="M121" s="8">
        <f t="shared" si="12"/>
        <v>1.6554250094055392</v>
      </c>
      <c r="P121" s="6">
        <f t="shared" si="10"/>
        <v>-3.765721749221</v>
      </c>
    </row>
    <row r="122" spans="1:16" x14ac:dyDescent="0.15">
      <c r="A122" s="6">
        <v>60.5</v>
      </c>
      <c r="B122" s="6">
        <v>120</v>
      </c>
      <c r="D122">
        <v>644.105224609375</v>
      </c>
      <c r="E122">
        <v>568.42059326171898</v>
      </c>
      <c r="F122">
        <v>485.95275878906301</v>
      </c>
      <c r="G122">
        <v>479.19183349609398</v>
      </c>
      <c r="I122" s="7">
        <f t="shared" si="7"/>
        <v>158.15246582031199</v>
      </c>
      <c r="J122" s="7">
        <f t="shared" si="7"/>
        <v>89.228759765625</v>
      </c>
      <c r="K122" s="7">
        <f t="shared" si="8"/>
        <v>95.6923339843745</v>
      </c>
      <c r="L122" s="8">
        <f t="shared" si="9"/>
        <v>1.0724382389234952</v>
      </c>
      <c r="M122" s="8">
        <f t="shared" si="12"/>
        <v>1.6590810739035033</v>
      </c>
      <c r="P122" s="6">
        <f t="shared" si="10"/>
        <v>-3.5531849528086856</v>
      </c>
    </row>
    <row r="123" spans="1:16" x14ac:dyDescent="0.15">
      <c r="A123" s="6">
        <v>61</v>
      </c>
      <c r="B123" s="6">
        <v>121</v>
      </c>
      <c r="D123">
        <v>645.59997558593795</v>
      </c>
      <c r="E123">
        <v>569.11297607421898</v>
      </c>
      <c r="F123">
        <v>486.45291137695301</v>
      </c>
      <c r="G123">
        <v>480.02554321289102</v>
      </c>
      <c r="I123" s="7">
        <f t="shared" si="7"/>
        <v>159.14706420898494</v>
      </c>
      <c r="J123" s="7">
        <f t="shared" si="7"/>
        <v>89.087432861327954</v>
      </c>
      <c r="K123" s="7">
        <f t="shared" si="8"/>
        <v>96.785861206055387</v>
      </c>
      <c r="L123" s="8">
        <f t="shared" si="9"/>
        <v>1.0864143021913166</v>
      </c>
      <c r="M123" s="8">
        <f t="shared" si="12"/>
        <v>1.6779054250637215</v>
      </c>
      <c r="P123" s="6">
        <f t="shared" si="10"/>
        <v>-2.4588751307688841</v>
      </c>
    </row>
    <row r="124" spans="1:16" x14ac:dyDescent="0.15">
      <c r="A124" s="6">
        <v>61.5</v>
      </c>
      <c r="B124" s="6">
        <v>122</v>
      </c>
      <c r="D124">
        <v>648.71331787109398</v>
      </c>
      <c r="E124">
        <v>570.74133300781295</v>
      </c>
      <c r="F124">
        <v>486.60900878906301</v>
      </c>
      <c r="G124">
        <v>479.87936401367199</v>
      </c>
      <c r="I124" s="7">
        <f t="shared" si="7"/>
        <v>162.10430908203097</v>
      </c>
      <c r="J124" s="7">
        <f t="shared" si="7"/>
        <v>90.861968994140966</v>
      </c>
      <c r="K124" s="7">
        <f t="shared" si="8"/>
        <v>98.500930786132301</v>
      </c>
      <c r="L124" s="8">
        <f t="shared" si="9"/>
        <v>1.0840721577636505</v>
      </c>
      <c r="M124" s="8">
        <f t="shared" si="12"/>
        <v>1.6804115685284522</v>
      </c>
      <c r="P124" s="6">
        <f t="shared" si="10"/>
        <v>-2.3131863160228345</v>
      </c>
    </row>
    <row r="125" spans="1:16" x14ac:dyDescent="0.15">
      <c r="A125" s="6">
        <v>62</v>
      </c>
      <c r="B125" s="6">
        <v>123</v>
      </c>
      <c r="D125">
        <v>651.01788330078102</v>
      </c>
      <c r="E125">
        <v>572.543701171875</v>
      </c>
      <c r="F125">
        <v>485.86212158203102</v>
      </c>
      <c r="G125">
        <v>479.24258422851602</v>
      </c>
      <c r="I125" s="7">
        <f t="shared" si="7"/>
        <v>165.15576171875</v>
      </c>
      <c r="J125" s="7">
        <f t="shared" si="7"/>
        <v>93.301116943358977</v>
      </c>
      <c r="K125" s="7">
        <f t="shared" si="8"/>
        <v>99.844979858398716</v>
      </c>
      <c r="L125" s="8">
        <f t="shared" si="9"/>
        <v>1.0701370265375534</v>
      </c>
      <c r="M125" s="8">
        <f t="shared" si="12"/>
        <v>1.6713247251947518</v>
      </c>
      <c r="P125" s="6">
        <f t="shared" si="10"/>
        <v>-2.8414287944366259</v>
      </c>
    </row>
    <row r="126" spans="1:16" x14ac:dyDescent="0.15">
      <c r="A126" s="6">
        <v>62.5</v>
      </c>
      <c r="B126" s="6">
        <v>124</v>
      </c>
      <c r="D126">
        <v>648.77911376953102</v>
      </c>
      <c r="E126">
        <v>571.36932373046898</v>
      </c>
      <c r="F126">
        <v>485.31472778320301</v>
      </c>
      <c r="G126">
        <v>478.65145874023398</v>
      </c>
      <c r="I126" s="7">
        <f t="shared" si="7"/>
        <v>163.46438598632801</v>
      </c>
      <c r="J126" s="7">
        <f t="shared" si="7"/>
        <v>92.717864990235</v>
      </c>
      <c r="K126" s="7">
        <f t="shared" si="8"/>
        <v>98.561880493163514</v>
      </c>
      <c r="L126" s="8">
        <f t="shared" si="9"/>
        <v>1.063030091380383</v>
      </c>
      <c r="M126" s="8">
        <f t="shared" si="12"/>
        <v>1.6690660779299782</v>
      </c>
      <c r="P126" s="6">
        <f t="shared" si="10"/>
        <v>-2.9727299938951517</v>
      </c>
    </row>
    <row r="127" spans="1:16" x14ac:dyDescent="0.15">
      <c r="A127" s="6">
        <v>63</v>
      </c>
      <c r="B127" s="6">
        <v>125</v>
      </c>
      <c r="D127">
        <v>645.82159423828102</v>
      </c>
      <c r="E127">
        <v>569.19024658203102</v>
      </c>
      <c r="F127">
        <v>485.33004760742199</v>
      </c>
      <c r="G127">
        <v>478.799560546875</v>
      </c>
      <c r="I127" s="7">
        <f t="shared" si="7"/>
        <v>160.49154663085903</v>
      </c>
      <c r="J127" s="7">
        <f t="shared" si="7"/>
        <v>90.390686035156023</v>
      </c>
      <c r="K127" s="7">
        <f t="shared" si="8"/>
        <v>97.218066406249818</v>
      </c>
      <c r="L127" s="8">
        <f t="shared" si="9"/>
        <v>1.0755319012452056</v>
      </c>
      <c r="M127" s="8">
        <f t="shared" si="12"/>
        <v>1.6864161756871976</v>
      </c>
      <c r="P127" s="6">
        <f t="shared" si="10"/>
        <v>-1.9641224606272767</v>
      </c>
    </row>
    <row r="128" spans="1:16" x14ac:dyDescent="0.15">
      <c r="A128" s="6">
        <v>63.5</v>
      </c>
      <c r="B128" s="6">
        <v>126</v>
      </c>
      <c r="D128">
        <v>642.19158935546898</v>
      </c>
      <c r="E128">
        <v>568.24890136718795</v>
      </c>
      <c r="F128">
        <v>486.57199096679699</v>
      </c>
      <c r="G128">
        <v>480.06927490234398</v>
      </c>
      <c r="I128" s="7">
        <f t="shared" si="7"/>
        <v>155.61959838867199</v>
      </c>
      <c r="J128" s="7">
        <f t="shared" si="7"/>
        <v>88.179626464843977</v>
      </c>
      <c r="K128" s="7">
        <f t="shared" si="8"/>
        <v>93.893859863281207</v>
      </c>
      <c r="L128" s="8">
        <f t="shared" si="9"/>
        <v>1.0648021955583518</v>
      </c>
      <c r="M128" s="8">
        <f t="shared" si="12"/>
        <v>1.6805347578927405</v>
      </c>
      <c r="P128" s="6">
        <f t="shared" si="10"/>
        <v>-2.3060249891773985</v>
      </c>
    </row>
    <row r="129" spans="1:16" x14ac:dyDescent="0.15">
      <c r="A129" s="6">
        <v>64</v>
      </c>
      <c r="B129" s="6">
        <v>127</v>
      </c>
      <c r="D129">
        <v>646.08905029296898</v>
      </c>
      <c r="E129">
        <v>572.39562988281295</v>
      </c>
      <c r="F129">
        <v>486.556640625</v>
      </c>
      <c r="G129">
        <v>480.27386474609398</v>
      </c>
      <c r="I129" s="7">
        <f t="shared" si="7"/>
        <v>159.53240966796898</v>
      </c>
      <c r="J129" s="7">
        <f t="shared" si="7"/>
        <v>92.121765136718977</v>
      </c>
      <c r="K129" s="7">
        <f t="shared" si="8"/>
        <v>95.04717407226569</v>
      </c>
      <c r="L129" s="8">
        <f t="shared" si="9"/>
        <v>1.0317558932050974</v>
      </c>
      <c r="M129" s="8">
        <f t="shared" si="12"/>
        <v>1.652336743431883</v>
      </c>
      <c r="P129" s="6">
        <f t="shared" si="10"/>
        <v>-3.9452509005462941</v>
      </c>
    </row>
    <row r="130" spans="1:16" x14ac:dyDescent="0.15">
      <c r="A130" s="6">
        <v>64.5</v>
      </c>
      <c r="B130" s="6">
        <v>128</v>
      </c>
      <c r="D130">
        <v>650.180419921875</v>
      </c>
      <c r="E130">
        <v>573.82867431640602</v>
      </c>
      <c r="F130">
        <v>486.43951416015602</v>
      </c>
      <c r="G130">
        <v>480.09704589843801</v>
      </c>
      <c r="I130" s="7">
        <f t="shared" ref="I130:J152" si="13">D130-F130</f>
        <v>163.74090576171898</v>
      </c>
      <c r="J130" s="7">
        <f t="shared" si="13"/>
        <v>93.731628417968011</v>
      </c>
      <c r="K130" s="7">
        <f t="shared" ref="K130:K152" si="14">I130-0.7*J130</f>
        <v>98.128765869141375</v>
      </c>
      <c r="L130" s="8">
        <f t="shared" ref="L130:L152" si="15">K130/J130</f>
        <v>1.0469119925193837</v>
      </c>
      <c r="M130" s="8">
        <f t="shared" si="12"/>
        <v>1.672341130638566</v>
      </c>
      <c r="P130" s="6">
        <f t="shared" si="10"/>
        <v>-2.7823424306690834</v>
      </c>
    </row>
    <row r="131" spans="1:16" x14ac:dyDescent="0.15">
      <c r="A131" s="6">
        <v>65</v>
      </c>
      <c r="B131" s="6">
        <v>129</v>
      </c>
      <c r="D131">
        <v>649.41955566406295</v>
      </c>
      <c r="E131">
        <v>572.92279052734398</v>
      </c>
      <c r="F131">
        <v>485.61029052734398</v>
      </c>
      <c r="G131">
        <v>478.99935913085898</v>
      </c>
      <c r="I131" s="7">
        <f t="shared" si="13"/>
        <v>163.80926513671898</v>
      </c>
      <c r="J131" s="7">
        <f t="shared" si="13"/>
        <v>93.923431396485</v>
      </c>
      <c r="K131" s="7">
        <f t="shared" si="14"/>
        <v>98.062863159179486</v>
      </c>
      <c r="L131" s="8">
        <f t="shared" si="15"/>
        <v>1.0440724077170949</v>
      </c>
      <c r="M131" s="8">
        <f t="shared" si="12"/>
        <v>1.674349833728674</v>
      </c>
      <c r="P131" s="6">
        <f t="shared" si="10"/>
        <v>-2.6655711538076439</v>
      </c>
    </row>
    <row r="132" spans="1:16" x14ac:dyDescent="0.15">
      <c r="A132" s="6">
        <v>65.5</v>
      </c>
      <c r="B132" s="6">
        <v>130</v>
      </c>
      <c r="D132">
        <v>647.2802734375</v>
      </c>
      <c r="E132">
        <v>570.83679199218795</v>
      </c>
      <c r="F132">
        <v>485.40664672851602</v>
      </c>
      <c r="G132">
        <v>478.75167846679699</v>
      </c>
      <c r="I132" s="7">
        <f t="shared" si="13"/>
        <v>161.87362670898398</v>
      </c>
      <c r="J132" s="7">
        <f t="shared" si="13"/>
        <v>92.085113525390966</v>
      </c>
      <c r="K132" s="7">
        <f t="shared" si="14"/>
        <v>97.414047241210298</v>
      </c>
      <c r="L132" s="8">
        <f t="shared" si="15"/>
        <v>1.0578696546250113</v>
      </c>
      <c r="M132" s="8">
        <f t="shared" si="12"/>
        <v>1.6929953685289871</v>
      </c>
      <c r="P132" s="6">
        <f t="shared" si="10"/>
        <v>-1.5816564044755281</v>
      </c>
    </row>
    <row r="133" spans="1:16" x14ac:dyDescent="0.15">
      <c r="A133" s="6">
        <v>66</v>
      </c>
      <c r="B133" s="6">
        <v>131</v>
      </c>
      <c r="D133">
        <v>647.93121337890602</v>
      </c>
      <c r="E133">
        <v>572.26507568359398</v>
      </c>
      <c r="F133">
        <v>485.69006347656301</v>
      </c>
      <c r="G133">
        <v>478.53399658203102</v>
      </c>
      <c r="I133" s="7">
        <f t="shared" si="13"/>
        <v>162.24114990234301</v>
      </c>
      <c r="J133" s="7">
        <f t="shared" si="13"/>
        <v>93.731079101562955</v>
      </c>
      <c r="K133" s="7">
        <f t="shared" si="14"/>
        <v>96.629394531248948</v>
      </c>
      <c r="L133" s="8">
        <f t="shared" si="15"/>
        <v>1.030921605271881</v>
      </c>
      <c r="M133" s="8">
        <f t="shared" si="12"/>
        <v>1.6708956070682537</v>
      </c>
      <c r="P133" s="6">
        <f t="shared" si="10"/>
        <v>-2.8663745775154412</v>
      </c>
    </row>
    <row r="134" spans="1:16" x14ac:dyDescent="0.15">
      <c r="A134" s="6">
        <v>66.5</v>
      </c>
      <c r="B134" s="6">
        <v>132</v>
      </c>
      <c r="D134">
        <v>642.51129150390602</v>
      </c>
      <c r="E134">
        <v>569.18957519531295</v>
      </c>
      <c r="F134">
        <v>486.33419799804699</v>
      </c>
      <c r="G134">
        <v>479.65753173828102</v>
      </c>
      <c r="I134" s="7">
        <f t="shared" si="13"/>
        <v>156.17709350585903</v>
      </c>
      <c r="J134" s="7">
        <f t="shared" si="13"/>
        <v>89.532043457031932</v>
      </c>
      <c r="K134" s="7">
        <f t="shared" si="14"/>
        <v>93.504663085936684</v>
      </c>
      <c r="L134" s="8">
        <f t="shared" si="15"/>
        <v>1.0443709254867091</v>
      </c>
      <c r="M134" s="8">
        <f t="shared" si="12"/>
        <v>1.6891932151754783</v>
      </c>
      <c r="P134" s="6">
        <f t="shared" ref="P134:P152" si="16">(M134-$O$2)/$O$2*100</f>
        <v>-1.8026857363358084</v>
      </c>
    </row>
    <row r="135" spans="1:16" x14ac:dyDescent="0.15">
      <c r="A135" s="6">
        <v>67</v>
      </c>
      <c r="B135" s="6">
        <v>133</v>
      </c>
      <c r="D135">
        <v>637.701171875</v>
      </c>
      <c r="E135">
        <v>566.24957275390602</v>
      </c>
      <c r="F135">
        <v>486.53207397460898</v>
      </c>
      <c r="G135">
        <v>480.03384399414102</v>
      </c>
      <c r="I135" s="7">
        <f t="shared" si="13"/>
        <v>151.16909790039102</v>
      </c>
      <c r="J135" s="7">
        <f t="shared" si="13"/>
        <v>86.215728759765</v>
      </c>
      <c r="K135" s="7">
        <f t="shared" si="14"/>
        <v>90.818087768555529</v>
      </c>
      <c r="L135" s="8">
        <f t="shared" si="15"/>
        <v>1.0533818953339098</v>
      </c>
      <c r="M135" s="8">
        <f t="shared" si="12"/>
        <v>1.703052472915076</v>
      </c>
      <c r="P135" s="6">
        <f t="shared" si="16"/>
        <v>-0.99701005904212492</v>
      </c>
    </row>
    <row r="136" spans="1:16" x14ac:dyDescent="0.15">
      <c r="A136" s="6">
        <v>67.5</v>
      </c>
      <c r="B136" s="6">
        <v>134</v>
      </c>
      <c r="D136">
        <v>633.89276123046898</v>
      </c>
      <c r="E136">
        <v>564.8310546875</v>
      </c>
      <c r="F136">
        <v>486.08554077148398</v>
      </c>
      <c r="G136">
        <v>479.71115112304699</v>
      </c>
      <c r="I136" s="7">
        <f t="shared" si="13"/>
        <v>147.807220458985</v>
      </c>
      <c r="J136" s="7">
        <f t="shared" si="13"/>
        <v>85.119903564453011</v>
      </c>
      <c r="K136" s="7">
        <f t="shared" si="14"/>
        <v>88.223287963867904</v>
      </c>
      <c r="L136" s="8">
        <f t="shared" si="15"/>
        <v>1.0364589745695025</v>
      </c>
      <c r="M136" s="8">
        <f t="shared" si="12"/>
        <v>1.6909778400430655</v>
      </c>
      <c r="P136" s="6">
        <f t="shared" si="16"/>
        <v>-1.6989407251725894</v>
      </c>
    </row>
    <row r="137" spans="1:16" x14ac:dyDescent="0.15">
      <c r="A137" s="6">
        <v>68</v>
      </c>
      <c r="B137" s="6">
        <v>135</v>
      </c>
      <c r="D137">
        <v>629.062744140625</v>
      </c>
      <c r="E137">
        <v>561.38177490234398</v>
      </c>
      <c r="F137">
        <v>484.85095214843801</v>
      </c>
      <c r="G137">
        <v>477.93713378906301</v>
      </c>
      <c r="I137" s="7">
        <f t="shared" si="13"/>
        <v>144.21179199218699</v>
      </c>
      <c r="J137" s="7">
        <f t="shared" si="13"/>
        <v>83.444641113280966</v>
      </c>
      <c r="K137" s="7">
        <f t="shared" si="14"/>
        <v>85.800543212890318</v>
      </c>
      <c r="L137" s="8">
        <f t="shared" si="15"/>
        <v>1.0282331144118779</v>
      </c>
      <c r="M137" s="8">
        <f t="shared" si="12"/>
        <v>1.6876002677778374</v>
      </c>
      <c r="P137" s="6">
        <f t="shared" si="16"/>
        <v>-1.8952880241062884</v>
      </c>
    </row>
    <row r="138" spans="1:16" x14ac:dyDescent="0.15">
      <c r="A138" s="6">
        <v>68.5</v>
      </c>
      <c r="B138" s="6">
        <v>136</v>
      </c>
      <c r="D138">
        <v>630.00402832031295</v>
      </c>
      <c r="E138">
        <v>562.32684326171898</v>
      </c>
      <c r="F138">
        <v>485.176513671875</v>
      </c>
      <c r="G138">
        <v>478.82797241210898</v>
      </c>
      <c r="I138" s="7">
        <f t="shared" si="13"/>
        <v>144.82751464843795</v>
      </c>
      <c r="J138" s="7">
        <f t="shared" si="13"/>
        <v>83.49887084961</v>
      </c>
      <c r="K138" s="7">
        <f t="shared" si="14"/>
        <v>86.37830505371096</v>
      </c>
      <c r="L138" s="8">
        <f t="shared" si="15"/>
        <v>1.0344847082936859</v>
      </c>
      <c r="M138" s="8">
        <f t="shared" si="12"/>
        <v>1.6987001495520424</v>
      </c>
      <c r="P138" s="6">
        <f t="shared" si="16"/>
        <v>-1.250022243330646</v>
      </c>
    </row>
    <row r="139" spans="1:16" x14ac:dyDescent="0.15">
      <c r="A139" s="6">
        <v>69</v>
      </c>
      <c r="B139" s="6">
        <v>137</v>
      </c>
      <c r="D139">
        <v>639.82733154296898</v>
      </c>
      <c r="E139">
        <v>570.394287109375</v>
      </c>
      <c r="F139">
        <v>486.09991455078102</v>
      </c>
      <c r="G139">
        <v>479.62271118164102</v>
      </c>
      <c r="I139" s="7">
        <f t="shared" si="13"/>
        <v>153.72741699218795</v>
      </c>
      <c r="J139" s="7">
        <f t="shared" si="13"/>
        <v>90.771575927733977</v>
      </c>
      <c r="K139" s="7">
        <f t="shared" si="14"/>
        <v>90.187313842774174</v>
      </c>
      <c r="L139" s="8">
        <f t="shared" si="15"/>
        <v>0.9935633806179045</v>
      </c>
      <c r="M139" s="8">
        <f t="shared" si="12"/>
        <v>1.6626271097686578</v>
      </c>
      <c r="P139" s="6">
        <f t="shared" si="16"/>
        <v>-3.3470444147621703</v>
      </c>
    </row>
    <row r="140" spans="1:16" x14ac:dyDescent="0.15">
      <c r="A140" s="6">
        <v>69.5</v>
      </c>
      <c r="B140" s="6">
        <v>138</v>
      </c>
      <c r="D140">
        <v>641.74432373046898</v>
      </c>
      <c r="E140">
        <v>572.89239501953102</v>
      </c>
      <c r="F140">
        <v>486.19119262695301</v>
      </c>
      <c r="G140">
        <v>479.61953735351602</v>
      </c>
      <c r="I140" s="7">
        <f t="shared" si="13"/>
        <v>155.55313110351597</v>
      </c>
      <c r="J140" s="7">
        <f t="shared" si="13"/>
        <v>93.272857666015</v>
      </c>
      <c r="K140" s="7">
        <f t="shared" si="14"/>
        <v>90.262130737305469</v>
      </c>
      <c r="L140" s="8">
        <f t="shared" si="15"/>
        <v>0.96772129637659288</v>
      </c>
      <c r="M140" s="8">
        <f t="shared" si="12"/>
        <v>1.6416333134197427</v>
      </c>
      <c r="P140" s="6">
        <f t="shared" si="16"/>
        <v>-4.5674698812755565</v>
      </c>
    </row>
    <row r="141" spans="1:16" x14ac:dyDescent="0.15">
      <c r="A141" s="6">
        <v>70</v>
      </c>
      <c r="B141" s="6">
        <v>139</v>
      </c>
      <c r="D141">
        <v>641.15045166015602</v>
      </c>
      <c r="E141">
        <v>569.8232421875</v>
      </c>
      <c r="F141">
        <v>485.86721801757801</v>
      </c>
      <c r="G141">
        <v>479.10916137695301</v>
      </c>
      <c r="I141" s="7">
        <f t="shared" si="13"/>
        <v>155.28323364257801</v>
      </c>
      <c r="J141" s="7">
        <f t="shared" si="13"/>
        <v>90.714080810546989</v>
      </c>
      <c r="K141" s="7">
        <f t="shared" si="14"/>
        <v>91.783377075195119</v>
      </c>
      <c r="L141" s="8">
        <f t="shared" si="15"/>
        <v>1.0117875445034967</v>
      </c>
      <c r="M141" s="8">
        <f t="shared" si="12"/>
        <v>1.6905478494390436</v>
      </c>
      <c r="P141" s="6">
        <f t="shared" si="16"/>
        <v>-1.7239372277006786</v>
      </c>
    </row>
    <row r="142" spans="1:16" x14ac:dyDescent="0.15">
      <c r="A142" s="6">
        <v>70.5</v>
      </c>
      <c r="B142" s="6">
        <v>140</v>
      </c>
      <c r="D142">
        <v>640.48327636718795</v>
      </c>
      <c r="E142">
        <v>569.43341064453102</v>
      </c>
      <c r="F142">
        <v>485.55856323242199</v>
      </c>
      <c r="G142">
        <v>478.74594116210898</v>
      </c>
      <c r="I142" s="7">
        <f t="shared" si="13"/>
        <v>154.92471313476597</v>
      </c>
      <c r="J142" s="7">
        <f t="shared" si="13"/>
        <v>90.687469482422046</v>
      </c>
      <c r="K142" s="7">
        <f t="shared" si="14"/>
        <v>91.443484497070529</v>
      </c>
      <c r="L142" s="8">
        <f t="shared" si="15"/>
        <v>1.0083364881495014</v>
      </c>
      <c r="M142" s="8">
        <f t="shared" si="12"/>
        <v>1.6919450809774448</v>
      </c>
      <c r="P142" s="6">
        <f t="shared" si="16"/>
        <v>-1.6427124256810743</v>
      </c>
    </row>
    <row r="143" spans="1:16" x14ac:dyDescent="0.15">
      <c r="A143" s="6">
        <v>71</v>
      </c>
      <c r="B143" s="6">
        <v>141</v>
      </c>
      <c r="D143">
        <v>634.58215332031295</v>
      </c>
      <c r="E143">
        <v>566.13928222656295</v>
      </c>
      <c r="F143">
        <v>486.04309082031301</v>
      </c>
      <c r="G143">
        <v>479.32077026367199</v>
      </c>
      <c r="I143" s="7">
        <f t="shared" si="13"/>
        <v>148.53906249999994</v>
      </c>
      <c r="J143" s="7">
        <f t="shared" si="13"/>
        <v>86.818511962890966</v>
      </c>
      <c r="K143" s="7">
        <f t="shared" si="14"/>
        <v>87.76610412597627</v>
      </c>
      <c r="L143" s="8">
        <f t="shared" si="15"/>
        <v>1.0109146326245528</v>
      </c>
      <c r="M143" s="8">
        <f t="shared" si="12"/>
        <v>1.699371513344893</v>
      </c>
      <c r="P143" s="6">
        <f t="shared" si="16"/>
        <v>-1.2109940725094963</v>
      </c>
    </row>
    <row r="144" spans="1:16" x14ac:dyDescent="0.15">
      <c r="A144" s="6">
        <v>71.5</v>
      </c>
      <c r="B144" s="6">
        <v>142</v>
      </c>
      <c r="D144">
        <v>631.18280029296898</v>
      </c>
      <c r="E144">
        <v>564.30725097656295</v>
      </c>
      <c r="F144">
        <v>486.50717163085898</v>
      </c>
      <c r="G144">
        <v>480.14172363281301</v>
      </c>
      <c r="I144" s="7">
        <f t="shared" si="13"/>
        <v>144.67562866211</v>
      </c>
      <c r="J144" s="7">
        <f t="shared" si="13"/>
        <v>84.165527343749943</v>
      </c>
      <c r="K144" s="7">
        <f t="shared" si="14"/>
        <v>85.759759521485051</v>
      </c>
      <c r="L144" s="8">
        <f t="shared" si="15"/>
        <v>1.0189416288122799</v>
      </c>
      <c r="M144" s="8">
        <f t="shared" si="12"/>
        <v>1.7122467974250168</v>
      </c>
      <c r="P144" s="6">
        <f t="shared" si="16"/>
        <v>-0.46251941271841246</v>
      </c>
    </row>
    <row r="145" spans="1:16" x14ac:dyDescent="0.15">
      <c r="A145" s="6">
        <v>72</v>
      </c>
      <c r="B145" s="6">
        <v>143</v>
      </c>
      <c r="D145">
        <v>638.18212890625</v>
      </c>
      <c r="E145">
        <v>570.63812255859398</v>
      </c>
      <c r="F145">
        <v>486.26458740234398</v>
      </c>
      <c r="G145">
        <v>479.94509887695301</v>
      </c>
      <c r="I145" s="7">
        <f t="shared" si="13"/>
        <v>151.91754150390602</v>
      </c>
      <c r="J145" s="7">
        <f t="shared" si="13"/>
        <v>90.693023681640966</v>
      </c>
      <c r="K145" s="7">
        <f t="shared" si="14"/>
        <v>88.432424926757349</v>
      </c>
      <c r="L145" s="8">
        <f t="shared" si="15"/>
        <v>0.97507417149505371</v>
      </c>
      <c r="M145" s="8">
        <f t="shared" si="12"/>
        <v>1.6732276280001874</v>
      </c>
      <c r="P145" s="6">
        <f t="shared" si="16"/>
        <v>-2.7308079707677626</v>
      </c>
    </row>
    <row r="146" spans="1:16" x14ac:dyDescent="0.15">
      <c r="A146" s="6">
        <v>72.5</v>
      </c>
      <c r="B146" s="6">
        <v>144</v>
      </c>
      <c r="D146">
        <v>641.072509765625</v>
      </c>
      <c r="E146">
        <v>572.84246826171898</v>
      </c>
      <c r="F146">
        <v>485.766357421875</v>
      </c>
      <c r="G146">
        <v>479.46633911132801</v>
      </c>
      <c r="I146" s="7">
        <f t="shared" si="13"/>
        <v>155.30615234375</v>
      </c>
      <c r="J146" s="7">
        <f t="shared" si="13"/>
        <v>93.376129150390966</v>
      </c>
      <c r="K146" s="7">
        <f t="shared" si="14"/>
        <v>89.942861938476327</v>
      </c>
      <c r="L146" s="8">
        <f t="shared" si="15"/>
        <v>0.96323185333175421</v>
      </c>
      <c r="M146" s="8">
        <f t="shared" si="12"/>
        <v>1.6662335977292848</v>
      </c>
      <c r="P146" s="6">
        <f t="shared" si="16"/>
        <v>-3.137389634908569</v>
      </c>
    </row>
    <row r="147" spans="1:16" x14ac:dyDescent="0.15">
      <c r="A147" s="6">
        <v>73</v>
      </c>
      <c r="B147" s="6">
        <v>145</v>
      </c>
      <c r="D147">
        <v>645.79559326171898</v>
      </c>
      <c r="E147">
        <v>574.54943847656295</v>
      </c>
      <c r="F147">
        <v>485.48452758789102</v>
      </c>
      <c r="G147">
        <v>479.37536621093801</v>
      </c>
      <c r="I147" s="7">
        <f t="shared" si="13"/>
        <v>160.31106567382795</v>
      </c>
      <c r="J147" s="7">
        <f t="shared" si="13"/>
        <v>95.174072265624943</v>
      </c>
      <c r="K147" s="7">
        <f t="shared" si="14"/>
        <v>93.689215087890503</v>
      </c>
      <c r="L147" s="8">
        <f t="shared" si="15"/>
        <v>0.98439851167038128</v>
      </c>
      <c r="M147" s="8">
        <f t="shared" si="12"/>
        <v>1.6922485439603085</v>
      </c>
      <c r="P147" s="6">
        <f t="shared" si="16"/>
        <v>-1.6250713117883886</v>
      </c>
    </row>
    <row r="148" spans="1:16" x14ac:dyDescent="0.15">
      <c r="A148" s="6">
        <v>73.5</v>
      </c>
      <c r="B148" s="6">
        <v>146</v>
      </c>
      <c r="D148">
        <v>647.947021484375</v>
      </c>
      <c r="E148">
        <v>574.819580078125</v>
      </c>
      <c r="F148">
        <v>485.585693359375</v>
      </c>
      <c r="G148">
        <v>478.89913940429699</v>
      </c>
      <c r="I148" s="7">
        <f t="shared" si="13"/>
        <v>162.361328125</v>
      </c>
      <c r="J148" s="7">
        <f t="shared" si="13"/>
        <v>95.920440673828011</v>
      </c>
      <c r="K148" s="7">
        <f t="shared" si="14"/>
        <v>95.217019653320392</v>
      </c>
      <c r="L148" s="8">
        <f t="shared" si="15"/>
        <v>0.99266662021602292</v>
      </c>
      <c r="M148" s="8">
        <f t="shared" si="12"/>
        <v>1.7053649403983471</v>
      </c>
      <c r="P148" s="6">
        <f t="shared" si="16"/>
        <v>-0.86258014650208137</v>
      </c>
    </row>
    <row r="149" spans="1:16" x14ac:dyDescent="0.15">
      <c r="A149" s="6">
        <v>74</v>
      </c>
      <c r="B149" s="6">
        <v>147</v>
      </c>
      <c r="D149">
        <v>646.40203857421898</v>
      </c>
      <c r="E149">
        <v>574.99597167968795</v>
      </c>
      <c r="F149">
        <v>485.54357910156301</v>
      </c>
      <c r="G149">
        <v>479.67730712890602</v>
      </c>
      <c r="I149" s="7">
        <f t="shared" si="13"/>
        <v>160.85845947265597</v>
      </c>
      <c r="J149" s="7">
        <f t="shared" si="13"/>
        <v>95.318664550781932</v>
      </c>
      <c r="K149" s="7">
        <f t="shared" si="14"/>
        <v>94.13539428710861</v>
      </c>
      <c r="L149" s="8">
        <f t="shared" si="15"/>
        <v>0.9875861640608391</v>
      </c>
      <c r="M149" s="8">
        <f t="shared" si="12"/>
        <v>1.7051327721355598</v>
      </c>
      <c r="P149" s="6">
        <f t="shared" si="16"/>
        <v>-0.87607670785347314</v>
      </c>
    </row>
    <row r="150" spans="1:16" x14ac:dyDescent="0.15">
      <c r="A150" s="6">
        <v>74.5</v>
      </c>
      <c r="B150" s="6">
        <v>148</v>
      </c>
      <c r="D150">
        <v>646.44079589843795</v>
      </c>
      <c r="E150">
        <v>573.92578125</v>
      </c>
      <c r="F150">
        <v>486.46728515625</v>
      </c>
      <c r="G150">
        <v>480.05267333984398</v>
      </c>
      <c r="I150" s="7">
        <f t="shared" si="13"/>
        <v>159.97351074218795</v>
      </c>
      <c r="J150" s="7">
        <f t="shared" si="13"/>
        <v>93.873107910156023</v>
      </c>
      <c r="K150" s="7">
        <f t="shared" si="14"/>
        <v>94.262335205078742</v>
      </c>
      <c r="L150" s="8">
        <f t="shared" si="15"/>
        <v>1.0041463130771726</v>
      </c>
      <c r="M150" s="8">
        <f t="shared" si="12"/>
        <v>1.7265412090442902</v>
      </c>
      <c r="P150" s="6">
        <f t="shared" si="16"/>
        <v>0.36845292211075725</v>
      </c>
    </row>
    <row r="151" spans="1:16" x14ac:dyDescent="0.15">
      <c r="A151" s="6">
        <v>75</v>
      </c>
      <c r="B151" s="6">
        <v>149</v>
      </c>
      <c r="D151">
        <v>641.21014404296898</v>
      </c>
      <c r="E151">
        <v>569.78076171875</v>
      </c>
      <c r="F151">
        <v>486.45291137695301</v>
      </c>
      <c r="G151">
        <v>480.21258544921898</v>
      </c>
      <c r="I151" s="7">
        <f t="shared" si="13"/>
        <v>154.75723266601597</v>
      </c>
      <c r="J151" s="7">
        <f t="shared" si="13"/>
        <v>89.568176269531023</v>
      </c>
      <c r="K151" s="7">
        <f t="shared" si="14"/>
        <v>92.059509277344262</v>
      </c>
      <c r="L151" s="8">
        <f t="shared" si="15"/>
        <v>1.0278149350760057</v>
      </c>
      <c r="M151" s="8">
        <f t="shared" si="12"/>
        <v>1.7550581189355201</v>
      </c>
      <c r="P151" s="6">
        <f t="shared" si="16"/>
        <v>2.0262170767736656</v>
      </c>
    </row>
    <row r="152" spans="1:16" x14ac:dyDescent="0.15">
      <c r="A152" s="6">
        <v>75.5</v>
      </c>
      <c r="B152" s="6">
        <v>150</v>
      </c>
      <c r="D152">
        <v>634.183837890625</v>
      </c>
      <c r="E152">
        <v>565.758544921875</v>
      </c>
      <c r="F152">
        <v>486.33193969726602</v>
      </c>
      <c r="G152">
        <v>479.80209350585898</v>
      </c>
      <c r="I152" s="7">
        <f t="shared" si="13"/>
        <v>147.85189819335898</v>
      </c>
      <c r="J152" s="7">
        <f t="shared" si="13"/>
        <v>85.956451416016023</v>
      </c>
      <c r="K152" s="7">
        <f t="shared" si="14"/>
        <v>87.682382202147764</v>
      </c>
      <c r="L152" s="8">
        <f t="shared" si="15"/>
        <v>1.0200791302770109</v>
      </c>
      <c r="M152" s="8">
        <f t="shared" ref="M152:M158" si="17">L152+ABS($N$2)*A152</f>
        <v>1.7521706020289218</v>
      </c>
      <c r="P152" s="6">
        <f t="shared" si="16"/>
        <v>1.8583580050158981</v>
      </c>
    </row>
    <row r="153" spans="1:16" x14ac:dyDescent="0.15">
      <c r="A153" s="18">
        <v>76</v>
      </c>
      <c r="B153" s="18">
        <v>151</v>
      </c>
      <c r="D153">
        <v>625.84246826171898</v>
      </c>
      <c r="E153">
        <v>560.111328125</v>
      </c>
      <c r="F153">
        <v>485.78839111328102</v>
      </c>
      <c r="G153">
        <v>479.19439697265602</v>
      </c>
      <c r="I153" s="19">
        <f t="shared" ref="I153:I191" si="18">D153-F153</f>
        <v>140.05407714843795</v>
      </c>
      <c r="J153" s="19">
        <f t="shared" ref="J153:J191" si="19">E153-G153</f>
        <v>80.916931152343977</v>
      </c>
      <c r="K153" s="19">
        <f t="shared" ref="K153:K191" si="20">I153-0.7*J153</f>
        <v>83.412225341797182</v>
      </c>
      <c r="L153" s="20">
        <f t="shared" ref="L153:L191" si="21">K153/J153</f>
        <v>1.0308377264673478</v>
      </c>
      <c r="M153" s="20">
        <f t="shared" si="17"/>
        <v>1.7677774861116555</v>
      </c>
      <c r="N153" s="18"/>
      <c r="O153" s="18"/>
      <c r="P153" s="18">
        <f t="shared" ref="P153:P191" si="22">(M153-$O$2)/$O$2*100</f>
        <v>2.7656278704052002</v>
      </c>
    </row>
    <row r="154" spans="1:16" x14ac:dyDescent="0.15">
      <c r="A154" s="18">
        <v>76.5</v>
      </c>
      <c r="B154" s="18">
        <v>152</v>
      </c>
      <c r="D154">
        <v>627.310302734375</v>
      </c>
      <c r="E154">
        <v>562.67724609375</v>
      </c>
      <c r="F154">
        <v>484.28152465820301</v>
      </c>
      <c r="G154">
        <v>478.11236572265602</v>
      </c>
      <c r="I154" s="19">
        <f t="shared" si="18"/>
        <v>143.02877807617199</v>
      </c>
      <c r="J154" s="19">
        <f t="shared" si="19"/>
        <v>84.564880371093977</v>
      </c>
      <c r="K154" s="19">
        <f t="shared" si="20"/>
        <v>83.83336181640621</v>
      </c>
      <c r="L154" s="20">
        <f t="shared" si="21"/>
        <v>0.99134961757791573</v>
      </c>
      <c r="M154" s="20">
        <f t="shared" si="17"/>
        <v>1.7331376651146204</v>
      </c>
      <c r="N154" s="18"/>
      <c r="O154" s="18"/>
      <c r="P154" s="18">
        <f t="shared" si="22"/>
        <v>0.75192253585614566</v>
      </c>
    </row>
    <row r="155" spans="1:16" x14ac:dyDescent="0.15">
      <c r="A155" s="18">
        <v>77</v>
      </c>
      <c r="B155" s="18">
        <v>153</v>
      </c>
      <c r="D155">
        <v>631.30554199218795</v>
      </c>
      <c r="E155">
        <v>568.17132568359398</v>
      </c>
      <c r="F155">
        <v>485.48898315429699</v>
      </c>
      <c r="G155">
        <v>478.76541137695301</v>
      </c>
      <c r="I155" s="19">
        <f t="shared" si="18"/>
        <v>145.81655883789097</v>
      </c>
      <c r="J155" s="19">
        <f t="shared" si="19"/>
        <v>89.405914306640966</v>
      </c>
      <c r="K155" s="19">
        <f t="shared" si="20"/>
        <v>83.232418823242284</v>
      </c>
      <c r="L155" s="20">
        <f t="shared" si="21"/>
        <v>0.93094980873161182</v>
      </c>
      <c r="M155" s="20">
        <f t="shared" si="17"/>
        <v>1.6775861441607132</v>
      </c>
      <c r="N155" s="18"/>
      <c r="O155" s="18"/>
      <c r="P155" s="18">
        <f t="shared" si="22"/>
        <v>-2.4774357826170164</v>
      </c>
    </row>
    <row r="156" spans="1:16" x14ac:dyDescent="0.15">
      <c r="A156" s="18">
        <v>77.5</v>
      </c>
      <c r="B156" s="18">
        <v>154</v>
      </c>
      <c r="D156">
        <v>633.27557373046898</v>
      </c>
      <c r="E156">
        <v>571.35546875</v>
      </c>
      <c r="F156">
        <v>485.61761474609398</v>
      </c>
      <c r="G156">
        <v>479.35076904296898</v>
      </c>
      <c r="I156" s="19">
        <f t="shared" si="18"/>
        <v>147.657958984375</v>
      </c>
      <c r="J156" s="19">
        <f t="shared" si="19"/>
        <v>92.004699707031023</v>
      </c>
      <c r="K156" s="19">
        <f t="shared" si="20"/>
        <v>83.254669189453281</v>
      </c>
      <c r="L156" s="20">
        <f t="shared" si="21"/>
        <v>0.90489583091472159</v>
      </c>
      <c r="M156" s="20">
        <f t="shared" si="17"/>
        <v>1.6563804542362197</v>
      </c>
      <c r="N156" s="18"/>
      <c r="O156" s="18"/>
      <c r="P156" s="18">
        <f t="shared" si="22"/>
        <v>-3.710179188750685</v>
      </c>
    </row>
    <row r="157" spans="1:16" x14ac:dyDescent="0.15">
      <c r="A157" s="18">
        <v>78</v>
      </c>
      <c r="B157" s="18">
        <v>155</v>
      </c>
      <c r="D157">
        <v>633.89239501953102</v>
      </c>
      <c r="E157">
        <v>572.51434326171898</v>
      </c>
      <c r="F157">
        <v>485.45770263671898</v>
      </c>
      <c r="G157">
        <v>479.479736328125</v>
      </c>
      <c r="I157" s="19">
        <f t="shared" si="18"/>
        <v>148.43469238281205</v>
      </c>
      <c r="J157" s="19">
        <f t="shared" si="19"/>
        <v>93.034606933593977</v>
      </c>
      <c r="K157" s="19">
        <f t="shared" si="20"/>
        <v>83.310467529296261</v>
      </c>
      <c r="L157" s="20">
        <f t="shared" si="21"/>
        <v>0.89547825562117345</v>
      </c>
      <c r="M157" s="20">
        <f t="shared" si="17"/>
        <v>1.6518111668350683</v>
      </c>
      <c r="N157" s="18"/>
      <c r="O157" s="18"/>
      <c r="P157" s="18">
        <f t="shared" si="22"/>
        <v>-3.9758040721926005</v>
      </c>
    </row>
    <row r="158" spans="1:16" x14ac:dyDescent="0.15">
      <c r="A158" s="18">
        <v>78.5</v>
      </c>
      <c r="B158" s="18">
        <v>156</v>
      </c>
      <c r="D158">
        <v>633.71942138671898</v>
      </c>
      <c r="E158">
        <v>571.42529296875</v>
      </c>
      <c r="F158">
        <v>485.97830200195301</v>
      </c>
      <c r="G158">
        <v>479.76477050781301</v>
      </c>
      <c r="I158" s="19">
        <f t="shared" si="18"/>
        <v>147.74111938476597</v>
      </c>
      <c r="J158" s="19">
        <f t="shared" si="19"/>
        <v>91.660522460936988</v>
      </c>
      <c r="K158" s="19">
        <f t="shared" si="20"/>
        <v>83.578753662110074</v>
      </c>
      <c r="L158" s="20">
        <f t="shared" si="21"/>
        <v>0.91182933959086776</v>
      </c>
      <c r="M158" s="20">
        <f t="shared" si="17"/>
        <v>1.6730105386971594</v>
      </c>
      <c r="N158" s="18"/>
      <c r="O158" s="18"/>
      <c r="P158" s="18">
        <f t="shared" si="22"/>
        <v>-2.7434279519050331</v>
      </c>
    </row>
    <row r="159" spans="1:16" x14ac:dyDescent="0.15">
      <c r="A159" s="18">
        <v>79</v>
      </c>
      <c r="B159" s="18">
        <v>157</v>
      </c>
      <c r="D159">
        <v>631.23876953125</v>
      </c>
      <c r="E159">
        <v>569.11535644531295</v>
      </c>
      <c r="F159">
        <v>486.96807861328102</v>
      </c>
      <c r="G159">
        <v>480.02456665039102</v>
      </c>
      <c r="I159" s="19">
        <f t="shared" si="18"/>
        <v>144.27069091796898</v>
      </c>
      <c r="J159" s="19">
        <f t="shared" si="19"/>
        <v>89.090789794921932</v>
      </c>
      <c r="K159" s="19">
        <f t="shared" si="20"/>
        <v>81.907138061523625</v>
      </c>
      <c r="L159" s="20">
        <f t="shared" si="21"/>
        <v>0.91936706645059096</v>
      </c>
      <c r="M159" s="20">
        <f t="shared" ref="M159:M191" si="23">L159+ABS($N$2)*A159</f>
        <v>1.6853965534492794</v>
      </c>
      <c r="N159" s="18"/>
      <c r="O159" s="18"/>
      <c r="P159" s="18">
        <f t="shared" si="22"/>
        <v>-2.0233958252297217</v>
      </c>
    </row>
    <row r="160" spans="1:16" x14ac:dyDescent="0.15">
      <c r="A160" s="18">
        <v>79.5</v>
      </c>
      <c r="B160" s="18">
        <v>158</v>
      </c>
      <c r="D160">
        <v>628.05700683593795</v>
      </c>
      <c r="E160">
        <v>567.567626953125</v>
      </c>
      <c r="F160">
        <v>486.30099487304699</v>
      </c>
      <c r="G160">
        <v>480.33035278320301</v>
      </c>
      <c r="I160" s="19">
        <f t="shared" si="18"/>
        <v>141.75601196289097</v>
      </c>
      <c r="J160" s="19">
        <f t="shared" si="19"/>
        <v>87.237274169921989</v>
      </c>
      <c r="K160" s="19">
        <f t="shared" si="20"/>
        <v>80.689920043945577</v>
      </c>
      <c r="L160" s="20">
        <f t="shared" si="21"/>
        <v>0.9249477452353293</v>
      </c>
      <c r="M160" s="20">
        <f t="shared" si="23"/>
        <v>1.6958255201264145</v>
      </c>
      <c r="N160" s="18"/>
      <c r="O160" s="18"/>
      <c r="P160" s="18">
        <f t="shared" si="22"/>
        <v>-1.4171321313908072</v>
      </c>
    </row>
    <row r="161" spans="1:16" x14ac:dyDescent="0.15">
      <c r="A161" s="18">
        <v>80</v>
      </c>
      <c r="B161" s="18">
        <v>159</v>
      </c>
      <c r="D161">
        <v>626.86608886718795</v>
      </c>
      <c r="E161">
        <v>566.834716796875</v>
      </c>
      <c r="F161">
        <v>485.93234252929699</v>
      </c>
      <c r="G161">
        <v>479.78009033203102</v>
      </c>
      <c r="I161" s="19">
        <f t="shared" si="18"/>
        <v>140.93374633789097</v>
      </c>
      <c r="J161" s="19">
        <f t="shared" si="19"/>
        <v>87.054626464843977</v>
      </c>
      <c r="K161" s="19">
        <f t="shared" si="20"/>
        <v>79.995507812500193</v>
      </c>
      <c r="L161" s="20">
        <f t="shared" si="21"/>
        <v>0.91891161976101832</v>
      </c>
      <c r="M161" s="20">
        <f t="shared" si="23"/>
        <v>1.6946376825445002</v>
      </c>
      <c r="N161" s="18"/>
      <c r="O161" s="18"/>
      <c r="P161" s="18">
        <f t="shared" si="22"/>
        <v>-1.4861843033256288</v>
      </c>
    </row>
    <row r="162" spans="1:16" x14ac:dyDescent="0.15">
      <c r="A162" s="18">
        <v>80.5</v>
      </c>
      <c r="B162" s="18">
        <v>160</v>
      </c>
      <c r="D162">
        <v>624.21954345703102</v>
      </c>
      <c r="E162">
        <v>565.24719238281295</v>
      </c>
      <c r="F162">
        <v>486.70187377929699</v>
      </c>
      <c r="G162">
        <v>480.43630981445301</v>
      </c>
      <c r="I162" s="19">
        <f t="shared" si="18"/>
        <v>137.51766967773403</v>
      </c>
      <c r="J162" s="19">
        <f t="shared" si="19"/>
        <v>84.810882568359943</v>
      </c>
      <c r="K162" s="19">
        <f t="shared" si="20"/>
        <v>78.150051879882085</v>
      </c>
      <c r="L162" s="20">
        <f t="shared" si="21"/>
        <v>0.9214625471783171</v>
      </c>
      <c r="M162" s="20">
        <f t="shared" si="23"/>
        <v>1.7020368978541958</v>
      </c>
      <c r="N162" s="18"/>
      <c r="O162" s="18"/>
      <c r="P162" s="18">
        <f t="shared" si="22"/>
        <v>-1.0560481504313544</v>
      </c>
    </row>
    <row r="163" spans="1:16" x14ac:dyDescent="0.15">
      <c r="A163" s="18">
        <v>81</v>
      </c>
      <c r="B163" s="18">
        <v>161</v>
      </c>
      <c r="D163">
        <v>625.361572265625</v>
      </c>
      <c r="E163">
        <v>565.77062988281295</v>
      </c>
      <c r="F163">
        <v>486.19564819335898</v>
      </c>
      <c r="G163">
        <v>479.92242431640602</v>
      </c>
      <c r="I163" s="19">
        <f t="shared" si="18"/>
        <v>139.16592407226602</v>
      </c>
      <c r="J163" s="19">
        <f t="shared" si="19"/>
        <v>85.848205566406932</v>
      </c>
      <c r="K163" s="19">
        <f t="shared" si="20"/>
        <v>79.07218017578117</v>
      </c>
      <c r="L163" s="20">
        <f t="shared" si="21"/>
        <v>0.92106969102127312</v>
      </c>
      <c r="M163" s="20">
        <f t="shared" si="23"/>
        <v>1.7064923295895484</v>
      </c>
      <c r="N163" s="18"/>
      <c r="O163" s="18"/>
      <c r="P163" s="18">
        <f t="shared" si="22"/>
        <v>-0.79704200100677269</v>
      </c>
    </row>
    <row r="164" spans="1:16" x14ac:dyDescent="0.15">
      <c r="A164" s="18">
        <v>81.5</v>
      </c>
      <c r="B164" s="18">
        <v>162</v>
      </c>
      <c r="D164">
        <v>624.18078613281295</v>
      </c>
      <c r="E164">
        <v>565.61755371093795</v>
      </c>
      <c r="F164">
        <v>486.07693481445301</v>
      </c>
      <c r="G164">
        <v>479.55123901367199</v>
      </c>
      <c r="I164" s="19">
        <f t="shared" si="18"/>
        <v>138.10385131835994</v>
      </c>
      <c r="J164" s="19">
        <f t="shared" si="19"/>
        <v>86.066314697265966</v>
      </c>
      <c r="K164" s="19">
        <f t="shared" si="20"/>
        <v>77.857431030273773</v>
      </c>
      <c r="L164" s="20">
        <f t="shared" si="21"/>
        <v>0.90462141087524728</v>
      </c>
      <c r="M164" s="20">
        <f t="shared" si="23"/>
        <v>1.6948923373359195</v>
      </c>
      <c r="N164" s="18"/>
      <c r="O164" s="18"/>
      <c r="P164" s="18">
        <f t="shared" si="22"/>
        <v>-1.4713805399922852</v>
      </c>
    </row>
    <row r="165" spans="1:16" x14ac:dyDescent="0.15">
      <c r="A165" s="18">
        <v>82</v>
      </c>
      <c r="B165" s="18">
        <v>163</v>
      </c>
      <c r="D165">
        <v>624.92547607421898</v>
      </c>
      <c r="E165">
        <v>566.41485595703102</v>
      </c>
      <c r="F165">
        <v>486.16949462890602</v>
      </c>
      <c r="G165">
        <v>480.130859375</v>
      </c>
      <c r="I165" s="19">
        <f t="shared" si="18"/>
        <v>138.75598144531295</v>
      </c>
      <c r="J165" s="19">
        <f t="shared" si="19"/>
        <v>86.283996582031023</v>
      </c>
      <c r="K165" s="19">
        <f t="shared" si="20"/>
        <v>78.357183837891242</v>
      </c>
      <c r="L165" s="20">
        <f t="shared" si="21"/>
        <v>0.90813113603744955</v>
      </c>
      <c r="M165" s="20">
        <f t="shared" si="23"/>
        <v>1.7032503503905185</v>
      </c>
      <c r="N165" s="18"/>
      <c r="O165" s="18"/>
      <c r="P165" s="18">
        <f t="shared" si="22"/>
        <v>-0.98550691276663371</v>
      </c>
    </row>
    <row r="166" spans="1:16" x14ac:dyDescent="0.15">
      <c r="A166" s="18">
        <v>82.5</v>
      </c>
      <c r="B166" s="18">
        <v>164</v>
      </c>
      <c r="D166">
        <v>626.64685058593795</v>
      </c>
      <c r="E166">
        <v>568.04656982421898</v>
      </c>
      <c r="F166">
        <v>486.13119506835898</v>
      </c>
      <c r="G166">
        <v>479.36737060546898</v>
      </c>
      <c r="I166" s="19">
        <f t="shared" si="18"/>
        <v>140.51565551757898</v>
      </c>
      <c r="J166" s="19">
        <f t="shared" si="19"/>
        <v>88.67919921875</v>
      </c>
      <c r="K166" s="19">
        <f t="shared" si="20"/>
        <v>78.440216064453978</v>
      </c>
      <c r="L166" s="20">
        <f t="shared" si="21"/>
        <v>0.8845390661564394</v>
      </c>
      <c r="M166" s="20">
        <f t="shared" si="23"/>
        <v>1.6845065684019052</v>
      </c>
      <c r="N166" s="18"/>
      <c r="O166" s="18"/>
      <c r="P166" s="18">
        <f t="shared" si="22"/>
        <v>-2.0751330336211802</v>
      </c>
    </row>
    <row r="167" spans="1:16" x14ac:dyDescent="0.15">
      <c r="A167" s="18">
        <v>83</v>
      </c>
      <c r="B167" s="18">
        <v>165</v>
      </c>
      <c r="D167">
        <v>623.67419433593795</v>
      </c>
      <c r="E167">
        <v>566.51397705078102</v>
      </c>
      <c r="F167">
        <v>486.09671020507801</v>
      </c>
      <c r="G167">
        <v>479.71847534179699</v>
      </c>
      <c r="I167" s="19">
        <f t="shared" si="18"/>
        <v>137.57748413085994</v>
      </c>
      <c r="J167" s="19">
        <f t="shared" si="19"/>
        <v>86.795501708984034</v>
      </c>
      <c r="K167" s="19">
        <f t="shared" si="20"/>
        <v>76.820632934571123</v>
      </c>
      <c r="L167" s="20">
        <f t="shared" si="21"/>
        <v>0.88507620120847308</v>
      </c>
      <c r="M167" s="20">
        <f t="shared" si="23"/>
        <v>1.6898919913463355</v>
      </c>
      <c r="N167" s="18"/>
      <c r="O167" s="18"/>
      <c r="P167" s="18">
        <f t="shared" si="22"/>
        <v>-1.7620640107491954</v>
      </c>
    </row>
    <row r="168" spans="1:16" x14ac:dyDescent="0.15">
      <c r="A168" s="18">
        <v>83.5</v>
      </c>
      <c r="B168" s="18">
        <v>166</v>
      </c>
      <c r="D168">
        <v>622.47216796875</v>
      </c>
      <c r="E168">
        <v>564.13659667968795</v>
      </c>
      <c r="F168">
        <v>485.54931640625</v>
      </c>
      <c r="G168">
        <v>479.21481323242199</v>
      </c>
      <c r="I168" s="19">
        <f t="shared" si="18"/>
        <v>136.9228515625</v>
      </c>
      <c r="J168" s="19">
        <f t="shared" si="19"/>
        <v>84.921783447265966</v>
      </c>
      <c r="K168" s="19">
        <f t="shared" si="20"/>
        <v>77.477603149413824</v>
      </c>
      <c r="L168" s="20">
        <f t="shared" si="21"/>
        <v>0.91234074467507187</v>
      </c>
      <c r="M168" s="20">
        <f t="shared" si="23"/>
        <v>1.7220048227053311</v>
      </c>
      <c r="N168" s="18"/>
      <c r="O168" s="18"/>
      <c r="P168" s="18">
        <f t="shared" si="22"/>
        <v>0.10474066530898687</v>
      </c>
    </row>
    <row r="169" spans="1:16" x14ac:dyDescent="0.15">
      <c r="A169" s="18">
        <v>84</v>
      </c>
      <c r="B169" s="18">
        <v>167</v>
      </c>
      <c r="D169">
        <v>614.21380615234398</v>
      </c>
      <c r="E169">
        <v>557.86004638671898</v>
      </c>
      <c r="F169">
        <v>485.46856689453102</v>
      </c>
      <c r="G169">
        <v>479.19277954101602</v>
      </c>
      <c r="I169" s="19">
        <f t="shared" si="18"/>
        <v>128.74523925781295</v>
      </c>
      <c r="J169" s="19">
        <f t="shared" si="19"/>
        <v>78.667266845702954</v>
      </c>
      <c r="K169" s="19">
        <f t="shared" si="20"/>
        <v>73.678152465820887</v>
      </c>
      <c r="L169" s="20">
        <f t="shared" si="21"/>
        <v>0.93657953835274765</v>
      </c>
      <c r="M169" s="20">
        <f t="shared" si="23"/>
        <v>1.7510919042754036</v>
      </c>
      <c r="N169" s="18"/>
      <c r="O169" s="18"/>
      <c r="P169" s="18">
        <f t="shared" si="22"/>
        <v>1.7956504228718788</v>
      </c>
    </row>
    <row r="170" spans="1:16" x14ac:dyDescent="0.15">
      <c r="A170" s="18">
        <v>84.5</v>
      </c>
      <c r="B170" s="18">
        <v>168</v>
      </c>
      <c r="D170">
        <v>612.067138671875</v>
      </c>
      <c r="E170">
        <v>555.94738769531295</v>
      </c>
      <c r="F170">
        <v>485.26873779296898</v>
      </c>
      <c r="G170">
        <v>478.91351318359398</v>
      </c>
      <c r="I170" s="19">
        <f t="shared" si="18"/>
        <v>126.79840087890602</v>
      </c>
      <c r="J170" s="19">
        <f t="shared" si="19"/>
        <v>77.033874511718977</v>
      </c>
      <c r="K170" s="19">
        <f t="shared" si="20"/>
        <v>72.87468872070275</v>
      </c>
      <c r="L170" s="20">
        <f t="shared" si="21"/>
        <v>0.94600835259320237</v>
      </c>
      <c r="M170" s="20">
        <f t="shared" si="23"/>
        <v>1.7653690064082552</v>
      </c>
      <c r="N170" s="18"/>
      <c r="O170" s="18"/>
      <c r="P170" s="18">
        <f t="shared" si="22"/>
        <v>2.6256165110132041</v>
      </c>
    </row>
    <row r="171" spans="1:16" x14ac:dyDescent="0.15">
      <c r="A171" s="18">
        <v>85</v>
      </c>
      <c r="B171" s="18">
        <v>169</v>
      </c>
      <c r="D171">
        <v>610.27789306640602</v>
      </c>
      <c r="E171">
        <v>554.61077880859398</v>
      </c>
      <c r="F171">
        <v>485.45770263671898</v>
      </c>
      <c r="G171">
        <v>478.78775024414102</v>
      </c>
      <c r="I171" s="19">
        <f t="shared" si="18"/>
        <v>124.82019042968705</v>
      </c>
      <c r="J171" s="19">
        <f t="shared" si="19"/>
        <v>75.823028564452954</v>
      </c>
      <c r="K171" s="19">
        <f t="shared" si="20"/>
        <v>71.744070434569977</v>
      </c>
      <c r="L171" s="20">
        <f t="shared" si="21"/>
        <v>0.94620423099539364</v>
      </c>
      <c r="M171" s="20">
        <f t="shared" si="23"/>
        <v>1.7704131727028432</v>
      </c>
      <c r="N171" s="18"/>
      <c r="O171" s="18"/>
      <c r="P171" s="18">
        <f t="shared" si="22"/>
        <v>2.91884737316557</v>
      </c>
    </row>
    <row r="172" spans="1:16" x14ac:dyDescent="0.15">
      <c r="A172" s="18">
        <v>85.5</v>
      </c>
      <c r="B172" s="18">
        <v>170</v>
      </c>
      <c r="D172">
        <v>619.85565185546898</v>
      </c>
      <c r="E172">
        <v>562.17535400390602</v>
      </c>
      <c r="F172">
        <v>485.20172119140602</v>
      </c>
      <c r="G172">
        <v>478.82476806640602</v>
      </c>
      <c r="I172" s="19">
        <f t="shared" si="18"/>
        <v>134.65393066406295</v>
      </c>
      <c r="J172" s="19">
        <f t="shared" si="19"/>
        <v>83.3505859375</v>
      </c>
      <c r="K172" s="19">
        <f t="shared" si="20"/>
        <v>76.308520507812958</v>
      </c>
      <c r="L172" s="20">
        <f t="shared" si="21"/>
        <v>0.91551270635376814</v>
      </c>
      <c r="M172" s="20">
        <f t="shared" si="23"/>
        <v>1.7445699359536144</v>
      </c>
      <c r="N172" s="18"/>
      <c r="O172" s="18"/>
      <c r="P172" s="18">
        <f t="shared" si="22"/>
        <v>1.4165109809425755</v>
      </c>
    </row>
    <row r="173" spans="1:16" x14ac:dyDescent="0.15">
      <c r="A173" s="18">
        <v>86</v>
      </c>
      <c r="B173" s="18">
        <v>171</v>
      </c>
      <c r="D173">
        <v>627.10925292968795</v>
      </c>
      <c r="E173">
        <v>570.11975097656295</v>
      </c>
      <c r="F173">
        <v>485.23013305664102</v>
      </c>
      <c r="G173">
        <v>478.897216796875</v>
      </c>
      <c r="I173" s="19">
        <f t="shared" si="18"/>
        <v>141.87911987304693</v>
      </c>
      <c r="J173" s="19">
        <f t="shared" si="19"/>
        <v>91.222534179687955</v>
      </c>
      <c r="K173" s="19">
        <f t="shared" si="20"/>
        <v>78.023345947265369</v>
      </c>
      <c r="L173" s="20">
        <f t="shared" si="21"/>
        <v>0.85530781016866797</v>
      </c>
      <c r="M173" s="20">
        <f t="shared" si="23"/>
        <v>1.6892133276609109</v>
      </c>
      <c r="N173" s="18"/>
      <c r="O173" s="18"/>
      <c r="P173" s="18">
        <f t="shared" si="22"/>
        <v>-1.801516543827272</v>
      </c>
    </row>
    <row r="174" spans="1:16" x14ac:dyDescent="0.15">
      <c r="A174" s="18">
        <v>86.5</v>
      </c>
      <c r="B174" s="18">
        <v>172</v>
      </c>
      <c r="D174">
        <v>630.10589599609398</v>
      </c>
      <c r="E174">
        <v>572.82159423828102</v>
      </c>
      <c r="F174">
        <v>485.39611816406301</v>
      </c>
      <c r="G174">
        <v>479.19406127929699</v>
      </c>
      <c r="I174" s="19">
        <f t="shared" si="18"/>
        <v>144.70977783203097</v>
      </c>
      <c r="J174" s="19">
        <f t="shared" si="19"/>
        <v>93.627532958984034</v>
      </c>
      <c r="K174" s="19">
        <f t="shared" si="20"/>
        <v>79.170504760742148</v>
      </c>
      <c r="L174" s="20">
        <f t="shared" si="21"/>
        <v>0.84558999109188149</v>
      </c>
      <c r="M174" s="20">
        <f t="shared" si="23"/>
        <v>1.6843437964765213</v>
      </c>
      <c r="N174" s="18"/>
      <c r="O174" s="18"/>
      <c r="P174" s="18">
        <f t="shared" si="22"/>
        <v>-2.0845954004875766</v>
      </c>
    </row>
    <row r="175" spans="1:16" x14ac:dyDescent="0.15">
      <c r="A175" s="18">
        <v>87</v>
      </c>
      <c r="B175" s="18">
        <v>173</v>
      </c>
      <c r="D175">
        <v>628.96795654296898</v>
      </c>
      <c r="E175">
        <v>571.19525146484398</v>
      </c>
      <c r="F175">
        <v>486.09033203125</v>
      </c>
      <c r="G175">
        <v>479.92562866210898</v>
      </c>
      <c r="I175" s="19">
        <f t="shared" si="18"/>
        <v>142.87762451171898</v>
      </c>
      <c r="J175" s="19">
        <f t="shared" si="19"/>
        <v>91.269622802735</v>
      </c>
      <c r="K175" s="19">
        <f t="shared" si="20"/>
        <v>78.988888549804471</v>
      </c>
      <c r="L175" s="20">
        <f t="shared" si="21"/>
        <v>0.8654455461104138</v>
      </c>
      <c r="M175" s="20">
        <f t="shared" si="23"/>
        <v>1.7090476393874505</v>
      </c>
      <c r="N175" s="18"/>
      <c r="O175" s="18"/>
      <c r="P175" s="18">
        <f t="shared" si="22"/>
        <v>-0.64849501596602099</v>
      </c>
    </row>
    <row r="176" spans="1:16" x14ac:dyDescent="0.15">
      <c r="A176" s="18">
        <v>87.5</v>
      </c>
      <c r="B176" s="18">
        <v>174</v>
      </c>
      <c r="D176">
        <v>627.52679443359398</v>
      </c>
      <c r="E176">
        <v>570.58142089843795</v>
      </c>
      <c r="F176">
        <v>485.98596191406301</v>
      </c>
      <c r="G176">
        <v>479.68368530273398</v>
      </c>
      <c r="I176" s="19">
        <f t="shared" si="18"/>
        <v>141.54083251953097</v>
      </c>
      <c r="J176" s="19">
        <f t="shared" si="19"/>
        <v>90.897735595703978</v>
      </c>
      <c r="K176" s="19">
        <f t="shared" si="20"/>
        <v>77.912417602538184</v>
      </c>
      <c r="L176" s="20">
        <f t="shared" si="21"/>
        <v>0.8571436581113302</v>
      </c>
      <c r="M176" s="20">
        <f t="shared" si="23"/>
        <v>1.7055940392807636</v>
      </c>
      <c r="N176" s="18"/>
      <c r="O176" s="18"/>
      <c r="P176" s="18">
        <f t="shared" si="22"/>
        <v>-0.84926201643146582</v>
      </c>
    </row>
    <row r="177" spans="1:16" x14ac:dyDescent="0.15">
      <c r="A177" s="18">
        <v>88</v>
      </c>
      <c r="B177" s="18">
        <v>175</v>
      </c>
      <c r="D177">
        <v>628.96624755859398</v>
      </c>
      <c r="E177">
        <v>571.52746582031295</v>
      </c>
      <c r="F177">
        <v>485.89498901367199</v>
      </c>
      <c r="G177">
        <v>479.24896240234398</v>
      </c>
      <c r="I177" s="19">
        <f t="shared" si="18"/>
        <v>143.07125854492199</v>
      </c>
      <c r="J177" s="19">
        <f t="shared" si="19"/>
        <v>92.278503417968977</v>
      </c>
      <c r="K177" s="19">
        <f t="shared" si="20"/>
        <v>78.47630615234371</v>
      </c>
      <c r="L177" s="20">
        <f t="shared" si="21"/>
        <v>0.85042889996699245</v>
      </c>
      <c r="M177" s="20">
        <f t="shared" si="23"/>
        <v>1.7037275690288225</v>
      </c>
      <c r="N177" s="18"/>
      <c r="O177" s="18"/>
      <c r="P177" s="18">
        <f t="shared" si="22"/>
        <v>-0.95776491843643252</v>
      </c>
    </row>
    <row r="178" spans="1:16" x14ac:dyDescent="0.15">
      <c r="A178" s="18">
        <v>88.5</v>
      </c>
      <c r="B178" s="18">
        <v>176</v>
      </c>
      <c r="D178">
        <v>628.06140136718795</v>
      </c>
      <c r="E178">
        <v>571.10559082031295</v>
      </c>
      <c r="F178">
        <v>485.50112915039102</v>
      </c>
      <c r="G178">
        <v>479.54803466796898</v>
      </c>
      <c r="I178" s="19">
        <f t="shared" si="18"/>
        <v>142.56027221679693</v>
      </c>
      <c r="J178" s="19">
        <f t="shared" si="19"/>
        <v>91.557556152343977</v>
      </c>
      <c r="K178" s="19">
        <f t="shared" si="20"/>
        <v>78.469982910156148</v>
      </c>
      <c r="L178" s="20">
        <f t="shared" si="21"/>
        <v>0.85705632836670276</v>
      </c>
      <c r="M178" s="20">
        <f t="shared" si="23"/>
        <v>1.7152032853209298</v>
      </c>
      <c r="N178" s="18"/>
      <c r="O178" s="18"/>
      <c r="P178" s="18">
        <f t="shared" si="22"/>
        <v>-0.29065087309636256</v>
      </c>
    </row>
    <row r="179" spans="1:16" x14ac:dyDescent="0.15">
      <c r="A179" s="18">
        <v>89</v>
      </c>
      <c r="B179" s="18">
        <v>177</v>
      </c>
      <c r="D179">
        <v>626.32177734375</v>
      </c>
      <c r="E179">
        <v>570.00439453125</v>
      </c>
      <c r="F179">
        <v>485.24035644531301</v>
      </c>
      <c r="G179">
        <v>478.92596435546898</v>
      </c>
      <c r="I179" s="19">
        <f t="shared" si="18"/>
        <v>141.08142089843699</v>
      </c>
      <c r="J179" s="19">
        <f t="shared" si="19"/>
        <v>91.078430175781023</v>
      </c>
      <c r="K179" s="19">
        <f t="shared" si="20"/>
        <v>77.326519775390267</v>
      </c>
      <c r="L179" s="20">
        <f t="shared" si="21"/>
        <v>0.84901023904507777</v>
      </c>
      <c r="M179" s="20">
        <f t="shared" si="23"/>
        <v>1.7120054838917014</v>
      </c>
      <c r="N179" s="18"/>
      <c r="O179" s="18"/>
      <c r="P179" s="18">
        <f t="shared" si="22"/>
        <v>-0.4765476130771219</v>
      </c>
    </row>
    <row r="180" spans="1:16" x14ac:dyDescent="0.15">
      <c r="A180" s="18">
        <v>89.5</v>
      </c>
      <c r="B180" s="18">
        <v>178</v>
      </c>
      <c r="D180">
        <v>621.83270263671898</v>
      </c>
      <c r="E180">
        <v>566.1396484375</v>
      </c>
      <c r="F180">
        <v>485.16085815429699</v>
      </c>
      <c r="G180">
        <v>479.01181030273398</v>
      </c>
      <c r="I180" s="19">
        <f t="shared" si="18"/>
        <v>136.67184448242199</v>
      </c>
      <c r="J180" s="19">
        <f t="shared" si="19"/>
        <v>87.127838134766023</v>
      </c>
      <c r="K180" s="19">
        <f t="shared" si="20"/>
        <v>75.682357788085767</v>
      </c>
      <c r="L180" s="20">
        <f t="shared" si="21"/>
        <v>0.86863578172366884</v>
      </c>
      <c r="M180" s="20">
        <f t="shared" si="23"/>
        <v>1.7364793144626893</v>
      </c>
      <c r="N180" s="18"/>
      <c r="O180" s="18"/>
      <c r="P180" s="18">
        <f t="shared" si="22"/>
        <v>0.9461815396476112</v>
      </c>
    </row>
    <row r="181" spans="1:16" x14ac:dyDescent="0.15">
      <c r="A181" s="18">
        <v>90</v>
      </c>
      <c r="B181" s="18">
        <v>179</v>
      </c>
      <c r="D181">
        <v>618.90759277343795</v>
      </c>
      <c r="E181">
        <v>562.91839599609398</v>
      </c>
      <c r="F181">
        <v>485.13723754882801</v>
      </c>
      <c r="G181">
        <v>478.66229248046898</v>
      </c>
      <c r="I181" s="19">
        <f t="shared" si="18"/>
        <v>133.77035522460994</v>
      </c>
      <c r="J181" s="19">
        <f t="shared" si="19"/>
        <v>84.256103515625</v>
      </c>
      <c r="K181" s="19">
        <f t="shared" si="20"/>
        <v>74.791082763672449</v>
      </c>
      <c r="L181" s="20">
        <f t="shared" si="21"/>
        <v>0.88766367827349979</v>
      </c>
      <c r="M181" s="20">
        <f t="shared" si="23"/>
        <v>1.760355498904917</v>
      </c>
      <c r="N181" s="18"/>
      <c r="O181" s="18"/>
      <c r="P181" s="18">
        <f t="shared" si="22"/>
        <v>2.3341679263008892</v>
      </c>
    </row>
    <row r="182" spans="1:16" x14ac:dyDescent="0.15">
      <c r="A182" s="18">
        <v>90.5</v>
      </c>
      <c r="B182" s="18">
        <v>180</v>
      </c>
      <c r="D182">
        <v>608.011474609375</v>
      </c>
      <c r="E182">
        <v>555.34942626953102</v>
      </c>
      <c r="F182">
        <v>485.11682128906301</v>
      </c>
      <c r="G182">
        <v>478.94415283203102</v>
      </c>
      <c r="I182" s="19">
        <f t="shared" si="18"/>
        <v>122.89465332031199</v>
      </c>
      <c r="J182" s="19">
        <f t="shared" si="19"/>
        <v>76.4052734375</v>
      </c>
      <c r="K182" s="19">
        <f t="shared" si="20"/>
        <v>69.410961914062</v>
      </c>
      <c r="L182" s="20">
        <f t="shared" si="21"/>
        <v>0.90845773846802091</v>
      </c>
      <c r="M182" s="20">
        <f t="shared" si="23"/>
        <v>1.7859978469918349</v>
      </c>
      <c r="N182" s="18"/>
      <c r="O182" s="18"/>
      <c r="P182" s="18">
        <f t="shared" si="22"/>
        <v>3.8248261239113783</v>
      </c>
    </row>
    <row r="183" spans="1:16" x14ac:dyDescent="0.15">
      <c r="A183" s="18">
        <v>91</v>
      </c>
      <c r="B183" s="18">
        <v>181</v>
      </c>
      <c r="D183">
        <v>625.90826416015602</v>
      </c>
      <c r="E183">
        <v>567.404052734375</v>
      </c>
      <c r="F183">
        <v>484.94445800781301</v>
      </c>
      <c r="G183">
        <v>478.76507568359398</v>
      </c>
      <c r="I183" s="19">
        <f t="shared" si="18"/>
        <v>140.96380615234301</v>
      </c>
      <c r="J183" s="19">
        <f t="shared" si="19"/>
        <v>88.638977050781023</v>
      </c>
      <c r="K183" s="19">
        <f t="shared" si="20"/>
        <v>78.916522216796295</v>
      </c>
      <c r="L183" s="20">
        <f t="shared" si="21"/>
        <v>0.89031400003167049</v>
      </c>
      <c r="M183" s="20">
        <f t="shared" si="23"/>
        <v>1.7727023964478812</v>
      </c>
      <c r="N183" s="18"/>
      <c r="O183" s="18"/>
      <c r="P183" s="18">
        <f t="shared" si="22"/>
        <v>3.0519260651066755</v>
      </c>
    </row>
    <row r="184" spans="1:16" x14ac:dyDescent="0.15">
      <c r="A184" s="18">
        <v>91.5</v>
      </c>
      <c r="B184" s="18">
        <v>182</v>
      </c>
      <c r="D184">
        <v>629.62292480468795</v>
      </c>
      <c r="E184">
        <v>570.06677246093795</v>
      </c>
      <c r="F184">
        <v>485.28759765625</v>
      </c>
      <c r="G184">
        <v>478.92498779296898</v>
      </c>
      <c r="I184" s="19">
        <f t="shared" si="18"/>
        <v>144.33532714843795</v>
      </c>
      <c r="J184" s="19">
        <f t="shared" si="19"/>
        <v>91.141784667968977</v>
      </c>
      <c r="K184" s="19">
        <f t="shared" si="20"/>
        <v>80.536077880859665</v>
      </c>
      <c r="L184" s="20">
        <f t="shared" si="21"/>
        <v>0.88363507664737884</v>
      </c>
      <c r="M184" s="20">
        <f t="shared" si="23"/>
        <v>1.7708717609559863</v>
      </c>
      <c r="N184" s="18"/>
      <c r="O184" s="18"/>
      <c r="P184" s="18">
        <f t="shared" si="22"/>
        <v>2.9455063334354556</v>
      </c>
    </row>
    <row r="185" spans="1:16" x14ac:dyDescent="0.15">
      <c r="A185" s="18">
        <v>92</v>
      </c>
      <c r="B185" s="18">
        <v>183</v>
      </c>
      <c r="D185">
        <v>635.78918457031295</v>
      </c>
      <c r="E185">
        <v>575.8876953125</v>
      </c>
      <c r="F185">
        <v>484.96902465820301</v>
      </c>
      <c r="G185">
        <v>478.54547119140602</v>
      </c>
      <c r="I185" s="19">
        <f t="shared" si="18"/>
        <v>150.82015991210994</v>
      </c>
      <c r="J185" s="19">
        <f t="shared" si="19"/>
        <v>97.342224121093977</v>
      </c>
      <c r="K185" s="19">
        <f t="shared" si="20"/>
        <v>82.680603027344162</v>
      </c>
      <c r="L185" s="20">
        <f t="shared" si="21"/>
        <v>0.8493806646999279</v>
      </c>
      <c r="M185" s="20">
        <f t="shared" si="23"/>
        <v>1.7414656369009323</v>
      </c>
      <c r="N185" s="18"/>
      <c r="O185" s="18"/>
      <c r="P185" s="18">
        <f t="shared" si="22"/>
        <v>1.2360497839012656</v>
      </c>
    </row>
    <row r="186" spans="1:16" x14ac:dyDescent="0.15">
      <c r="A186" s="18">
        <v>92.5</v>
      </c>
      <c r="B186" s="18">
        <v>184</v>
      </c>
      <c r="D186">
        <v>636.22021484375</v>
      </c>
      <c r="E186">
        <v>578.23876953125</v>
      </c>
      <c r="F186">
        <v>485.397705078125</v>
      </c>
      <c r="G186">
        <v>479.13278198242199</v>
      </c>
      <c r="I186" s="19">
        <f t="shared" si="18"/>
        <v>150.822509765625</v>
      </c>
      <c r="J186" s="19">
        <f t="shared" si="19"/>
        <v>99.105987548828011</v>
      </c>
      <c r="K186" s="19">
        <f t="shared" si="20"/>
        <v>81.448318481445398</v>
      </c>
      <c r="L186" s="20">
        <f t="shared" si="21"/>
        <v>0.82183045137728994</v>
      </c>
      <c r="M186" s="20">
        <f t="shared" si="23"/>
        <v>1.7187637114706908</v>
      </c>
      <c r="N186" s="18"/>
      <c r="O186" s="18"/>
      <c r="P186" s="18">
        <f t="shared" si="22"/>
        <v>-8.3673789362141551E-2</v>
      </c>
    </row>
    <row r="187" spans="1:16" x14ac:dyDescent="0.15">
      <c r="A187" s="18">
        <v>93</v>
      </c>
      <c r="B187" s="18">
        <v>185</v>
      </c>
      <c r="D187">
        <v>636.74029541015602</v>
      </c>
      <c r="E187">
        <v>579.48736572265602</v>
      </c>
      <c r="F187">
        <v>485.61154174804699</v>
      </c>
      <c r="G187">
        <v>479.25885009765602</v>
      </c>
      <c r="I187" s="19">
        <f t="shared" si="18"/>
        <v>151.12875366210903</v>
      </c>
      <c r="J187" s="19">
        <f t="shared" si="19"/>
        <v>100.228515625</v>
      </c>
      <c r="K187" s="19">
        <f t="shared" si="20"/>
        <v>80.968792724609045</v>
      </c>
      <c r="L187" s="20">
        <f t="shared" si="21"/>
        <v>0.80784188231969578</v>
      </c>
      <c r="M187" s="20">
        <f t="shared" si="23"/>
        <v>1.7096234303054936</v>
      </c>
      <c r="N187" s="18"/>
      <c r="O187" s="18"/>
      <c r="P187" s="18">
        <f t="shared" si="22"/>
        <v>-0.61502275167956777</v>
      </c>
    </row>
    <row r="188" spans="1:16" x14ac:dyDescent="0.15">
      <c r="A188" s="18">
        <v>93.5</v>
      </c>
      <c r="B188" s="18">
        <v>186</v>
      </c>
      <c r="D188">
        <v>637.50183105468795</v>
      </c>
      <c r="E188">
        <v>580.33288574218795</v>
      </c>
      <c r="F188">
        <v>486.99234008789102</v>
      </c>
      <c r="G188">
        <v>480.68304443359398</v>
      </c>
      <c r="I188" s="19">
        <f t="shared" si="18"/>
        <v>150.50949096679693</v>
      </c>
      <c r="J188" s="19">
        <f t="shared" si="19"/>
        <v>99.649841308593977</v>
      </c>
      <c r="K188" s="19">
        <f t="shared" si="20"/>
        <v>80.754602050781159</v>
      </c>
      <c r="L188" s="20">
        <f t="shared" si="21"/>
        <v>0.81038364928953222</v>
      </c>
      <c r="M188" s="20">
        <f t="shared" si="23"/>
        <v>1.7170134851677268</v>
      </c>
      <c r="N188" s="18"/>
      <c r="O188" s="18"/>
      <c r="P188" s="18">
        <f t="shared" si="22"/>
        <v>-0.18541912006833861</v>
      </c>
    </row>
    <row r="189" spans="1:16" x14ac:dyDescent="0.15">
      <c r="A189" s="18">
        <v>94</v>
      </c>
      <c r="B189" s="18">
        <v>187</v>
      </c>
      <c r="D189">
        <v>636.54602050781295</v>
      </c>
      <c r="E189">
        <v>579.077880859375</v>
      </c>
      <c r="F189">
        <v>485.97958374023398</v>
      </c>
      <c r="G189">
        <v>479.78805541992199</v>
      </c>
      <c r="I189" s="19">
        <f t="shared" si="18"/>
        <v>150.56643676757898</v>
      </c>
      <c r="J189" s="19">
        <f t="shared" si="19"/>
        <v>99.289825439453011</v>
      </c>
      <c r="K189" s="19">
        <f t="shared" si="20"/>
        <v>81.063558959961881</v>
      </c>
      <c r="L189" s="20">
        <f t="shared" si="21"/>
        <v>0.8164336939981276</v>
      </c>
      <c r="M189" s="20">
        <f t="shared" si="23"/>
        <v>1.7279118177687187</v>
      </c>
      <c r="N189" s="18"/>
      <c r="O189" s="18"/>
      <c r="P189" s="18">
        <f t="shared" si="22"/>
        <v>0.44813006883150402</v>
      </c>
    </row>
    <row r="190" spans="1:16" x14ac:dyDescent="0.15">
      <c r="A190" s="18">
        <v>94.5</v>
      </c>
      <c r="B190" s="18">
        <v>188</v>
      </c>
      <c r="D190">
        <v>634.86169433593795</v>
      </c>
      <c r="E190">
        <v>578.343017578125</v>
      </c>
      <c r="F190">
        <v>486.14651489257801</v>
      </c>
      <c r="G190">
        <v>479.81680297851602</v>
      </c>
      <c r="I190" s="19">
        <f t="shared" si="18"/>
        <v>148.71517944335994</v>
      </c>
      <c r="J190" s="19">
        <f t="shared" si="19"/>
        <v>98.526214599608977</v>
      </c>
      <c r="K190" s="19">
        <f t="shared" si="20"/>
        <v>79.746829223633668</v>
      </c>
      <c r="L190" s="20">
        <f t="shared" si="21"/>
        <v>0.8093970680565471</v>
      </c>
      <c r="M190" s="20">
        <f t="shared" si="23"/>
        <v>1.7257234797195351</v>
      </c>
      <c r="N190" s="18"/>
      <c r="O190" s="18"/>
      <c r="P190" s="18">
        <f t="shared" si="22"/>
        <v>0.32091613190570728</v>
      </c>
    </row>
    <row r="191" spans="1:16" x14ac:dyDescent="0.15">
      <c r="A191" s="18">
        <v>95</v>
      </c>
      <c r="B191" s="18">
        <v>189</v>
      </c>
      <c r="D191">
        <v>630.63171386718795</v>
      </c>
      <c r="E191">
        <v>573.745361328125</v>
      </c>
      <c r="F191">
        <v>484.94860839843801</v>
      </c>
      <c r="G191">
        <v>478.82635498046898</v>
      </c>
      <c r="I191" s="19">
        <f t="shared" si="18"/>
        <v>145.68310546874994</v>
      </c>
      <c r="J191" s="19">
        <f t="shared" si="19"/>
        <v>94.919006347656023</v>
      </c>
      <c r="K191" s="19">
        <f t="shared" si="20"/>
        <v>79.239801025390733</v>
      </c>
      <c r="L191" s="20">
        <f t="shared" si="21"/>
        <v>0.83481490245654599</v>
      </c>
      <c r="M191" s="20">
        <f t="shared" si="23"/>
        <v>1.7559896020119308</v>
      </c>
      <c r="N191" s="18"/>
      <c r="O191" s="18"/>
      <c r="P191" s="18">
        <f t="shared" si="22"/>
        <v>2.0803666764546471</v>
      </c>
    </row>
    <row r="192" spans="1:16" x14ac:dyDescent="0.15">
      <c r="D192">
        <v>627.46545410156295</v>
      </c>
      <c r="E192">
        <v>570.394287109375</v>
      </c>
      <c r="F192">
        <v>484.94924926757801</v>
      </c>
      <c r="G192">
        <v>478.71688842773398</v>
      </c>
      <c r="I192" s="7"/>
      <c r="J192" s="7"/>
      <c r="K192" s="7"/>
      <c r="L192" s="7"/>
    </row>
    <row r="193" spans="4:12" x14ac:dyDescent="0.15">
      <c r="D193">
        <v>620.90863037109398</v>
      </c>
      <c r="E193">
        <v>564.91906738281295</v>
      </c>
      <c r="F193">
        <v>484.12319946289102</v>
      </c>
      <c r="G193">
        <v>478.34536743164102</v>
      </c>
      <c r="I193" s="7"/>
      <c r="J193" s="7"/>
      <c r="K193" s="7"/>
      <c r="L193" s="7"/>
    </row>
    <row r="194" spans="4:12" x14ac:dyDescent="0.15">
      <c r="I194" s="7"/>
      <c r="J194" s="7"/>
      <c r="K194" s="7"/>
      <c r="L194" s="7"/>
    </row>
    <row r="195" spans="4:12" x14ac:dyDescent="0.15">
      <c r="I195" s="7"/>
      <c r="J195" s="7"/>
      <c r="K195" s="7"/>
      <c r="L195" s="7"/>
    </row>
    <row r="196" spans="4:12" x14ac:dyDescent="0.15">
      <c r="I196" s="7"/>
      <c r="J196" s="7"/>
      <c r="K196" s="7"/>
      <c r="L196" s="7"/>
    </row>
    <row r="197" spans="4:12" x14ac:dyDescent="0.15">
      <c r="I197" s="7"/>
      <c r="J197" s="7"/>
      <c r="K197" s="7"/>
      <c r="L197" s="7"/>
    </row>
    <row r="198" spans="4:12" x14ac:dyDescent="0.15">
      <c r="I198" s="7"/>
      <c r="J198" s="7"/>
      <c r="K198" s="7"/>
      <c r="L198" s="7"/>
    </row>
    <row r="199" spans="4:12" x14ac:dyDescent="0.15">
      <c r="I199" s="7"/>
      <c r="J199" s="7"/>
      <c r="K199" s="7"/>
      <c r="L199" s="7"/>
    </row>
    <row r="200" spans="4:12" x14ac:dyDescent="0.15">
      <c r="I200" s="7"/>
      <c r="J200" s="7"/>
      <c r="K200" s="7"/>
      <c r="L200" s="7"/>
    </row>
    <row r="201" spans="4:12" x14ac:dyDescent="0.15">
      <c r="I201" s="7"/>
      <c r="J201" s="7"/>
      <c r="K201" s="7"/>
      <c r="L201" s="7"/>
    </row>
    <row r="202" spans="4:12" x14ac:dyDescent="0.15">
      <c r="I202" s="7"/>
      <c r="J202" s="7"/>
      <c r="K202" s="7"/>
      <c r="L202" s="7"/>
    </row>
    <row r="203" spans="4:12" x14ac:dyDescent="0.15">
      <c r="I203" s="7"/>
      <c r="J203" s="7"/>
      <c r="K203" s="7"/>
      <c r="L203" s="7"/>
    </row>
    <row r="204" spans="4:12" x14ac:dyDescent="0.15">
      <c r="I204" s="7"/>
      <c r="J204" s="7"/>
      <c r="K204" s="7"/>
      <c r="L204" s="7"/>
    </row>
    <row r="205" spans="4:12" x14ac:dyDescent="0.15">
      <c r="I205" s="7"/>
      <c r="J205" s="7"/>
      <c r="K205" s="7"/>
      <c r="L205" s="7"/>
    </row>
    <row r="206" spans="4:12" x14ac:dyDescent="0.15">
      <c r="I206" s="7"/>
      <c r="J206" s="7"/>
      <c r="K206" s="7"/>
      <c r="L206" s="7"/>
    </row>
    <row r="207" spans="4:12" x14ac:dyDescent="0.15">
      <c r="I207" s="7"/>
      <c r="J207" s="7"/>
      <c r="K207" s="7"/>
      <c r="L207" s="7"/>
    </row>
    <row r="208" spans="4:12" x14ac:dyDescent="0.15">
      <c r="I208" s="7"/>
      <c r="J208" s="7"/>
      <c r="K208" s="7"/>
      <c r="L208" s="7"/>
    </row>
    <row r="209" spans="9:12" x14ac:dyDescent="0.15">
      <c r="I209" s="7"/>
      <c r="J209" s="7"/>
      <c r="K209" s="7"/>
      <c r="L209" s="7"/>
    </row>
    <row r="210" spans="9:12" x14ac:dyDescent="0.15">
      <c r="I210" s="7"/>
      <c r="J210" s="7"/>
      <c r="K210" s="7"/>
      <c r="L210" s="7"/>
    </row>
    <row r="211" spans="9:12" x14ac:dyDescent="0.15">
      <c r="I211" s="7"/>
      <c r="J211" s="7"/>
      <c r="K211" s="7"/>
      <c r="L211" s="7"/>
    </row>
    <row r="212" spans="9:12" x14ac:dyDescent="0.15">
      <c r="I212" s="7"/>
      <c r="J212" s="7"/>
      <c r="K212" s="7"/>
      <c r="L212" s="7"/>
    </row>
    <row r="213" spans="9:12" x14ac:dyDescent="0.15">
      <c r="I213" s="7"/>
      <c r="J213" s="7"/>
      <c r="K213" s="7"/>
      <c r="L213" s="7"/>
    </row>
    <row r="214" spans="9:12" x14ac:dyDescent="0.15">
      <c r="I214" s="7"/>
      <c r="J214" s="7"/>
      <c r="K214" s="7"/>
      <c r="L214" s="7"/>
    </row>
    <row r="215" spans="9:12" x14ac:dyDescent="0.15">
      <c r="I215" s="7"/>
      <c r="J215" s="7"/>
      <c r="K215" s="7"/>
      <c r="L215" s="7"/>
    </row>
    <row r="216" spans="9:12" x14ac:dyDescent="0.15">
      <c r="I216" s="7"/>
      <c r="J216" s="7"/>
      <c r="K216" s="7"/>
      <c r="L216" s="7"/>
    </row>
    <row r="217" spans="9:12" x14ac:dyDescent="0.15">
      <c r="I217" s="7"/>
      <c r="J217" s="7"/>
      <c r="K217" s="7"/>
      <c r="L217" s="7"/>
    </row>
    <row r="218" spans="9:12" x14ac:dyDescent="0.15">
      <c r="I218" s="7"/>
      <c r="J218" s="7"/>
      <c r="K218" s="7"/>
      <c r="L218" s="7"/>
    </row>
    <row r="219" spans="9:12" x14ac:dyDescent="0.15">
      <c r="I219" s="7"/>
      <c r="J219" s="7"/>
      <c r="K219" s="7"/>
      <c r="L219" s="7"/>
    </row>
    <row r="220" spans="9:12" x14ac:dyDescent="0.15">
      <c r="I220" s="7"/>
      <c r="J220" s="7"/>
      <c r="K220" s="7"/>
      <c r="L220" s="7"/>
    </row>
    <row r="221" spans="9:12" x14ac:dyDescent="0.15">
      <c r="I221" s="7"/>
      <c r="J221" s="7"/>
      <c r="K221" s="7"/>
      <c r="L221" s="7"/>
    </row>
    <row r="222" spans="9:12" x14ac:dyDescent="0.15">
      <c r="I222" s="7"/>
      <c r="J222" s="7"/>
      <c r="K222" s="7"/>
      <c r="L222" s="7"/>
    </row>
    <row r="223" spans="9:12" x14ac:dyDescent="0.15">
      <c r="I223" s="7"/>
      <c r="J223" s="7"/>
      <c r="K223" s="7"/>
      <c r="L223" s="7"/>
    </row>
    <row r="224" spans="9:12" x14ac:dyDescent="0.15">
      <c r="I224" s="7"/>
      <c r="J224" s="7"/>
      <c r="K224" s="7"/>
      <c r="L224" s="7"/>
    </row>
    <row r="225" spans="9:12" x14ac:dyDescent="0.15">
      <c r="I225" s="7"/>
      <c r="J225" s="7"/>
      <c r="K225" s="7"/>
      <c r="L225" s="7"/>
    </row>
    <row r="226" spans="9:12" x14ac:dyDescent="0.15">
      <c r="I226" s="7"/>
      <c r="J226" s="7"/>
      <c r="K226" s="7"/>
      <c r="L226" s="7"/>
    </row>
    <row r="227" spans="9:12" x14ac:dyDescent="0.15">
      <c r="I227" s="7"/>
      <c r="J227" s="7"/>
      <c r="K227" s="7"/>
      <c r="L227" s="7"/>
    </row>
    <row r="228" spans="9:12" x14ac:dyDescent="0.15">
      <c r="I228" s="7"/>
      <c r="J228" s="7"/>
      <c r="K228" s="7"/>
      <c r="L228" s="7"/>
    </row>
    <row r="229" spans="9:12" x14ac:dyDescent="0.15">
      <c r="I229" s="7"/>
      <c r="J229" s="7"/>
      <c r="K229" s="7"/>
      <c r="L229" s="7"/>
    </row>
    <row r="230" spans="9:12" x14ac:dyDescent="0.15">
      <c r="I230" s="7"/>
      <c r="J230" s="7"/>
      <c r="K230" s="7"/>
      <c r="L230" s="7"/>
    </row>
    <row r="231" spans="9:12" x14ac:dyDescent="0.15">
      <c r="I231" s="7"/>
      <c r="J231" s="7"/>
      <c r="K231" s="7"/>
      <c r="L231" s="7"/>
    </row>
    <row r="232" spans="9:12" x14ac:dyDescent="0.15">
      <c r="I232" s="7"/>
      <c r="J232" s="7"/>
      <c r="K232" s="7"/>
      <c r="L232" s="7"/>
    </row>
    <row r="233" spans="9:12" x14ac:dyDescent="0.15">
      <c r="I233" s="7"/>
      <c r="J233" s="7"/>
      <c r="K233" s="7"/>
      <c r="L233" s="7"/>
    </row>
    <row r="234" spans="9:12" x14ac:dyDescent="0.15">
      <c r="I234" s="7"/>
      <c r="J234" s="7"/>
      <c r="K234" s="7"/>
      <c r="L234" s="7"/>
    </row>
    <row r="235" spans="9:12" x14ac:dyDescent="0.15">
      <c r="I235" s="7"/>
      <c r="J235" s="7"/>
      <c r="K235" s="7"/>
      <c r="L235" s="7"/>
    </row>
    <row r="236" spans="9:12" x14ac:dyDescent="0.15">
      <c r="I236" s="7"/>
      <c r="J236" s="7"/>
      <c r="K236" s="7"/>
      <c r="L236" s="7"/>
    </row>
    <row r="237" spans="9:12" x14ac:dyDescent="0.15">
      <c r="I237" s="7"/>
      <c r="J237" s="7"/>
      <c r="K237" s="7"/>
      <c r="L237" s="7"/>
    </row>
    <row r="238" spans="9:12" x14ac:dyDescent="0.15">
      <c r="I238" s="7"/>
      <c r="J238" s="7"/>
      <c r="K238" s="7"/>
      <c r="L238" s="7"/>
    </row>
    <row r="239" spans="9:12" x14ac:dyDescent="0.15">
      <c r="I239" s="7"/>
      <c r="J239" s="7"/>
      <c r="K239" s="7"/>
      <c r="L239" s="7"/>
    </row>
    <row r="240" spans="9:12" x14ac:dyDescent="0.15">
      <c r="I240" s="7"/>
      <c r="J240" s="7"/>
      <c r="K240" s="7"/>
      <c r="L240" s="7"/>
    </row>
    <row r="241" spans="9:12" x14ac:dyDescent="0.15">
      <c r="I241" s="7"/>
      <c r="J241" s="7"/>
      <c r="K241" s="7"/>
      <c r="L241" s="7"/>
    </row>
    <row r="242" spans="9:12" x14ac:dyDescent="0.15">
      <c r="I242" s="7"/>
      <c r="J242" s="7"/>
      <c r="K242" s="7"/>
      <c r="L242" s="7"/>
    </row>
    <row r="243" spans="9:12" x14ac:dyDescent="0.15">
      <c r="I243" s="7"/>
      <c r="J243" s="7"/>
      <c r="K243" s="7"/>
      <c r="L243" s="7"/>
    </row>
    <row r="244" spans="9:12" x14ac:dyDescent="0.15">
      <c r="I244" s="7"/>
      <c r="J244" s="7"/>
      <c r="K244" s="7"/>
      <c r="L244" s="7"/>
    </row>
    <row r="245" spans="9:12" x14ac:dyDescent="0.15">
      <c r="I245" s="7"/>
      <c r="J245" s="7"/>
      <c r="K245" s="7"/>
      <c r="L245" s="7"/>
    </row>
    <row r="246" spans="9:12" x14ac:dyDescent="0.15">
      <c r="I246" s="7"/>
      <c r="J246" s="7"/>
      <c r="K246" s="7"/>
      <c r="L246" s="7"/>
    </row>
    <row r="247" spans="9:12" x14ac:dyDescent="0.15">
      <c r="I247" s="7"/>
      <c r="J247" s="7"/>
      <c r="K247" s="7"/>
      <c r="L247" s="7"/>
    </row>
    <row r="248" spans="9:12" x14ac:dyDescent="0.15">
      <c r="I248" s="7"/>
      <c r="J248" s="7"/>
      <c r="K248" s="7"/>
      <c r="L248" s="7"/>
    </row>
    <row r="249" spans="9:12" x14ac:dyDescent="0.15">
      <c r="I249" s="7"/>
      <c r="J249" s="7"/>
      <c r="K249" s="7"/>
      <c r="L249" s="7"/>
    </row>
    <row r="250" spans="9:12" x14ac:dyDescent="0.15">
      <c r="I250" s="7"/>
      <c r="J250" s="7"/>
      <c r="K250" s="7"/>
      <c r="L250" s="7"/>
    </row>
    <row r="251" spans="9:12" x14ac:dyDescent="0.15">
      <c r="I251" s="7"/>
      <c r="J251" s="7"/>
      <c r="K251" s="7"/>
      <c r="L251" s="7"/>
    </row>
    <row r="252" spans="9:12" x14ac:dyDescent="0.15">
      <c r="I252" s="7"/>
      <c r="J252" s="7"/>
      <c r="K252" s="7"/>
      <c r="L252" s="7"/>
    </row>
    <row r="253" spans="9:12" x14ac:dyDescent="0.15">
      <c r="I253" s="7"/>
      <c r="J253" s="7"/>
      <c r="K253" s="7"/>
      <c r="L253" s="7"/>
    </row>
    <row r="254" spans="9:12" x14ac:dyDescent="0.15">
      <c r="I254" s="7"/>
      <c r="J254" s="7"/>
      <c r="K254" s="7"/>
      <c r="L254" s="7"/>
    </row>
    <row r="255" spans="9:12" x14ac:dyDescent="0.15">
      <c r="I255" s="7"/>
      <c r="J255" s="7"/>
      <c r="K255" s="7"/>
      <c r="L255" s="7"/>
    </row>
    <row r="256" spans="9:12" x14ac:dyDescent="0.15">
      <c r="I256" s="7"/>
      <c r="J256" s="7"/>
      <c r="K256" s="7"/>
      <c r="L256" s="7"/>
    </row>
    <row r="257" spans="9:12" x14ac:dyDescent="0.15">
      <c r="I257" s="7"/>
      <c r="J257" s="7"/>
      <c r="K257" s="7"/>
      <c r="L257" s="7"/>
    </row>
    <row r="258" spans="9:12" x14ac:dyDescent="0.15">
      <c r="I258" s="7"/>
      <c r="J258" s="7"/>
      <c r="K258" s="7"/>
      <c r="L258" s="7"/>
    </row>
    <row r="259" spans="9:12" x14ac:dyDescent="0.15">
      <c r="I259" s="7"/>
      <c r="J259" s="7"/>
      <c r="K259" s="7"/>
      <c r="L259" s="7"/>
    </row>
    <row r="260" spans="9:12" x14ac:dyDescent="0.15">
      <c r="I260" s="7"/>
      <c r="J260" s="7"/>
      <c r="K260" s="7"/>
      <c r="L260" s="7"/>
    </row>
    <row r="261" spans="9:12" x14ac:dyDescent="0.15">
      <c r="I261" s="7"/>
      <c r="J261" s="7"/>
      <c r="K261" s="7"/>
      <c r="L261" s="7"/>
    </row>
    <row r="262" spans="9:12" x14ac:dyDescent="0.15">
      <c r="I262" s="7"/>
      <c r="J262" s="7"/>
      <c r="K262" s="7"/>
      <c r="L262" s="7"/>
    </row>
    <row r="263" spans="9:12" x14ac:dyDescent="0.15">
      <c r="I263" s="7"/>
      <c r="J263" s="7"/>
      <c r="K263" s="7"/>
      <c r="L263" s="7"/>
    </row>
    <row r="264" spans="9:12" x14ac:dyDescent="0.15">
      <c r="I264" s="7"/>
      <c r="J264" s="7"/>
      <c r="K264" s="7"/>
      <c r="L264" s="7"/>
    </row>
    <row r="265" spans="9:12" x14ac:dyDescent="0.15">
      <c r="I265" s="7"/>
      <c r="J265" s="7"/>
      <c r="K265" s="7"/>
      <c r="L265" s="7"/>
    </row>
    <row r="266" spans="9:12" x14ac:dyDescent="0.15">
      <c r="I266" s="7"/>
      <c r="J266" s="7"/>
      <c r="K266" s="7"/>
      <c r="L266" s="7"/>
    </row>
    <row r="267" spans="9:12" x14ac:dyDescent="0.15">
      <c r="I267" s="7"/>
      <c r="J267" s="7"/>
      <c r="K267" s="7"/>
      <c r="L267" s="7"/>
    </row>
    <row r="268" spans="9:12" x14ac:dyDescent="0.15">
      <c r="I268" s="7"/>
      <c r="J268" s="7"/>
      <c r="K268" s="7"/>
      <c r="L268" s="7"/>
    </row>
    <row r="269" spans="9:12" x14ac:dyDescent="0.15">
      <c r="I269" s="7"/>
      <c r="J269" s="7"/>
      <c r="K269" s="7"/>
      <c r="L269" s="7"/>
    </row>
    <row r="270" spans="9:12" x14ac:dyDescent="0.15">
      <c r="I270" s="7"/>
      <c r="J270" s="7"/>
      <c r="K270" s="7"/>
      <c r="L270" s="7"/>
    </row>
    <row r="271" spans="9:12" x14ac:dyDescent="0.15">
      <c r="I271" s="7"/>
      <c r="J271" s="7"/>
      <c r="K271" s="7"/>
      <c r="L271" s="7"/>
    </row>
    <row r="272" spans="9:12" x14ac:dyDescent="0.15">
      <c r="I272" s="7"/>
      <c r="J272" s="7"/>
      <c r="K272" s="7"/>
      <c r="L272" s="7"/>
    </row>
    <row r="273" spans="9:12" x14ac:dyDescent="0.15">
      <c r="I273" s="7"/>
      <c r="J273" s="7"/>
      <c r="K273" s="7"/>
      <c r="L273" s="7"/>
    </row>
    <row r="274" spans="9:12" x14ac:dyDescent="0.15">
      <c r="I274" s="7"/>
      <c r="J274" s="7"/>
      <c r="K274" s="7"/>
      <c r="L274" s="7"/>
    </row>
    <row r="275" spans="9:12" x14ac:dyDescent="0.15">
      <c r="I275" s="7"/>
      <c r="J275" s="7"/>
      <c r="K275" s="7"/>
      <c r="L275" s="7"/>
    </row>
    <row r="276" spans="9:12" x14ac:dyDescent="0.15">
      <c r="I276" s="7"/>
      <c r="J276" s="7"/>
      <c r="K276" s="7"/>
      <c r="L276" s="7"/>
    </row>
    <row r="277" spans="9:12" x14ac:dyDescent="0.15">
      <c r="I277" s="7"/>
      <c r="J277" s="7"/>
      <c r="K277" s="7"/>
      <c r="L277" s="7"/>
    </row>
    <row r="278" spans="9:12" x14ac:dyDescent="0.15">
      <c r="I278" s="7"/>
      <c r="J278" s="7"/>
      <c r="K278" s="7"/>
      <c r="L278" s="7"/>
    </row>
    <row r="279" spans="9:12" x14ac:dyDescent="0.15">
      <c r="I279" s="7"/>
      <c r="J279" s="7"/>
      <c r="K279" s="7"/>
      <c r="L279" s="7"/>
    </row>
    <row r="280" spans="9:12" x14ac:dyDescent="0.15">
      <c r="I280" s="7"/>
      <c r="J280" s="7"/>
      <c r="K280" s="7"/>
      <c r="L280" s="7"/>
    </row>
    <row r="281" spans="9:12" x14ac:dyDescent="0.15">
      <c r="I281" s="7"/>
      <c r="J281" s="7"/>
      <c r="K281" s="7"/>
      <c r="L281" s="7"/>
    </row>
    <row r="282" spans="9:12" x14ac:dyDescent="0.15">
      <c r="I282" s="7"/>
      <c r="J282" s="7"/>
      <c r="K282" s="7"/>
      <c r="L282" s="7"/>
    </row>
    <row r="283" spans="9:12" x14ac:dyDescent="0.15">
      <c r="I283" s="7"/>
      <c r="J283" s="7"/>
      <c r="K283" s="7"/>
      <c r="L283" s="7"/>
    </row>
    <row r="284" spans="9:12" x14ac:dyDescent="0.15">
      <c r="I284" s="7"/>
      <c r="J284" s="7"/>
      <c r="K284" s="7"/>
      <c r="L284" s="7"/>
    </row>
    <row r="285" spans="9:12" x14ac:dyDescent="0.15">
      <c r="I285" s="7"/>
      <c r="J285" s="7"/>
      <c r="K285" s="7"/>
      <c r="L285" s="7"/>
    </row>
    <row r="286" spans="9:12" x14ac:dyDescent="0.15">
      <c r="I286" s="7"/>
      <c r="J286" s="7"/>
      <c r="K286" s="7"/>
      <c r="L286" s="7"/>
    </row>
    <row r="287" spans="9:12" x14ac:dyDescent="0.15">
      <c r="I287" s="7"/>
      <c r="J287" s="7"/>
      <c r="K287" s="7"/>
      <c r="L287" s="7"/>
    </row>
    <row r="288" spans="9:12" x14ac:dyDescent="0.15">
      <c r="I288" s="7"/>
      <c r="J288" s="7"/>
      <c r="K288" s="7"/>
      <c r="L288" s="7"/>
    </row>
    <row r="289" spans="9:12" x14ac:dyDescent="0.15">
      <c r="I289" s="7"/>
      <c r="J289" s="7"/>
      <c r="K289" s="7"/>
      <c r="L289" s="7"/>
    </row>
    <row r="290" spans="9:12" x14ac:dyDescent="0.15">
      <c r="I290" s="7"/>
      <c r="J290" s="7"/>
      <c r="K290" s="7"/>
      <c r="L290" s="7"/>
    </row>
    <row r="291" spans="9:12" x14ac:dyDescent="0.15">
      <c r="I291" s="7"/>
      <c r="J291" s="7"/>
      <c r="K291" s="7"/>
      <c r="L291" s="7"/>
    </row>
    <row r="292" spans="9:12" x14ac:dyDescent="0.15">
      <c r="I292" s="7"/>
      <c r="J292" s="7"/>
      <c r="K292" s="7"/>
      <c r="L292" s="7"/>
    </row>
    <row r="293" spans="9:12" x14ac:dyDescent="0.15">
      <c r="I293" s="7"/>
      <c r="J293" s="7"/>
      <c r="K293" s="7"/>
      <c r="L293" s="7"/>
    </row>
    <row r="294" spans="9:12" x14ac:dyDescent="0.15">
      <c r="I294" s="7"/>
      <c r="J294" s="7"/>
      <c r="K294" s="7"/>
      <c r="L294" s="7"/>
    </row>
    <row r="295" spans="9:12" x14ac:dyDescent="0.15">
      <c r="I295" s="7"/>
      <c r="J295" s="7"/>
      <c r="K295" s="7"/>
      <c r="L295" s="7"/>
    </row>
    <row r="296" spans="9:12" x14ac:dyDescent="0.15">
      <c r="I296" s="7"/>
      <c r="J296" s="7"/>
      <c r="K296" s="7"/>
      <c r="L296" s="7"/>
    </row>
    <row r="297" spans="9:12" x14ac:dyDescent="0.15">
      <c r="I297" s="7"/>
      <c r="J297" s="7"/>
      <c r="K297" s="7"/>
      <c r="L297" s="7"/>
    </row>
    <row r="298" spans="9:12" x14ac:dyDescent="0.15">
      <c r="I298" s="7"/>
      <c r="J298" s="7"/>
      <c r="K298" s="7"/>
      <c r="L298" s="7"/>
    </row>
    <row r="299" spans="9:12" x14ac:dyDescent="0.15">
      <c r="I299" s="7"/>
      <c r="J299" s="7"/>
      <c r="K299" s="7"/>
      <c r="L299" s="7"/>
    </row>
    <row r="300" spans="9:12" x14ac:dyDescent="0.15">
      <c r="I300" s="7"/>
      <c r="J300" s="7"/>
      <c r="K300" s="7"/>
      <c r="L300" s="7"/>
    </row>
    <row r="301" spans="9:12" x14ac:dyDescent="0.15">
      <c r="I301" s="7"/>
      <c r="J301" s="7"/>
      <c r="K301" s="7"/>
      <c r="L301" s="7"/>
    </row>
    <row r="302" spans="9:12" x14ac:dyDescent="0.15">
      <c r="I302" s="7"/>
      <c r="J302" s="7"/>
      <c r="K302" s="7"/>
      <c r="L302" s="7"/>
    </row>
    <row r="303" spans="9:12" x14ac:dyDescent="0.15">
      <c r="I303" s="7"/>
      <c r="J303" s="7"/>
      <c r="K303" s="7"/>
      <c r="L303" s="7"/>
    </row>
    <row r="304" spans="9:12" x14ac:dyDescent="0.15">
      <c r="I304" s="7"/>
      <c r="J304" s="7"/>
      <c r="K304" s="7"/>
      <c r="L304" s="7"/>
    </row>
    <row r="305" spans="9:12" x14ac:dyDescent="0.15">
      <c r="I305" s="7"/>
      <c r="J305" s="7"/>
      <c r="K305" s="7"/>
      <c r="L305" s="7"/>
    </row>
    <row r="306" spans="9:12" x14ac:dyDescent="0.15">
      <c r="I306" s="7"/>
      <c r="J306" s="7"/>
      <c r="K306" s="7"/>
      <c r="L306" s="7"/>
    </row>
    <row r="307" spans="9:12" x14ac:dyDescent="0.15">
      <c r="I307" s="7"/>
      <c r="J307" s="7"/>
      <c r="K307" s="7"/>
      <c r="L307" s="7"/>
    </row>
    <row r="308" spans="9:12" x14ac:dyDescent="0.15">
      <c r="I308" s="7"/>
      <c r="J308" s="7"/>
      <c r="K308" s="7"/>
      <c r="L308" s="7"/>
    </row>
    <row r="309" spans="9:12" x14ac:dyDescent="0.15">
      <c r="I309" s="7"/>
      <c r="J309" s="7"/>
      <c r="K309" s="7"/>
      <c r="L309" s="7"/>
    </row>
    <row r="310" spans="9:12" x14ac:dyDescent="0.15">
      <c r="I310" s="7"/>
      <c r="J310" s="7"/>
      <c r="K310" s="7"/>
      <c r="L310" s="7"/>
    </row>
    <row r="311" spans="9:12" x14ac:dyDescent="0.15">
      <c r="I311" s="7"/>
      <c r="J311" s="7"/>
      <c r="K311" s="7"/>
      <c r="L311" s="7"/>
    </row>
    <row r="312" spans="9:12" x14ac:dyDescent="0.15">
      <c r="I312" s="7"/>
      <c r="J312" s="7"/>
      <c r="K312" s="7"/>
      <c r="L312" s="7"/>
    </row>
    <row r="313" spans="9:12" x14ac:dyDescent="0.15">
      <c r="I313" s="7"/>
      <c r="J313" s="7"/>
      <c r="K313" s="7"/>
      <c r="L313" s="7"/>
    </row>
    <row r="314" spans="9:12" x14ac:dyDescent="0.15">
      <c r="I314" s="7"/>
      <c r="J314" s="7"/>
      <c r="K314" s="7"/>
      <c r="L314" s="7"/>
    </row>
    <row r="315" spans="9:12" x14ac:dyDescent="0.15">
      <c r="I315" s="7"/>
      <c r="J315" s="7"/>
      <c r="K315" s="7"/>
      <c r="L315" s="7"/>
    </row>
    <row r="316" spans="9:12" x14ac:dyDescent="0.15">
      <c r="I316" s="7"/>
      <c r="J316" s="7"/>
      <c r="K316" s="7"/>
      <c r="L316" s="7"/>
    </row>
    <row r="317" spans="9:12" x14ac:dyDescent="0.15">
      <c r="I317" s="7"/>
      <c r="J317" s="7"/>
      <c r="K317" s="7"/>
      <c r="L317" s="7"/>
    </row>
    <row r="318" spans="9:12" x14ac:dyDescent="0.15">
      <c r="I318" s="7"/>
      <c r="J318" s="7"/>
      <c r="K318" s="7"/>
      <c r="L318" s="7"/>
    </row>
    <row r="319" spans="9:12" x14ac:dyDescent="0.15">
      <c r="I319" s="7"/>
      <c r="J319" s="7"/>
      <c r="K319" s="7"/>
      <c r="L319" s="7"/>
    </row>
    <row r="320" spans="9:12" x14ac:dyDescent="0.15">
      <c r="I320" s="7"/>
      <c r="J320" s="7"/>
      <c r="K320" s="7"/>
      <c r="L320" s="7"/>
    </row>
    <row r="321" spans="9:12" x14ac:dyDescent="0.15">
      <c r="I321" s="7"/>
      <c r="J321" s="7"/>
      <c r="K321" s="7"/>
      <c r="L321" s="7"/>
    </row>
    <row r="322" spans="9:12" x14ac:dyDescent="0.15">
      <c r="I322" s="7"/>
      <c r="J322" s="7"/>
      <c r="K322" s="7"/>
      <c r="L322" s="7"/>
    </row>
    <row r="323" spans="9:12" x14ac:dyDescent="0.15">
      <c r="I323" s="7"/>
      <c r="J323" s="7"/>
      <c r="K323" s="7"/>
      <c r="L323" s="7"/>
    </row>
    <row r="324" spans="9:12" x14ac:dyDescent="0.15">
      <c r="I324" s="7"/>
      <c r="J324" s="7"/>
      <c r="K324" s="7"/>
      <c r="L324" s="7"/>
    </row>
    <row r="325" spans="9:12" x14ac:dyDescent="0.15">
      <c r="I325" s="7"/>
      <c r="J325" s="7"/>
      <c r="K325" s="7"/>
      <c r="L325" s="7"/>
    </row>
    <row r="326" spans="9:12" x14ac:dyDescent="0.15">
      <c r="I326" s="7"/>
      <c r="J326" s="7"/>
      <c r="K326" s="7"/>
      <c r="L326" s="7"/>
    </row>
    <row r="327" spans="9:12" x14ac:dyDescent="0.15">
      <c r="I327" s="7"/>
      <c r="J327" s="7"/>
      <c r="K327" s="7"/>
      <c r="L327" s="7"/>
    </row>
    <row r="328" spans="9:12" x14ac:dyDescent="0.15">
      <c r="I328" s="7"/>
      <c r="J328" s="7"/>
      <c r="K328" s="7"/>
      <c r="L328" s="7"/>
    </row>
    <row r="329" spans="9:12" x14ac:dyDescent="0.15">
      <c r="I329" s="7"/>
      <c r="J329" s="7"/>
      <c r="K329" s="7"/>
      <c r="L329" s="7"/>
    </row>
    <row r="330" spans="9:12" x14ac:dyDescent="0.15">
      <c r="I330" s="7"/>
      <c r="J330" s="7"/>
      <c r="K330" s="7"/>
      <c r="L330" s="7"/>
    </row>
    <row r="331" spans="9:12" x14ac:dyDescent="0.15">
      <c r="I331" s="7"/>
      <c r="J331" s="7"/>
      <c r="K331" s="7"/>
      <c r="L331" s="7"/>
    </row>
    <row r="332" spans="9:12" x14ac:dyDescent="0.15">
      <c r="I332" s="7"/>
      <c r="J332" s="7"/>
      <c r="K332" s="7"/>
      <c r="L332" s="7"/>
    </row>
    <row r="333" spans="9:12" x14ac:dyDescent="0.15">
      <c r="I333" s="7"/>
      <c r="J333" s="7"/>
      <c r="K333" s="7"/>
      <c r="L333" s="7"/>
    </row>
    <row r="334" spans="9:12" x14ac:dyDescent="0.15">
      <c r="I334" s="7"/>
      <c r="J334" s="7"/>
      <c r="K334" s="7"/>
      <c r="L334" s="7"/>
    </row>
    <row r="335" spans="9:12" x14ac:dyDescent="0.15">
      <c r="I335" s="7"/>
      <c r="J335" s="7"/>
      <c r="K335" s="7"/>
      <c r="L335" s="7"/>
    </row>
    <row r="336" spans="9:12" x14ac:dyDescent="0.15">
      <c r="I336" s="7"/>
      <c r="J336" s="7"/>
      <c r="K336" s="7"/>
      <c r="L336" s="7"/>
    </row>
    <row r="337" spans="9:12" x14ac:dyDescent="0.15">
      <c r="I337" s="7"/>
      <c r="J337" s="7"/>
      <c r="K337" s="7"/>
      <c r="L337" s="7"/>
    </row>
    <row r="338" spans="9:12" x14ac:dyDescent="0.15">
      <c r="I338" s="7"/>
      <c r="J338" s="7"/>
      <c r="K338" s="7"/>
      <c r="L338" s="7"/>
    </row>
    <row r="339" spans="9:12" x14ac:dyDescent="0.15">
      <c r="I339" s="7"/>
      <c r="J339" s="7"/>
      <c r="K339" s="7"/>
      <c r="L339" s="7"/>
    </row>
    <row r="340" spans="9:12" x14ac:dyDescent="0.15">
      <c r="I340" s="7"/>
      <c r="J340" s="7"/>
      <c r="K340" s="7"/>
      <c r="L340" s="7"/>
    </row>
    <row r="341" spans="9:12" x14ac:dyDescent="0.15">
      <c r="I341" s="7"/>
      <c r="J341" s="7"/>
      <c r="K341" s="7"/>
      <c r="L341" s="7"/>
    </row>
    <row r="342" spans="9:12" x14ac:dyDescent="0.15">
      <c r="I342" s="7"/>
      <c r="J342" s="7"/>
      <c r="K342" s="7"/>
      <c r="L342" s="7"/>
    </row>
    <row r="343" spans="9:12" x14ac:dyDescent="0.15">
      <c r="I343" s="7"/>
      <c r="J343" s="7"/>
      <c r="K343" s="7"/>
      <c r="L343" s="7"/>
    </row>
    <row r="344" spans="9:12" x14ac:dyDescent="0.15">
      <c r="I344" s="7"/>
      <c r="J344" s="7"/>
      <c r="K344" s="7"/>
      <c r="L344" s="7"/>
    </row>
    <row r="345" spans="9:12" x14ac:dyDescent="0.15">
      <c r="I345" s="7"/>
      <c r="J345" s="7"/>
      <c r="K345" s="7"/>
      <c r="L345" s="7"/>
    </row>
    <row r="346" spans="9:12" x14ac:dyDescent="0.15">
      <c r="I346" s="7"/>
      <c r="J346" s="7"/>
      <c r="K346" s="7"/>
      <c r="L346" s="7"/>
    </row>
    <row r="347" spans="9:12" x14ac:dyDescent="0.15">
      <c r="I347" s="7"/>
      <c r="J347" s="7"/>
      <c r="K347" s="7"/>
      <c r="L347" s="7"/>
    </row>
    <row r="348" spans="9:12" x14ac:dyDescent="0.15">
      <c r="I348" s="7"/>
      <c r="J348" s="7"/>
      <c r="K348" s="7"/>
      <c r="L348" s="7"/>
    </row>
    <row r="349" spans="9:12" x14ac:dyDescent="0.15">
      <c r="I349" s="7"/>
      <c r="J349" s="7"/>
      <c r="K349" s="7"/>
      <c r="L349" s="7"/>
    </row>
    <row r="350" spans="9:12" x14ac:dyDescent="0.15">
      <c r="I350" s="7"/>
      <c r="J350" s="7"/>
      <c r="K350" s="7"/>
      <c r="L350" s="7"/>
    </row>
    <row r="351" spans="9:12" x14ac:dyDescent="0.15">
      <c r="I351" s="7"/>
      <c r="J351" s="7"/>
      <c r="K351" s="7"/>
      <c r="L351" s="7"/>
    </row>
    <row r="352" spans="9:12" x14ac:dyDescent="0.15">
      <c r="I352" s="7"/>
      <c r="J352" s="7"/>
      <c r="K352" s="7"/>
      <c r="L352" s="7"/>
    </row>
    <row r="353" spans="9:12" x14ac:dyDescent="0.15">
      <c r="I353" s="7"/>
      <c r="J353" s="7"/>
      <c r="K353" s="7"/>
      <c r="L353" s="7"/>
    </row>
    <row r="354" spans="9:12" x14ac:dyDescent="0.15">
      <c r="I354" s="7"/>
      <c r="J354" s="7"/>
      <c r="K354" s="7"/>
      <c r="L354" s="7"/>
    </row>
    <row r="355" spans="9:12" x14ac:dyDescent="0.15">
      <c r="I355" s="7"/>
      <c r="J355" s="7"/>
      <c r="K355" s="7"/>
      <c r="L355" s="7"/>
    </row>
    <row r="356" spans="9:12" x14ac:dyDescent="0.15">
      <c r="I356" s="7"/>
      <c r="J356" s="7"/>
      <c r="K356" s="7"/>
      <c r="L356" s="7"/>
    </row>
    <row r="357" spans="9:12" x14ac:dyDescent="0.15">
      <c r="I357" s="7"/>
      <c r="J357" s="7"/>
      <c r="K357" s="7"/>
      <c r="L357" s="7"/>
    </row>
    <row r="358" spans="9:12" x14ac:dyDescent="0.15">
      <c r="I358" s="7"/>
      <c r="J358" s="7"/>
      <c r="K358" s="7"/>
      <c r="L358" s="7"/>
    </row>
    <row r="359" spans="9:12" x14ac:dyDescent="0.15">
      <c r="I359" s="7"/>
      <c r="J359" s="7"/>
      <c r="K359" s="7"/>
      <c r="L359" s="7"/>
    </row>
    <row r="360" spans="9:12" x14ac:dyDescent="0.15">
      <c r="I360" s="7"/>
      <c r="J360" s="7"/>
      <c r="K360" s="7"/>
      <c r="L360" s="7"/>
    </row>
    <row r="361" spans="9:12" x14ac:dyDescent="0.15">
      <c r="I361" s="7"/>
      <c r="J361" s="7"/>
      <c r="K361" s="7"/>
      <c r="L361" s="7"/>
    </row>
    <row r="362" spans="9:12" x14ac:dyDescent="0.15">
      <c r="I362" s="7"/>
      <c r="J362" s="7"/>
      <c r="K362" s="7"/>
      <c r="L362" s="7"/>
    </row>
    <row r="363" spans="9:12" x14ac:dyDescent="0.15">
      <c r="I363" s="7"/>
      <c r="J363" s="7"/>
      <c r="K363" s="7"/>
      <c r="L363" s="7"/>
    </row>
    <row r="364" spans="9:12" x14ac:dyDescent="0.15">
      <c r="I364" s="7"/>
      <c r="J364" s="7"/>
      <c r="K364" s="7"/>
      <c r="L364" s="7"/>
    </row>
    <row r="365" spans="9:12" x14ac:dyDescent="0.15">
      <c r="I365" s="7"/>
      <c r="J365" s="7"/>
      <c r="K365" s="7"/>
      <c r="L365" s="7"/>
    </row>
    <row r="366" spans="9:12" x14ac:dyDescent="0.15">
      <c r="I366" s="7"/>
      <c r="J366" s="7"/>
      <c r="K366" s="7"/>
      <c r="L366" s="7"/>
    </row>
    <row r="367" spans="9:12" x14ac:dyDescent="0.15">
      <c r="I367" s="7"/>
      <c r="J367" s="7"/>
      <c r="K367" s="7"/>
      <c r="L367" s="7"/>
    </row>
    <row r="368" spans="9:12" x14ac:dyDescent="0.15">
      <c r="I368" s="7"/>
      <c r="J368" s="7"/>
      <c r="K368" s="7"/>
      <c r="L368" s="7"/>
    </row>
    <row r="369" spans="9:12" x14ac:dyDescent="0.15">
      <c r="I369" s="7"/>
      <c r="J369" s="7"/>
      <c r="K369" s="7"/>
      <c r="L369" s="7"/>
    </row>
    <row r="370" spans="9:12" x14ac:dyDescent="0.15">
      <c r="I370" s="7"/>
      <c r="J370" s="7"/>
      <c r="K370" s="7"/>
      <c r="L370" s="7"/>
    </row>
    <row r="371" spans="9:12" x14ac:dyDescent="0.15">
      <c r="I371" s="7"/>
      <c r="J371" s="7"/>
      <c r="K371" s="7"/>
      <c r="L371" s="7"/>
    </row>
    <row r="372" spans="9:12" x14ac:dyDescent="0.15">
      <c r="I372" s="7"/>
      <c r="J372" s="7"/>
      <c r="K372" s="7"/>
      <c r="L372" s="7"/>
    </row>
    <row r="373" spans="9:12" x14ac:dyDescent="0.15">
      <c r="I373" s="7"/>
      <c r="J373" s="7"/>
      <c r="K373" s="7"/>
      <c r="L373" s="7"/>
    </row>
    <row r="374" spans="9:12" x14ac:dyDescent="0.15">
      <c r="I374" s="7"/>
      <c r="J374" s="7"/>
      <c r="K374" s="7"/>
      <c r="L374" s="7"/>
    </row>
    <row r="375" spans="9:12" x14ac:dyDescent="0.15">
      <c r="I375" s="7"/>
      <c r="J375" s="7"/>
      <c r="K375" s="7"/>
      <c r="L375" s="7"/>
    </row>
    <row r="376" spans="9:12" x14ac:dyDescent="0.15">
      <c r="I376" s="7"/>
      <c r="J376" s="7"/>
      <c r="K376" s="7"/>
      <c r="L376" s="7"/>
    </row>
    <row r="377" spans="9:12" x14ac:dyDescent="0.15">
      <c r="I377" s="7"/>
      <c r="J377" s="7"/>
      <c r="K377" s="7"/>
      <c r="L377" s="7"/>
    </row>
    <row r="378" spans="9:12" x14ac:dyDescent="0.15">
      <c r="I378" s="7"/>
      <c r="J378" s="7"/>
      <c r="K378" s="7"/>
      <c r="L378" s="7"/>
    </row>
    <row r="379" spans="9:12" x14ac:dyDescent="0.15">
      <c r="I379" s="7"/>
      <c r="J379" s="7"/>
      <c r="K379" s="7"/>
      <c r="L379" s="7"/>
    </row>
    <row r="380" spans="9:12" x14ac:dyDescent="0.15">
      <c r="I380" s="7"/>
      <c r="J380" s="7"/>
      <c r="K380" s="7"/>
      <c r="L380" s="7"/>
    </row>
    <row r="381" spans="9:12" x14ac:dyDescent="0.15">
      <c r="I381" s="7"/>
      <c r="J381" s="7"/>
      <c r="K381" s="7"/>
      <c r="L381" s="7"/>
    </row>
    <row r="382" spans="9:12" x14ac:dyDescent="0.15">
      <c r="I382" s="7"/>
      <c r="J382" s="7"/>
      <c r="K382" s="7"/>
      <c r="L382" s="7"/>
    </row>
    <row r="383" spans="9:12" x14ac:dyDescent="0.15">
      <c r="I383" s="7"/>
      <c r="J383" s="7"/>
      <c r="K383" s="7"/>
      <c r="L383" s="7"/>
    </row>
    <row r="384" spans="9:12" x14ac:dyDescent="0.15">
      <c r="I384" s="7"/>
      <c r="J384" s="7"/>
      <c r="K384" s="7"/>
      <c r="L384" s="7"/>
    </row>
    <row r="385" spans="9:12" x14ac:dyDescent="0.15">
      <c r="I385" s="7"/>
      <c r="J385" s="7"/>
      <c r="K385" s="7"/>
      <c r="L385" s="7"/>
    </row>
    <row r="386" spans="9:12" x14ac:dyDescent="0.15">
      <c r="I386" s="7"/>
      <c r="J386" s="7"/>
      <c r="K386" s="7"/>
      <c r="L386" s="7"/>
    </row>
    <row r="387" spans="9:12" x14ac:dyDescent="0.15">
      <c r="I387" s="7"/>
      <c r="J387" s="7"/>
      <c r="K387" s="7"/>
      <c r="L387" s="7"/>
    </row>
    <row r="388" spans="9:12" x14ac:dyDescent="0.15">
      <c r="I388" s="7"/>
      <c r="J388" s="7"/>
      <c r="K388" s="7"/>
      <c r="L388" s="7"/>
    </row>
    <row r="389" spans="9:12" x14ac:dyDescent="0.15">
      <c r="I389" s="7"/>
      <c r="J389" s="7"/>
      <c r="K389" s="7"/>
      <c r="L389" s="7"/>
    </row>
    <row r="390" spans="9:12" x14ac:dyDescent="0.15">
      <c r="I390" s="7"/>
      <c r="J390" s="7"/>
      <c r="K390" s="7"/>
      <c r="L390" s="7"/>
    </row>
    <row r="391" spans="9:12" x14ac:dyDescent="0.15">
      <c r="I391" s="7"/>
      <c r="J391" s="7"/>
      <c r="K391" s="7"/>
      <c r="L391" s="7"/>
    </row>
    <row r="392" spans="9:12" x14ac:dyDescent="0.15">
      <c r="I392" s="7"/>
      <c r="J392" s="7"/>
      <c r="K392" s="7"/>
      <c r="L392" s="7"/>
    </row>
    <row r="393" spans="9:12" x14ac:dyDescent="0.15">
      <c r="I393" s="7"/>
      <c r="J393" s="7"/>
      <c r="K393" s="7"/>
      <c r="L393" s="7"/>
    </row>
    <row r="394" spans="9:12" x14ac:dyDescent="0.15">
      <c r="I394" s="7"/>
      <c r="J394" s="7"/>
      <c r="K394" s="7"/>
      <c r="L394" s="7"/>
    </row>
    <row r="395" spans="9:12" x14ac:dyDescent="0.15">
      <c r="I395" s="7"/>
      <c r="J395" s="7"/>
      <c r="K395" s="7"/>
      <c r="L395" s="7"/>
    </row>
    <row r="396" spans="9:12" x14ac:dyDescent="0.15">
      <c r="I396" s="7"/>
      <c r="J396" s="7"/>
      <c r="K396" s="7"/>
      <c r="L396" s="7"/>
    </row>
    <row r="397" spans="9:12" x14ac:dyDescent="0.15">
      <c r="I397" s="7"/>
      <c r="J397" s="7"/>
      <c r="K397" s="7"/>
      <c r="L397" s="7"/>
    </row>
    <row r="398" spans="9:12" x14ac:dyDescent="0.15">
      <c r="I398" s="7"/>
      <c r="J398" s="7"/>
      <c r="K398" s="7"/>
      <c r="L398" s="7"/>
    </row>
    <row r="399" spans="9:12" x14ac:dyDescent="0.15">
      <c r="I399" s="7"/>
      <c r="J399" s="7"/>
      <c r="K399" s="7"/>
      <c r="L399" s="7"/>
    </row>
    <row r="400" spans="9:12" x14ac:dyDescent="0.15">
      <c r="I400" s="7"/>
      <c r="J400" s="7"/>
      <c r="K400" s="7"/>
      <c r="L400" s="7"/>
    </row>
    <row r="401" spans="9:12" x14ac:dyDescent="0.15">
      <c r="I401" s="7"/>
      <c r="J401" s="7"/>
      <c r="K401" s="7"/>
      <c r="L401" s="7"/>
    </row>
    <row r="402" spans="9:12" x14ac:dyDescent="0.15">
      <c r="I402" s="7"/>
      <c r="J402" s="7"/>
      <c r="K402" s="7"/>
      <c r="L402" s="7"/>
    </row>
    <row r="403" spans="9:12" x14ac:dyDescent="0.15">
      <c r="I403" s="7"/>
      <c r="J403" s="7"/>
      <c r="K403" s="7"/>
      <c r="L403" s="7"/>
    </row>
    <row r="404" spans="9:12" x14ac:dyDescent="0.15">
      <c r="I404" s="7"/>
      <c r="J404" s="7"/>
      <c r="K404" s="7"/>
      <c r="L404" s="7"/>
    </row>
    <row r="405" spans="9:12" x14ac:dyDescent="0.15">
      <c r="I405" s="7"/>
      <c r="J405" s="7"/>
      <c r="K405" s="7"/>
      <c r="L405" s="7"/>
    </row>
    <row r="406" spans="9:12" x14ac:dyDescent="0.15">
      <c r="I406" s="7"/>
      <c r="J406" s="7"/>
      <c r="K406" s="7"/>
      <c r="L406" s="7"/>
    </row>
    <row r="407" spans="9:12" x14ac:dyDescent="0.15">
      <c r="I407" s="7"/>
      <c r="J407" s="7"/>
      <c r="K407" s="7"/>
      <c r="L407" s="7"/>
    </row>
    <row r="408" spans="9:12" x14ac:dyDescent="0.15">
      <c r="I408" s="7"/>
      <c r="J408" s="7"/>
      <c r="K408" s="7"/>
      <c r="L408" s="7"/>
    </row>
    <row r="409" spans="9:12" x14ac:dyDescent="0.15">
      <c r="I409" s="7"/>
      <c r="J409" s="7"/>
      <c r="K409" s="7"/>
      <c r="L409" s="7"/>
    </row>
    <row r="410" spans="9:12" x14ac:dyDescent="0.15">
      <c r="I410" s="7"/>
      <c r="J410" s="7"/>
      <c r="K410" s="7"/>
      <c r="L410" s="7"/>
    </row>
    <row r="411" spans="9:12" x14ac:dyDescent="0.15">
      <c r="I411" s="7"/>
      <c r="J411" s="7"/>
      <c r="K411" s="7"/>
      <c r="L411" s="7"/>
    </row>
    <row r="412" spans="9:12" x14ac:dyDescent="0.15">
      <c r="I412" s="7"/>
      <c r="J412" s="7"/>
      <c r="K412" s="7"/>
      <c r="L412" s="7"/>
    </row>
    <row r="413" spans="9:12" x14ac:dyDescent="0.15">
      <c r="I413" s="7"/>
      <c r="J413" s="7"/>
      <c r="K413" s="7"/>
      <c r="L413" s="7"/>
    </row>
    <row r="414" spans="9:12" x14ac:dyDescent="0.15">
      <c r="I414" s="7"/>
      <c r="J414" s="7"/>
      <c r="K414" s="7"/>
      <c r="L414" s="7"/>
    </row>
    <row r="415" spans="9:12" x14ac:dyDescent="0.15">
      <c r="I415" s="7"/>
      <c r="J415" s="7"/>
      <c r="K415" s="7"/>
      <c r="L415" s="7"/>
    </row>
    <row r="416" spans="9:12" x14ac:dyDescent="0.15">
      <c r="I416" s="7"/>
      <c r="J416" s="7"/>
      <c r="K416" s="7"/>
      <c r="L416" s="7"/>
    </row>
    <row r="417" spans="9:12" x14ac:dyDescent="0.15">
      <c r="I417" s="7"/>
      <c r="J417" s="7"/>
      <c r="K417" s="7"/>
      <c r="L417" s="7"/>
    </row>
    <row r="418" spans="9:12" x14ac:dyDescent="0.15">
      <c r="I418" s="7"/>
      <c r="J418" s="7"/>
      <c r="K418" s="7"/>
      <c r="L418" s="7"/>
    </row>
    <row r="419" spans="9:12" x14ac:dyDescent="0.15">
      <c r="I419" s="7"/>
      <c r="J419" s="7"/>
      <c r="K419" s="7"/>
      <c r="L419" s="7"/>
    </row>
    <row r="420" spans="9:12" x14ac:dyDescent="0.15">
      <c r="I420" s="7"/>
      <c r="J420" s="7"/>
      <c r="K420" s="7"/>
      <c r="L420" s="7"/>
    </row>
    <row r="421" spans="9:12" x14ac:dyDescent="0.15">
      <c r="I421" s="7"/>
      <c r="J421" s="7"/>
      <c r="K421" s="7"/>
      <c r="L421" s="7"/>
    </row>
    <row r="422" spans="9:12" x14ac:dyDescent="0.15">
      <c r="I422" s="7"/>
      <c r="J422" s="7"/>
      <c r="K422" s="7"/>
      <c r="L422" s="7"/>
    </row>
    <row r="423" spans="9:12" x14ac:dyDescent="0.15">
      <c r="I423" s="7"/>
      <c r="J423" s="7"/>
      <c r="K423" s="7"/>
      <c r="L423" s="7"/>
    </row>
    <row r="424" spans="9:12" x14ac:dyDescent="0.15">
      <c r="I424" s="7"/>
      <c r="J424" s="7"/>
      <c r="K424" s="7"/>
      <c r="L424" s="7"/>
    </row>
    <row r="425" spans="9:12" x14ac:dyDescent="0.15">
      <c r="I425" s="7"/>
      <c r="J425" s="7"/>
      <c r="K425" s="7"/>
      <c r="L425" s="7"/>
    </row>
    <row r="426" spans="9:12" x14ac:dyDescent="0.15">
      <c r="I426" s="7"/>
      <c r="J426" s="7"/>
      <c r="K426" s="7"/>
      <c r="L426" s="7"/>
    </row>
    <row r="427" spans="9:12" x14ac:dyDescent="0.15">
      <c r="I427" s="7"/>
      <c r="J427" s="7"/>
      <c r="K427" s="7"/>
      <c r="L427" s="7"/>
    </row>
    <row r="428" spans="9:12" x14ac:dyDescent="0.15">
      <c r="I428" s="7"/>
      <c r="J428" s="7"/>
      <c r="K428" s="7"/>
      <c r="L428" s="7"/>
    </row>
    <row r="429" spans="9:12" x14ac:dyDescent="0.15">
      <c r="I429" s="7"/>
      <c r="J429" s="7"/>
      <c r="K429" s="7"/>
      <c r="L429" s="7"/>
    </row>
    <row r="430" spans="9:12" x14ac:dyDescent="0.15">
      <c r="I430" s="7"/>
      <c r="J430" s="7"/>
      <c r="K430" s="7"/>
      <c r="L430" s="7"/>
    </row>
    <row r="431" spans="9:12" x14ac:dyDescent="0.15">
      <c r="I431" s="7"/>
      <c r="J431" s="7"/>
      <c r="K431" s="7"/>
      <c r="L431" s="7"/>
    </row>
    <row r="432" spans="9:12" x14ac:dyDescent="0.15">
      <c r="I432" s="7"/>
      <c r="J432" s="7"/>
      <c r="K432" s="7"/>
      <c r="L432" s="7"/>
    </row>
    <row r="433" spans="9:12" x14ac:dyDescent="0.15">
      <c r="I433" s="7"/>
      <c r="J433" s="7"/>
      <c r="K433" s="7"/>
      <c r="L433" s="7"/>
    </row>
    <row r="434" spans="9:12" x14ac:dyDescent="0.15">
      <c r="I434" s="7"/>
      <c r="J434" s="7"/>
      <c r="K434" s="7"/>
      <c r="L434" s="7"/>
    </row>
    <row r="435" spans="9:12" x14ac:dyDescent="0.15">
      <c r="I435" s="7"/>
      <c r="J435" s="7"/>
      <c r="K435" s="7"/>
      <c r="L435" s="7"/>
    </row>
    <row r="436" spans="9:12" x14ac:dyDescent="0.15">
      <c r="I436" s="7"/>
      <c r="J436" s="7"/>
      <c r="K436" s="7"/>
      <c r="L436" s="7"/>
    </row>
    <row r="437" spans="9:12" x14ac:dyDescent="0.15">
      <c r="I437" s="7"/>
      <c r="J437" s="7"/>
      <c r="K437" s="7"/>
      <c r="L437" s="7"/>
    </row>
    <row r="438" spans="9:12" x14ac:dyDescent="0.15">
      <c r="I438" s="7"/>
      <c r="J438" s="7"/>
      <c r="K438" s="7"/>
      <c r="L438" s="7"/>
    </row>
    <row r="439" spans="9:12" x14ac:dyDescent="0.15">
      <c r="I439" s="7"/>
      <c r="J439" s="7"/>
      <c r="K439" s="7"/>
      <c r="L439" s="7"/>
    </row>
    <row r="440" spans="9:12" x14ac:dyDescent="0.15">
      <c r="I440" s="7"/>
      <c r="J440" s="7"/>
      <c r="K440" s="7"/>
      <c r="L440" s="7"/>
    </row>
    <row r="441" spans="9:12" x14ac:dyDescent="0.15">
      <c r="I441" s="7"/>
      <c r="J441" s="7"/>
      <c r="K441" s="7"/>
      <c r="L441" s="7"/>
    </row>
    <row r="442" spans="9:12" x14ac:dyDescent="0.15">
      <c r="I442" s="7"/>
      <c r="J442" s="7"/>
      <c r="K442" s="7"/>
      <c r="L442" s="7"/>
    </row>
    <row r="443" spans="9:12" x14ac:dyDescent="0.15">
      <c r="I443" s="7"/>
      <c r="J443" s="7"/>
      <c r="K443" s="7"/>
      <c r="L443" s="7"/>
    </row>
    <row r="444" spans="9:12" x14ac:dyDescent="0.15">
      <c r="I444" s="7"/>
      <c r="J444" s="7"/>
      <c r="K444" s="7"/>
      <c r="L444" s="7"/>
    </row>
    <row r="445" spans="9:12" x14ac:dyDescent="0.15">
      <c r="I445" s="7"/>
      <c r="J445" s="7"/>
      <c r="K445" s="7"/>
      <c r="L445" s="7"/>
    </row>
    <row r="446" spans="9:12" x14ac:dyDescent="0.15">
      <c r="I446" s="7"/>
      <c r="J446" s="7"/>
      <c r="K446" s="7"/>
      <c r="L446" s="7"/>
    </row>
    <row r="447" spans="9:12" x14ac:dyDescent="0.15">
      <c r="I447" s="7"/>
      <c r="J447" s="7"/>
      <c r="K447" s="7"/>
      <c r="L447" s="7"/>
    </row>
    <row r="448" spans="9:12" x14ac:dyDescent="0.15">
      <c r="I448" s="7"/>
      <c r="J448" s="7"/>
      <c r="K448" s="7"/>
      <c r="L448" s="7"/>
    </row>
    <row r="449" spans="9:12" x14ac:dyDescent="0.15">
      <c r="I449" s="7"/>
      <c r="J449" s="7"/>
      <c r="K449" s="7"/>
      <c r="L449" s="7"/>
    </row>
    <row r="450" spans="9:12" x14ac:dyDescent="0.15">
      <c r="I450" s="7"/>
      <c r="J450" s="7"/>
      <c r="K450" s="7"/>
      <c r="L450" s="7"/>
    </row>
    <row r="451" spans="9:12" x14ac:dyDescent="0.15">
      <c r="I451" s="7"/>
      <c r="J451" s="7"/>
      <c r="K451" s="7"/>
      <c r="L451" s="7"/>
    </row>
    <row r="452" spans="9:12" x14ac:dyDescent="0.15">
      <c r="I452" s="7"/>
      <c r="J452" s="7"/>
      <c r="K452" s="7"/>
      <c r="L452" s="7"/>
    </row>
    <row r="453" spans="9:12" x14ac:dyDescent="0.15">
      <c r="I453" s="7"/>
      <c r="J453" s="7"/>
      <c r="K453" s="7"/>
      <c r="L453" s="7"/>
    </row>
    <row r="454" spans="9:12" x14ac:dyDescent="0.15">
      <c r="I454" s="7"/>
      <c r="J454" s="7"/>
      <c r="K454" s="7"/>
      <c r="L454" s="7"/>
    </row>
    <row r="455" spans="9:12" x14ac:dyDescent="0.15">
      <c r="I455" s="7"/>
      <c r="J455" s="7"/>
      <c r="K455" s="7"/>
      <c r="L455" s="7"/>
    </row>
    <row r="456" spans="9:12" x14ac:dyDescent="0.15">
      <c r="I456" s="7"/>
      <c r="J456" s="7"/>
      <c r="K456" s="7"/>
      <c r="L456" s="7"/>
    </row>
    <row r="457" spans="9:12" x14ac:dyDescent="0.15">
      <c r="I457" s="7"/>
      <c r="J457" s="7"/>
      <c r="K457" s="7"/>
      <c r="L457" s="7"/>
    </row>
    <row r="458" spans="9:12" x14ac:dyDescent="0.15">
      <c r="I458" s="7"/>
      <c r="J458" s="7"/>
      <c r="K458" s="7"/>
      <c r="L458" s="7"/>
    </row>
    <row r="459" spans="9:12" x14ac:dyDescent="0.15">
      <c r="I459" s="7"/>
      <c r="J459" s="7"/>
      <c r="K459" s="7"/>
      <c r="L459" s="7"/>
    </row>
    <row r="460" spans="9:12" x14ac:dyDescent="0.15">
      <c r="I460" s="7"/>
      <c r="J460" s="7"/>
      <c r="K460" s="7"/>
      <c r="L460" s="7"/>
    </row>
    <row r="461" spans="9:12" x14ac:dyDescent="0.15">
      <c r="I461" s="7"/>
      <c r="J461" s="7"/>
      <c r="K461" s="7"/>
      <c r="L461" s="7"/>
    </row>
    <row r="462" spans="9:12" x14ac:dyDescent="0.15">
      <c r="I462" s="7"/>
      <c r="J462" s="7"/>
      <c r="K462" s="7"/>
      <c r="L462" s="7"/>
    </row>
    <row r="463" spans="9:12" x14ac:dyDescent="0.15">
      <c r="I463" s="7"/>
      <c r="J463" s="7"/>
      <c r="K463" s="7"/>
      <c r="L463" s="7"/>
    </row>
    <row r="464" spans="9:12" x14ac:dyDescent="0.15">
      <c r="I464" s="7"/>
      <c r="J464" s="7"/>
      <c r="K464" s="7"/>
      <c r="L464" s="7"/>
    </row>
    <row r="465" spans="9:12" x14ac:dyDescent="0.15">
      <c r="I465" s="7"/>
      <c r="J465" s="7"/>
      <c r="K465" s="7"/>
      <c r="L465" s="7"/>
    </row>
    <row r="466" spans="9:12" x14ac:dyDescent="0.15">
      <c r="I466" s="7"/>
      <c r="J466" s="7"/>
      <c r="K466" s="7"/>
      <c r="L466" s="7"/>
    </row>
    <row r="467" spans="9:12" x14ac:dyDescent="0.15">
      <c r="I467" s="7"/>
      <c r="J467" s="7"/>
      <c r="K467" s="7"/>
      <c r="L467" s="7"/>
    </row>
    <row r="468" spans="9:12" x14ac:dyDescent="0.15">
      <c r="I468" s="7"/>
      <c r="J468" s="7"/>
      <c r="K468" s="7"/>
      <c r="L468" s="7"/>
    </row>
    <row r="469" spans="9:12" x14ac:dyDescent="0.15">
      <c r="I469" s="7"/>
      <c r="J469" s="7"/>
      <c r="K469" s="7"/>
      <c r="L469" s="7"/>
    </row>
    <row r="470" spans="9:12" x14ac:dyDescent="0.15">
      <c r="I470" s="7"/>
      <c r="J470" s="7"/>
      <c r="K470" s="7"/>
      <c r="L470" s="7"/>
    </row>
    <row r="471" spans="9:12" x14ac:dyDescent="0.15">
      <c r="I471" s="7"/>
      <c r="J471" s="7"/>
      <c r="K471" s="7"/>
      <c r="L471" s="7"/>
    </row>
    <row r="472" spans="9:12" x14ac:dyDescent="0.15">
      <c r="I472" s="7"/>
      <c r="J472" s="7"/>
      <c r="K472" s="7"/>
      <c r="L472" s="7"/>
    </row>
    <row r="473" spans="9:12" x14ac:dyDescent="0.15">
      <c r="I473" s="7"/>
      <c r="J473" s="7"/>
      <c r="K473" s="7"/>
      <c r="L473" s="7"/>
    </row>
    <row r="474" spans="9:12" x14ac:dyDescent="0.15">
      <c r="I474" s="7"/>
      <c r="J474" s="7"/>
      <c r="K474" s="7"/>
      <c r="L474" s="7"/>
    </row>
    <row r="475" spans="9:12" x14ac:dyDescent="0.15">
      <c r="I475" s="7"/>
      <c r="J475" s="7"/>
      <c r="K475" s="7"/>
      <c r="L475" s="7"/>
    </row>
    <row r="476" spans="9:12" x14ac:dyDescent="0.15">
      <c r="I476" s="7"/>
      <c r="J476" s="7"/>
      <c r="K476" s="7"/>
      <c r="L476" s="7"/>
    </row>
    <row r="477" spans="9:12" x14ac:dyDescent="0.15">
      <c r="I477" s="7"/>
      <c r="J477" s="7"/>
      <c r="K477" s="7"/>
      <c r="L477" s="7"/>
    </row>
    <row r="478" spans="9:12" x14ac:dyDescent="0.15">
      <c r="I478" s="7"/>
      <c r="J478" s="7"/>
      <c r="K478" s="7"/>
      <c r="L478" s="7"/>
    </row>
    <row r="479" spans="9:12" x14ac:dyDescent="0.15">
      <c r="I479" s="7"/>
      <c r="J479" s="7"/>
      <c r="K479" s="7"/>
      <c r="L479" s="7"/>
    </row>
    <row r="480" spans="9:12" x14ac:dyDescent="0.15">
      <c r="I480" s="7"/>
      <c r="J480" s="7"/>
      <c r="K480" s="7"/>
      <c r="L480" s="7"/>
    </row>
    <row r="481" spans="9:12" x14ac:dyDescent="0.15">
      <c r="I481" s="7"/>
      <c r="J481" s="7"/>
      <c r="K481" s="7"/>
      <c r="L481" s="7"/>
    </row>
    <row r="482" spans="9:12" x14ac:dyDescent="0.15">
      <c r="I482" s="7"/>
      <c r="J482" s="7"/>
      <c r="K482" s="7"/>
      <c r="L482" s="7"/>
    </row>
    <row r="483" spans="9:12" x14ac:dyDescent="0.15">
      <c r="I483" s="7"/>
      <c r="J483" s="7"/>
      <c r="K483" s="7"/>
      <c r="L483" s="7"/>
    </row>
    <row r="484" spans="9:12" x14ac:dyDescent="0.15">
      <c r="I484" s="7"/>
      <c r="J484" s="7"/>
      <c r="K484" s="7"/>
      <c r="L484" s="7"/>
    </row>
    <row r="485" spans="9:12" x14ac:dyDescent="0.15">
      <c r="I485" s="7"/>
      <c r="J485" s="7"/>
      <c r="K485" s="7"/>
      <c r="L485" s="7"/>
    </row>
    <row r="486" spans="9:12" x14ac:dyDescent="0.15">
      <c r="I486" s="7"/>
      <c r="J486" s="7"/>
      <c r="K486" s="7"/>
      <c r="L486" s="7"/>
    </row>
    <row r="487" spans="9:12" x14ac:dyDescent="0.15">
      <c r="I487" s="7"/>
      <c r="J487" s="7"/>
      <c r="K487" s="7"/>
      <c r="L487" s="7"/>
    </row>
    <row r="488" spans="9:12" x14ac:dyDescent="0.15">
      <c r="I488" s="7"/>
      <c r="J488" s="7"/>
      <c r="K488" s="7"/>
      <c r="L488" s="7"/>
    </row>
    <row r="489" spans="9:12" x14ac:dyDescent="0.15">
      <c r="I489" s="7"/>
      <c r="J489" s="7"/>
      <c r="K489" s="7"/>
      <c r="L489" s="7"/>
    </row>
    <row r="490" spans="9:12" x14ac:dyDescent="0.15">
      <c r="I490" s="7"/>
      <c r="J490" s="7"/>
      <c r="K490" s="7"/>
      <c r="L490" s="7"/>
    </row>
    <row r="491" spans="9:12" x14ac:dyDescent="0.15">
      <c r="I491" s="7"/>
      <c r="J491" s="7"/>
      <c r="K491" s="7"/>
      <c r="L491" s="7"/>
    </row>
    <row r="492" spans="9:12" x14ac:dyDescent="0.15">
      <c r="I492" s="7"/>
      <c r="J492" s="7"/>
      <c r="K492" s="7"/>
      <c r="L492" s="7"/>
    </row>
    <row r="493" spans="9:12" x14ac:dyDescent="0.15">
      <c r="I493" s="7"/>
      <c r="J493" s="7"/>
      <c r="K493" s="7"/>
      <c r="L493" s="7"/>
    </row>
    <row r="494" spans="9:12" x14ac:dyDescent="0.15">
      <c r="I494" s="7"/>
      <c r="J494" s="7"/>
      <c r="K494" s="7"/>
      <c r="L494" s="7"/>
    </row>
    <row r="495" spans="9:12" x14ac:dyDescent="0.15">
      <c r="I495" s="7"/>
      <c r="J495" s="7"/>
      <c r="K495" s="7"/>
      <c r="L495" s="7"/>
    </row>
    <row r="496" spans="9:12" x14ac:dyDescent="0.15">
      <c r="I496" s="7"/>
      <c r="J496" s="7"/>
      <c r="K496" s="7"/>
      <c r="L496" s="7"/>
    </row>
    <row r="497" spans="9:12" x14ac:dyDescent="0.15">
      <c r="I497" s="7"/>
      <c r="J497" s="7"/>
      <c r="K497" s="7"/>
      <c r="L497" s="7"/>
    </row>
    <row r="498" spans="9:12" x14ac:dyDescent="0.15">
      <c r="I498" s="7"/>
      <c r="J498" s="7"/>
      <c r="K498" s="7"/>
      <c r="L498" s="7"/>
    </row>
    <row r="499" spans="9:12" x14ac:dyDescent="0.15">
      <c r="I499" s="7"/>
      <c r="J499" s="7"/>
      <c r="K499" s="7"/>
      <c r="L499" s="7"/>
    </row>
    <row r="500" spans="9:12" x14ac:dyDescent="0.15">
      <c r="I500" s="7"/>
      <c r="J500" s="7"/>
      <c r="K500" s="7"/>
      <c r="L500" s="7"/>
    </row>
    <row r="501" spans="9:12" x14ac:dyDescent="0.15">
      <c r="I501" s="7"/>
      <c r="J501" s="7"/>
      <c r="K501" s="7"/>
      <c r="L501" s="7"/>
    </row>
    <row r="502" spans="9:12" x14ac:dyDescent="0.15">
      <c r="I502" s="7"/>
      <c r="J502" s="7"/>
      <c r="K502" s="7"/>
      <c r="L502" s="7"/>
    </row>
    <row r="503" spans="9:12" x14ac:dyDescent="0.15">
      <c r="I503" s="7"/>
      <c r="J503" s="7"/>
      <c r="K503" s="7"/>
      <c r="L503" s="7"/>
    </row>
    <row r="504" spans="9:12" x14ac:dyDescent="0.15">
      <c r="I504" s="7"/>
      <c r="J504" s="7"/>
      <c r="K504" s="7"/>
      <c r="L504" s="7"/>
    </row>
    <row r="505" spans="9:12" x14ac:dyDescent="0.15">
      <c r="I505" s="7"/>
      <c r="J505" s="7"/>
      <c r="K505" s="7"/>
      <c r="L505" s="7"/>
    </row>
    <row r="506" spans="9:12" x14ac:dyDescent="0.15">
      <c r="I506" s="7"/>
      <c r="J506" s="7"/>
      <c r="K506" s="7"/>
      <c r="L506" s="7"/>
    </row>
    <row r="507" spans="9:12" x14ac:dyDescent="0.15">
      <c r="I507" s="7"/>
      <c r="J507" s="7"/>
      <c r="K507" s="7"/>
      <c r="L507" s="7"/>
    </row>
    <row r="508" spans="9:12" x14ac:dyDescent="0.15">
      <c r="I508" s="7"/>
      <c r="J508" s="7"/>
      <c r="K508" s="7"/>
      <c r="L508" s="7"/>
    </row>
    <row r="509" spans="9:12" x14ac:dyDescent="0.15">
      <c r="I509" s="7"/>
      <c r="J509" s="7"/>
      <c r="K509" s="7"/>
      <c r="L509" s="7"/>
    </row>
    <row r="510" spans="9:12" x14ac:dyDescent="0.15">
      <c r="I510" s="7"/>
      <c r="J510" s="7"/>
      <c r="K510" s="7"/>
      <c r="L510" s="7"/>
    </row>
    <row r="511" spans="9:12" x14ac:dyDescent="0.15">
      <c r="I511" s="7"/>
      <c r="J511" s="7"/>
      <c r="K511" s="7"/>
      <c r="L511" s="7"/>
    </row>
    <row r="512" spans="9:12" x14ac:dyDescent="0.15">
      <c r="I512" s="7"/>
      <c r="J512" s="7"/>
      <c r="K512" s="7"/>
      <c r="L512" s="7"/>
    </row>
    <row r="513" spans="9:12" x14ac:dyDescent="0.15">
      <c r="I513" s="7"/>
      <c r="J513" s="7"/>
      <c r="K513" s="7"/>
      <c r="L513" s="7"/>
    </row>
    <row r="514" spans="9:12" x14ac:dyDescent="0.15">
      <c r="I514" s="7"/>
      <c r="J514" s="7"/>
      <c r="K514" s="7"/>
      <c r="L514" s="7"/>
    </row>
    <row r="515" spans="9:12" x14ac:dyDescent="0.15">
      <c r="I515" s="7"/>
      <c r="J515" s="7"/>
      <c r="K515" s="7"/>
      <c r="L515" s="7"/>
    </row>
    <row r="516" spans="9:12" x14ac:dyDescent="0.15">
      <c r="I516" s="7"/>
      <c r="J516" s="7"/>
      <c r="K516" s="7"/>
      <c r="L516" s="7"/>
    </row>
    <row r="517" spans="9:12" x14ac:dyDescent="0.15">
      <c r="I517" s="7"/>
      <c r="J517" s="7"/>
      <c r="K517" s="7"/>
      <c r="L517" s="7"/>
    </row>
    <row r="518" spans="9:12" x14ac:dyDescent="0.15">
      <c r="I518" s="7"/>
      <c r="J518" s="7"/>
      <c r="K518" s="7"/>
      <c r="L518" s="7"/>
    </row>
    <row r="519" spans="9:12" x14ac:dyDescent="0.15">
      <c r="I519" s="7"/>
      <c r="J519" s="7"/>
      <c r="K519" s="7"/>
      <c r="L519" s="7"/>
    </row>
    <row r="520" spans="9:12" x14ac:dyDescent="0.15">
      <c r="I520" s="7"/>
      <c r="J520" s="7"/>
      <c r="K520" s="7"/>
      <c r="L520" s="7"/>
    </row>
    <row r="521" spans="9:12" x14ac:dyDescent="0.15">
      <c r="I521" s="7"/>
      <c r="J521" s="7"/>
      <c r="K521" s="7"/>
      <c r="L521" s="7"/>
    </row>
    <row r="522" spans="9:12" x14ac:dyDescent="0.15">
      <c r="I522" s="7"/>
      <c r="J522" s="7"/>
      <c r="K522" s="7"/>
      <c r="L522" s="7"/>
    </row>
    <row r="523" spans="9:12" x14ac:dyDescent="0.15">
      <c r="I523" s="7"/>
      <c r="J523" s="7"/>
      <c r="K523" s="7"/>
      <c r="L523" s="7"/>
    </row>
    <row r="524" spans="9:12" x14ac:dyDescent="0.15">
      <c r="I524" s="7"/>
      <c r="J524" s="7"/>
      <c r="K524" s="7"/>
      <c r="L524" s="7"/>
    </row>
    <row r="525" spans="9:12" x14ac:dyDescent="0.15">
      <c r="I525" s="7"/>
      <c r="J525" s="7"/>
      <c r="K525" s="7"/>
      <c r="L525" s="7"/>
    </row>
    <row r="526" spans="9:12" x14ac:dyDescent="0.15">
      <c r="I526" s="7"/>
      <c r="J526" s="7"/>
      <c r="K526" s="7"/>
      <c r="L526" s="7"/>
    </row>
    <row r="527" spans="9:12" x14ac:dyDescent="0.15">
      <c r="I527" s="7"/>
      <c r="J527" s="7"/>
      <c r="K527" s="7"/>
      <c r="L527" s="7"/>
    </row>
    <row r="528" spans="9:12" x14ac:dyDescent="0.15">
      <c r="I528" s="7"/>
      <c r="J528" s="7"/>
      <c r="K528" s="7"/>
      <c r="L528" s="7"/>
    </row>
    <row r="529" spans="9:12" x14ac:dyDescent="0.15">
      <c r="I529" s="7"/>
      <c r="J529" s="7"/>
      <c r="K529" s="7"/>
      <c r="L529" s="7"/>
    </row>
    <row r="530" spans="9:12" x14ac:dyDescent="0.15">
      <c r="I530" s="7"/>
      <c r="J530" s="7"/>
      <c r="K530" s="7"/>
      <c r="L530" s="7"/>
    </row>
    <row r="531" spans="9:12" x14ac:dyDescent="0.15">
      <c r="I531" s="7"/>
      <c r="J531" s="7"/>
      <c r="K531" s="7"/>
      <c r="L531" s="7"/>
    </row>
    <row r="532" spans="9:12" x14ac:dyDescent="0.15">
      <c r="I532" s="7"/>
      <c r="J532" s="7"/>
      <c r="K532" s="7"/>
      <c r="L532" s="7"/>
    </row>
    <row r="533" spans="9:12" x14ac:dyDescent="0.15">
      <c r="I533" s="7"/>
      <c r="J533" s="7"/>
      <c r="K533" s="7"/>
      <c r="L533" s="7"/>
    </row>
    <row r="534" spans="9:12" x14ac:dyDescent="0.15">
      <c r="I534" s="7"/>
      <c r="J534" s="7"/>
      <c r="K534" s="7"/>
      <c r="L534" s="7"/>
    </row>
    <row r="535" spans="9:12" x14ac:dyDescent="0.15">
      <c r="I535" s="7"/>
      <c r="J535" s="7"/>
      <c r="K535" s="7"/>
      <c r="L535" s="7"/>
    </row>
    <row r="536" spans="9:12" x14ac:dyDescent="0.15">
      <c r="I536" s="7"/>
      <c r="J536" s="7"/>
      <c r="K536" s="7"/>
      <c r="L536" s="7"/>
    </row>
    <row r="537" spans="9:12" x14ac:dyDescent="0.15">
      <c r="I537" s="7"/>
      <c r="J537" s="7"/>
      <c r="K537" s="7"/>
      <c r="L537" s="7"/>
    </row>
    <row r="538" spans="9:12" x14ac:dyDescent="0.15">
      <c r="I538" s="7"/>
      <c r="J538" s="7"/>
      <c r="K538" s="7"/>
      <c r="L538" s="7"/>
    </row>
    <row r="539" spans="9:12" x14ac:dyDescent="0.15">
      <c r="I539" s="7"/>
      <c r="J539" s="7"/>
      <c r="K539" s="7"/>
      <c r="L539" s="7"/>
    </row>
    <row r="540" spans="9:12" x14ac:dyDescent="0.15">
      <c r="I540" s="7"/>
      <c r="J540" s="7"/>
      <c r="K540" s="7"/>
      <c r="L540" s="7"/>
    </row>
    <row r="541" spans="9:12" x14ac:dyDescent="0.15">
      <c r="I541" s="7"/>
      <c r="J541" s="7"/>
      <c r="K541" s="7"/>
      <c r="L541" s="7"/>
    </row>
    <row r="542" spans="9:12" x14ac:dyDescent="0.15">
      <c r="I542" s="7"/>
      <c r="J542" s="7"/>
      <c r="K542" s="7"/>
      <c r="L542" s="7"/>
    </row>
    <row r="543" spans="9:12" x14ac:dyDescent="0.15">
      <c r="I543" s="7"/>
      <c r="J543" s="7"/>
      <c r="K543" s="7"/>
      <c r="L543" s="7"/>
    </row>
    <row r="544" spans="9:12" x14ac:dyDescent="0.15">
      <c r="I544" s="7"/>
      <c r="J544" s="7"/>
      <c r="K544" s="7"/>
      <c r="L544" s="7"/>
    </row>
    <row r="545" spans="9:12" x14ac:dyDescent="0.15">
      <c r="I545" s="7"/>
      <c r="J545" s="7"/>
      <c r="K545" s="7"/>
      <c r="L545" s="7"/>
    </row>
    <row r="546" spans="9:12" x14ac:dyDescent="0.15">
      <c r="I546" s="7"/>
      <c r="J546" s="7"/>
      <c r="K546" s="7"/>
      <c r="L546" s="7"/>
    </row>
    <row r="547" spans="9:12" x14ac:dyDescent="0.15">
      <c r="I547" s="7"/>
      <c r="J547" s="7"/>
      <c r="K547" s="7"/>
      <c r="L547" s="7"/>
    </row>
    <row r="548" spans="9:12" x14ac:dyDescent="0.15">
      <c r="I548" s="7"/>
      <c r="J548" s="7"/>
      <c r="K548" s="7"/>
      <c r="L548" s="7"/>
    </row>
    <row r="549" spans="9:12" x14ac:dyDescent="0.15">
      <c r="I549" s="7"/>
      <c r="J549" s="7"/>
      <c r="K549" s="7"/>
      <c r="L549" s="7"/>
    </row>
    <row r="550" spans="9:12" x14ac:dyDescent="0.15">
      <c r="I550" s="7"/>
      <c r="J550" s="7"/>
      <c r="K550" s="7"/>
      <c r="L550" s="7"/>
    </row>
    <row r="551" spans="9:12" x14ac:dyDescent="0.15">
      <c r="I551" s="7"/>
      <c r="J551" s="7"/>
      <c r="K551" s="7"/>
      <c r="L551" s="7"/>
    </row>
    <row r="552" spans="9:12" x14ac:dyDescent="0.15">
      <c r="I552" s="7"/>
      <c r="J552" s="7"/>
      <c r="K552" s="7"/>
      <c r="L552" s="7"/>
    </row>
    <row r="553" spans="9:12" x14ac:dyDescent="0.15">
      <c r="I553" s="7"/>
      <c r="J553" s="7"/>
      <c r="K553" s="7"/>
      <c r="L553" s="7"/>
    </row>
    <row r="554" spans="9:12" x14ac:dyDescent="0.15">
      <c r="I554" s="7"/>
      <c r="J554" s="7"/>
      <c r="K554" s="7"/>
      <c r="L554" s="7"/>
    </row>
    <row r="555" spans="9:12" x14ac:dyDescent="0.15">
      <c r="I555" s="7"/>
      <c r="J555" s="7"/>
      <c r="K555" s="7"/>
      <c r="L555" s="7"/>
    </row>
    <row r="556" spans="9:12" x14ac:dyDescent="0.15">
      <c r="I556" s="7"/>
      <c r="J556" s="7"/>
      <c r="K556" s="7"/>
      <c r="L556" s="7"/>
    </row>
    <row r="557" spans="9:12" x14ac:dyDescent="0.15">
      <c r="I557" s="7"/>
      <c r="J557" s="7"/>
      <c r="K557" s="7"/>
      <c r="L557" s="7"/>
    </row>
    <row r="558" spans="9:12" x14ac:dyDescent="0.15">
      <c r="I558" s="7"/>
      <c r="J558" s="7"/>
      <c r="K558" s="7"/>
      <c r="L558" s="7"/>
    </row>
    <row r="559" spans="9:12" x14ac:dyDescent="0.15">
      <c r="I559" s="7"/>
      <c r="J559" s="7"/>
      <c r="K559" s="7"/>
      <c r="L559" s="7"/>
    </row>
    <row r="560" spans="9:12" x14ac:dyDescent="0.15">
      <c r="I560" s="7"/>
      <c r="J560" s="7"/>
      <c r="K560" s="7"/>
      <c r="L560" s="7"/>
    </row>
    <row r="561" spans="9:12" x14ac:dyDescent="0.15">
      <c r="I561" s="7"/>
      <c r="J561" s="7"/>
      <c r="K561" s="7"/>
      <c r="L561" s="7"/>
    </row>
    <row r="562" spans="9:12" x14ac:dyDescent="0.15">
      <c r="I562" s="7"/>
      <c r="J562" s="7"/>
      <c r="K562" s="7"/>
      <c r="L562" s="7"/>
    </row>
    <row r="563" spans="9:12" x14ac:dyDescent="0.15">
      <c r="I563" s="7"/>
      <c r="J563" s="7"/>
      <c r="K563" s="7"/>
      <c r="L563" s="7"/>
    </row>
    <row r="564" spans="9:12" x14ac:dyDescent="0.15">
      <c r="I564" s="7"/>
      <c r="J564" s="7"/>
      <c r="K564" s="7"/>
      <c r="L564" s="7"/>
    </row>
    <row r="565" spans="9:12" x14ac:dyDescent="0.15">
      <c r="I565" s="7"/>
      <c r="J565" s="7"/>
      <c r="K565" s="7"/>
      <c r="L565" s="7"/>
    </row>
    <row r="566" spans="9:12" x14ac:dyDescent="0.15">
      <c r="I566" s="7"/>
      <c r="J566" s="7"/>
      <c r="K566" s="7"/>
      <c r="L566" s="7"/>
    </row>
    <row r="567" spans="9:12" x14ac:dyDescent="0.15">
      <c r="I567" s="7"/>
      <c r="J567" s="7"/>
      <c r="K567" s="7"/>
      <c r="L567" s="7"/>
    </row>
    <row r="568" spans="9:12" x14ac:dyDescent="0.15">
      <c r="I568" s="7"/>
      <c r="J568" s="7"/>
      <c r="K568" s="7"/>
      <c r="L568" s="7"/>
    </row>
    <row r="569" spans="9:12" x14ac:dyDescent="0.15">
      <c r="I569" s="7"/>
      <c r="J569" s="7"/>
      <c r="K569" s="7"/>
      <c r="L569" s="7"/>
    </row>
    <row r="570" spans="9:12" x14ac:dyDescent="0.15">
      <c r="I570" s="7"/>
      <c r="J570" s="7"/>
      <c r="K570" s="7"/>
      <c r="L570" s="7"/>
    </row>
    <row r="571" spans="9:12" x14ac:dyDescent="0.15">
      <c r="I571" s="7"/>
      <c r="J571" s="7"/>
      <c r="K571" s="7"/>
      <c r="L571" s="7"/>
    </row>
    <row r="572" spans="9:12" x14ac:dyDescent="0.15">
      <c r="I572" s="7"/>
      <c r="J572" s="7"/>
      <c r="K572" s="7"/>
      <c r="L572" s="7"/>
    </row>
    <row r="573" spans="9:12" x14ac:dyDescent="0.15">
      <c r="I573" s="7"/>
      <c r="J573" s="7"/>
      <c r="K573" s="7"/>
      <c r="L573" s="7"/>
    </row>
    <row r="574" spans="9:12" x14ac:dyDescent="0.15">
      <c r="I574" s="7"/>
      <c r="J574" s="7"/>
      <c r="K574" s="7"/>
      <c r="L574" s="7"/>
    </row>
    <row r="575" spans="9:12" x14ac:dyDescent="0.15">
      <c r="I575" s="7"/>
      <c r="J575" s="7"/>
      <c r="K575" s="7"/>
      <c r="L575" s="7"/>
    </row>
    <row r="576" spans="9:12" x14ac:dyDescent="0.15">
      <c r="I576" s="7"/>
      <c r="J576" s="7"/>
      <c r="K576" s="7"/>
      <c r="L576" s="7"/>
    </row>
    <row r="577" spans="9:12" x14ac:dyDescent="0.15">
      <c r="I577" s="7"/>
      <c r="J577" s="7"/>
      <c r="K577" s="7"/>
      <c r="L577" s="7"/>
    </row>
    <row r="578" spans="9:12" x14ac:dyDescent="0.15">
      <c r="I578" s="7"/>
      <c r="J578" s="7"/>
      <c r="K578" s="7"/>
      <c r="L578" s="7"/>
    </row>
    <row r="579" spans="9:12" x14ac:dyDescent="0.15">
      <c r="I579" s="7"/>
      <c r="J579" s="7"/>
      <c r="K579" s="7"/>
      <c r="L579" s="7"/>
    </row>
    <row r="580" spans="9:12" x14ac:dyDescent="0.15">
      <c r="I580" s="7"/>
      <c r="J580" s="7"/>
      <c r="K580" s="7"/>
      <c r="L580" s="7"/>
    </row>
    <row r="581" spans="9:12" x14ac:dyDescent="0.15">
      <c r="I581" s="7"/>
      <c r="J581" s="7"/>
      <c r="K581" s="7"/>
      <c r="L581" s="7"/>
    </row>
    <row r="582" spans="9:12" x14ac:dyDescent="0.15">
      <c r="I582" s="7"/>
      <c r="J582" s="7"/>
      <c r="K582" s="7"/>
      <c r="L582" s="7"/>
    </row>
    <row r="583" spans="9:12" x14ac:dyDescent="0.15">
      <c r="I583" s="7"/>
      <c r="J583" s="7"/>
      <c r="K583" s="7"/>
      <c r="L583" s="7"/>
    </row>
    <row r="584" spans="9:12" x14ac:dyDescent="0.15">
      <c r="I584" s="7"/>
      <c r="J584" s="7"/>
      <c r="K584" s="7"/>
      <c r="L584" s="7"/>
    </row>
    <row r="585" spans="9:12" x14ac:dyDescent="0.15">
      <c r="I585" s="7"/>
      <c r="J585" s="7"/>
      <c r="K585" s="7"/>
      <c r="L585" s="7"/>
    </row>
    <row r="586" spans="9:12" x14ac:dyDescent="0.15">
      <c r="I586" s="7"/>
      <c r="J586" s="7"/>
      <c r="K586" s="7"/>
      <c r="L586" s="7"/>
    </row>
    <row r="587" spans="9:12" x14ac:dyDescent="0.15">
      <c r="I587" s="7"/>
      <c r="J587" s="7"/>
      <c r="K587" s="7"/>
      <c r="L587" s="7"/>
    </row>
    <row r="588" spans="9:12" x14ac:dyDescent="0.15">
      <c r="I588" s="7"/>
      <c r="J588" s="7"/>
      <c r="K588" s="7"/>
      <c r="L588" s="7"/>
    </row>
    <row r="589" spans="9:12" x14ac:dyDescent="0.15">
      <c r="I589" s="7"/>
      <c r="J589" s="7"/>
      <c r="K589" s="7"/>
      <c r="L589" s="7"/>
    </row>
    <row r="590" spans="9:12" x14ac:dyDescent="0.15">
      <c r="I590" s="7"/>
      <c r="J590" s="7"/>
      <c r="K590" s="7"/>
      <c r="L590" s="7"/>
    </row>
    <row r="591" spans="9:12" x14ac:dyDescent="0.15">
      <c r="I591" s="7"/>
      <c r="J591" s="7"/>
      <c r="K591" s="7"/>
      <c r="L591" s="7"/>
    </row>
    <row r="592" spans="9:12" x14ac:dyDescent="0.15">
      <c r="I592" s="7"/>
      <c r="J592" s="7"/>
      <c r="K592" s="7"/>
      <c r="L592" s="7"/>
    </row>
    <row r="593" spans="9:12" x14ac:dyDescent="0.15">
      <c r="I593" s="7"/>
      <c r="J593" s="7"/>
      <c r="K593" s="7"/>
      <c r="L593" s="7"/>
    </row>
    <row r="594" spans="9:12" x14ac:dyDescent="0.15">
      <c r="I594" s="7"/>
      <c r="J594" s="7"/>
      <c r="K594" s="7"/>
      <c r="L594" s="7"/>
    </row>
    <row r="595" spans="9:12" x14ac:dyDescent="0.15">
      <c r="I595" s="7"/>
      <c r="J595" s="7"/>
      <c r="K595" s="7"/>
      <c r="L595" s="7"/>
    </row>
    <row r="596" spans="9:12" x14ac:dyDescent="0.15">
      <c r="I596" s="7"/>
      <c r="J596" s="7"/>
      <c r="K596" s="7"/>
      <c r="L596" s="7"/>
    </row>
    <row r="597" spans="9:12" x14ac:dyDescent="0.15">
      <c r="I597" s="7"/>
      <c r="J597" s="7"/>
      <c r="K597" s="7"/>
      <c r="L597" s="7"/>
    </row>
    <row r="598" spans="9:12" x14ac:dyDescent="0.15">
      <c r="I598" s="7"/>
      <c r="J598" s="7"/>
      <c r="K598" s="7"/>
      <c r="L598" s="7"/>
    </row>
    <row r="599" spans="9:12" x14ac:dyDescent="0.15">
      <c r="I599" s="7"/>
      <c r="J599" s="7"/>
      <c r="K599" s="7"/>
      <c r="L599" s="7"/>
    </row>
    <row r="600" spans="9:12" x14ac:dyDescent="0.15">
      <c r="I600" s="7"/>
      <c r="J600" s="7"/>
      <c r="K600" s="7"/>
      <c r="L600" s="7"/>
    </row>
    <row r="601" spans="9:12" x14ac:dyDescent="0.15">
      <c r="I601" s="7"/>
      <c r="J601" s="7"/>
      <c r="K601" s="7"/>
      <c r="L601" s="7"/>
    </row>
    <row r="602" spans="9:12" x14ac:dyDescent="0.15">
      <c r="I602" s="7"/>
      <c r="J602" s="7"/>
      <c r="K602" s="7"/>
      <c r="L602" s="7"/>
    </row>
    <row r="603" spans="9:12" x14ac:dyDescent="0.15">
      <c r="I603" s="7"/>
      <c r="J603" s="7"/>
      <c r="K603" s="7"/>
      <c r="L603" s="7"/>
    </row>
    <row r="604" spans="9:12" x14ac:dyDescent="0.15">
      <c r="I604" s="7"/>
      <c r="J604" s="7"/>
      <c r="K604" s="7"/>
      <c r="L604" s="7"/>
    </row>
    <row r="605" spans="9:12" x14ac:dyDescent="0.15">
      <c r="I605" s="7"/>
      <c r="J605" s="7"/>
      <c r="K605" s="7"/>
      <c r="L605" s="7"/>
    </row>
    <row r="606" spans="9:12" x14ac:dyDescent="0.15">
      <c r="I606" s="7"/>
      <c r="J606" s="7"/>
      <c r="K606" s="7"/>
      <c r="L606" s="7"/>
    </row>
    <row r="607" spans="9:12" x14ac:dyDescent="0.15">
      <c r="I607" s="7"/>
      <c r="J607" s="7"/>
      <c r="K607" s="7"/>
      <c r="L607" s="7"/>
    </row>
    <row r="608" spans="9:12" x14ac:dyDescent="0.15">
      <c r="I608" s="7"/>
      <c r="J608" s="7"/>
      <c r="K608" s="7"/>
      <c r="L608" s="7"/>
    </row>
    <row r="609" spans="9:12" x14ac:dyDescent="0.15">
      <c r="I609" s="7"/>
      <c r="J609" s="7"/>
      <c r="K609" s="7"/>
      <c r="L609" s="7"/>
    </row>
    <row r="610" spans="9:12" x14ac:dyDescent="0.15">
      <c r="I610" s="7"/>
      <c r="J610" s="7"/>
      <c r="K610" s="7"/>
      <c r="L610" s="7"/>
    </row>
    <row r="611" spans="9:12" x14ac:dyDescent="0.15">
      <c r="I611" s="7"/>
      <c r="J611" s="7"/>
      <c r="K611" s="7"/>
      <c r="L611" s="7"/>
    </row>
    <row r="612" spans="9:12" x14ac:dyDescent="0.15">
      <c r="I612" s="7"/>
      <c r="J612" s="7"/>
      <c r="K612" s="7"/>
      <c r="L612" s="7"/>
    </row>
    <row r="613" spans="9:12" x14ac:dyDescent="0.15">
      <c r="I613" s="7"/>
      <c r="J613" s="7"/>
      <c r="K613" s="7"/>
      <c r="L613" s="7"/>
    </row>
    <row r="614" spans="9:12" x14ac:dyDescent="0.15">
      <c r="I614" s="7"/>
      <c r="J614" s="7"/>
      <c r="K614" s="7"/>
      <c r="L614" s="7"/>
    </row>
    <row r="615" spans="9:12" x14ac:dyDescent="0.15">
      <c r="I615" s="7"/>
      <c r="J615" s="7"/>
      <c r="K615" s="7"/>
      <c r="L615" s="7"/>
    </row>
    <row r="616" spans="9:12" x14ac:dyDescent="0.15">
      <c r="I616" s="7"/>
      <c r="J616" s="7"/>
      <c r="K616" s="7"/>
      <c r="L616" s="7"/>
    </row>
    <row r="617" spans="9:12" x14ac:dyDescent="0.15">
      <c r="I617" s="7"/>
      <c r="J617" s="7"/>
      <c r="K617" s="7"/>
      <c r="L617" s="7"/>
    </row>
    <row r="618" spans="9:12" x14ac:dyDescent="0.15">
      <c r="I618" s="7"/>
      <c r="J618" s="7"/>
      <c r="K618" s="7"/>
      <c r="L618" s="7"/>
    </row>
    <row r="619" spans="9:12" x14ac:dyDescent="0.15">
      <c r="I619" s="7"/>
      <c r="J619" s="7"/>
      <c r="K619" s="7"/>
      <c r="L619" s="7"/>
    </row>
    <row r="620" spans="9:12" x14ac:dyDescent="0.15">
      <c r="I620" s="7"/>
      <c r="J620" s="7"/>
      <c r="K620" s="7"/>
      <c r="L620" s="7"/>
    </row>
    <row r="621" spans="9:12" x14ac:dyDescent="0.15">
      <c r="I621" s="7"/>
      <c r="J621" s="7"/>
      <c r="K621" s="7"/>
      <c r="L621" s="7"/>
    </row>
    <row r="622" spans="9:12" x14ac:dyDescent="0.15">
      <c r="I622" s="7"/>
      <c r="J622" s="7"/>
      <c r="K622" s="7"/>
      <c r="L622" s="7"/>
    </row>
    <row r="623" spans="9:12" x14ac:dyDescent="0.15">
      <c r="I623" s="7"/>
      <c r="J623" s="7"/>
      <c r="K623" s="7"/>
      <c r="L623" s="7"/>
    </row>
    <row r="624" spans="9:12" x14ac:dyDescent="0.15">
      <c r="I624" s="7"/>
      <c r="J624" s="7"/>
      <c r="K624" s="7"/>
      <c r="L624" s="7"/>
    </row>
    <row r="625" spans="9:12" x14ac:dyDescent="0.15">
      <c r="I625" s="7"/>
      <c r="J625" s="7"/>
      <c r="K625" s="7"/>
      <c r="L625" s="7"/>
    </row>
    <row r="626" spans="9:12" x14ac:dyDescent="0.15">
      <c r="I626" s="7"/>
      <c r="J626" s="7"/>
      <c r="K626" s="7"/>
      <c r="L626" s="7"/>
    </row>
    <row r="627" spans="9:12" x14ac:dyDescent="0.15">
      <c r="I627" s="7"/>
      <c r="J627" s="7"/>
      <c r="K627" s="7"/>
      <c r="L627" s="7"/>
    </row>
    <row r="628" spans="9:12" x14ac:dyDescent="0.15">
      <c r="I628" s="7"/>
      <c r="J628" s="7"/>
      <c r="K628" s="7"/>
      <c r="L628" s="7"/>
    </row>
    <row r="629" spans="9:12" x14ac:dyDescent="0.15">
      <c r="I629" s="7"/>
      <c r="J629" s="7"/>
      <c r="K629" s="7"/>
      <c r="L629" s="7"/>
    </row>
    <row r="630" spans="9:12" x14ac:dyDescent="0.15">
      <c r="I630" s="7"/>
      <c r="J630" s="7"/>
      <c r="K630" s="7"/>
      <c r="L630" s="7"/>
    </row>
    <row r="631" spans="9:12" x14ac:dyDescent="0.15">
      <c r="I631" s="7"/>
      <c r="J631" s="7"/>
      <c r="K631" s="7"/>
      <c r="L631" s="7"/>
    </row>
    <row r="632" spans="9:12" x14ac:dyDescent="0.15">
      <c r="I632" s="7"/>
      <c r="J632" s="7"/>
      <c r="K632" s="7"/>
      <c r="L632" s="7"/>
    </row>
    <row r="633" spans="9:12" x14ac:dyDescent="0.15">
      <c r="I633" s="7"/>
      <c r="J633" s="7"/>
      <c r="K633" s="7"/>
      <c r="L633" s="7"/>
    </row>
    <row r="634" spans="9:12" x14ac:dyDescent="0.15">
      <c r="I634" s="7"/>
      <c r="J634" s="7"/>
      <c r="K634" s="7"/>
      <c r="L634" s="7"/>
    </row>
    <row r="635" spans="9:12" x14ac:dyDescent="0.15">
      <c r="I635" s="7"/>
      <c r="J635" s="7"/>
      <c r="K635" s="7"/>
      <c r="L635" s="7"/>
    </row>
    <row r="636" spans="9:12" x14ac:dyDescent="0.15">
      <c r="I636" s="7"/>
      <c r="J636" s="7"/>
      <c r="K636" s="7"/>
      <c r="L636" s="7"/>
    </row>
    <row r="637" spans="9:12" x14ac:dyDescent="0.15">
      <c r="I637" s="7"/>
      <c r="J637" s="7"/>
      <c r="K637" s="7"/>
      <c r="L637" s="7"/>
    </row>
    <row r="638" spans="9:12" x14ac:dyDescent="0.15">
      <c r="I638" s="7"/>
      <c r="J638" s="7"/>
      <c r="K638" s="7"/>
      <c r="L638" s="7"/>
    </row>
    <row r="639" spans="9:12" x14ac:dyDescent="0.15">
      <c r="I639" s="7"/>
      <c r="J639" s="7"/>
      <c r="K639" s="7"/>
      <c r="L639" s="7"/>
    </row>
    <row r="640" spans="9:12" x14ac:dyDescent="0.15">
      <c r="I640" s="7"/>
      <c r="J640" s="7"/>
      <c r="K640" s="7"/>
      <c r="L640" s="7"/>
    </row>
    <row r="641" spans="9:12" x14ac:dyDescent="0.15">
      <c r="I641" s="7"/>
      <c r="J641" s="7"/>
      <c r="K641" s="7"/>
      <c r="L641" s="7"/>
    </row>
    <row r="642" spans="9:12" x14ac:dyDescent="0.15">
      <c r="I642" s="7"/>
      <c r="J642" s="7"/>
      <c r="K642" s="7"/>
      <c r="L642" s="7"/>
    </row>
    <row r="643" spans="9:12" x14ac:dyDescent="0.15">
      <c r="I643" s="7"/>
      <c r="J643" s="7"/>
      <c r="K643" s="7"/>
      <c r="L643" s="7"/>
    </row>
    <row r="644" spans="9:12" x14ac:dyDescent="0.15">
      <c r="I644" s="7"/>
      <c r="J644" s="7"/>
      <c r="K644" s="7"/>
      <c r="L644" s="7"/>
    </row>
    <row r="645" spans="9:12" x14ac:dyDescent="0.15">
      <c r="I645" s="7"/>
      <c r="J645" s="7"/>
      <c r="K645" s="7"/>
      <c r="L645" s="7"/>
    </row>
    <row r="646" spans="9:12" x14ac:dyDescent="0.15">
      <c r="I646" s="7"/>
      <c r="J646" s="7"/>
      <c r="K646" s="7"/>
      <c r="L646" s="7"/>
    </row>
    <row r="647" spans="9:12" x14ac:dyDescent="0.15">
      <c r="I647" s="7"/>
      <c r="J647" s="7"/>
      <c r="K647" s="7"/>
      <c r="L647" s="7"/>
    </row>
    <row r="648" spans="9:12" x14ac:dyDescent="0.15">
      <c r="I648" s="7"/>
      <c r="J648" s="7"/>
      <c r="K648" s="7"/>
      <c r="L648" s="7"/>
    </row>
    <row r="649" spans="9:12" x14ac:dyDescent="0.15">
      <c r="I649" s="7"/>
      <c r="J649" s="7"/>
      <c r="K649" s="7"/>
      <c r="L649" s="7"/>
    </row>
    <row r="650" spans="9:12" x14ac:dyDescent="0.15">
      <c r="I650" s="7"/>
      <c r="J650" s="7"/>
      <c r="K650" s="7"/>
      <c r="L650" s="7"/>
    </row>
    <row r="651" spans="9:12" x14ac:dyDescent="0.15">
      <c r="I651" s="7"/>
      <c r="J651" s="7"/>
      <c r="K651" s="7"/>
      <c r="L651" s="7"/>
    </row>
    <row r="652" spans="9:12" x14ac:dyDescent="0.15">
      <c r="I652" s="7"/>
      <c r="J652" s="7"/>
      <c r="K652" s="7"/>
      <c r="L652" s="7"/>
    </row>
    <row r="653" spans="9:12" x14ac:dyDescent="0.15">
      <c r="I653" s="7"/>
      <c r="J653" s="7"/>
      <c r="K653" s="7"/>
      <c r="L653" s="7"/>
    </row>
    <row r="654" spans="9:12" x14ac:dyDescent="0.15">
      <c r="I654" s="7"/>
      <c r="J654" s="7"/>
      <c r="K654" s="7"/>
      <c r="L654" s="7"/>
    </row>
    <row r="655" spans="9:12" x14ac:dyDescent="0.15">
      <c r="I655" s="7"/>
      <c r="J655" s="7"/>
      <c r="K655" s="7"/>
      <c r="L655" s="7"/>
    </row>
    <row r="656" spans="9:12" x14ac:dyDescent="0.15">
      <c r="I656" s="7"/>
      <c r="J656" s="7"/>
      <c r="K656" s="7"/>
      <c r="L656" s="7"/>
    </row>
    <row r="657" spans="9:12" x14ac:dyDescent="0.15">
      <c r="I657" s="7"/>
      <c r="J657" s="7"/>
      <c r="K657" s="7"/>
      <c r="L657" s="7"/>
    </row>
    <row r="658" spans="9:12" x14ac:dyDescent="0.15">
      <c r="I658" s="7"/>
      <c r="J658" s="7"/>
      <c r="K658" s="7"/>
      <c r="L658" s="7"/>
    </row>
    <row r="659" spans="9:12" x14ac:dyDescent="0.15">
      <c r="I659" s="7"/>
      <c r="J659" s="7"/>
      <c r="K659" s="7"/>
      <c r="L659" s="7"/>
    </row>
    <row r="660" spans="9:12" x14ac:dyDescent="0.15">
      <c r="I660" s="7"/>
      <c r="J660" s="7"/>
      <c r="K660" s="7"/>
      <c r="L660" s="7"/>
    </row>
    <row r="661" spans="9:12" x14ac:dyDescent="0.15">
      <c r="I661" s="7"/>
      <c r="J661" s="7"/>
      <c r="K661" s="7"/>
      <c r="L661" s="7"/>
    </row>
    <row r="662" spans="9:12" x14ac:dyDescent="0.15">
      <c r="I662" s="7"/>
      <c r="J662" s="7"/>
      <c r="K662" s="7"/>
      <c r="L662" s="7"/>
    </row>
    <row r="663" spans="9:12" x14ac:dyDescent="0.15">
      <c r="I663" s="7"/>
      <c r="J663" s="7"/>
      <c r="K663" s="7"/>
      <c r="L663" s="7"/>
    </row>
    <row r="664" spans="9:12" x14ac:dyDescent="0.15">
      <c r="I664" s="7"/>
      <c r="J664" s="7"/>
      <c r="K664" s="7"/>
      <c r="L664" s="7"/>
    </row>
    <row r="665" spans="9:12" x14ac:dyDescent="0.15">
      <c r="I665" s="7"/>
      <c r="J665" s="7"/>
      <c r="K665" s="7"/>
      <c r="L665" s="7"/>
    </row>
    <row r="666" spans="9:12" x14ac:dyDescent="0.15">
      <c r="I666" s="7"/>
      <c r="J666" s="7"/>
      <c r="K666" s="7"/>
      <c r="L666" s="7"/>
    </row>
    <row r="667" spans="9:12" x14ac:dyDescent="0.15">
      <c r="I667" s="7"/>
      <c r="J667" s="7"/>
      <c r="K667" s="7"/>
      <c r="L667" s="7"/>
    </row>
    <row r="668" spans="9:12" x14ac:dyDescent="0.15">
      <c r="I668" s="7"/>
      <c r="J668" s="7"/>
      <c r="K668" s="7"/>
      <c r="L668" s="7"/>
    </row>
    <row r="669" spans="9:12" x14ac:dyDescent="0.15">
      <c r="I669" s="7"/>
      <c r="J669" s="7"/>
      <c r="K669" s="7"/>
      <c r="L669" s="7"/>
    </row>
    <row r="670" spans="9:12" x14ac:dyDescent="0.15">
      <c r="I670" s="7"/>
      <c r="J670" s="7"/>
      <c r="K670" s="7"/>
      <c r="L670" s="7"/>
    </row>
    <row r="671" spans="9:12" x14ac:dyDescent="0.15">
      <c r="I671" s="7"/>
      <c r="J671" s="7"/>
      <c r="K671" s="7"/>
      <c r="L671" s="7"/>
    </row>
    <row r="672" spans="9:12" x14ac:dyDescent="0.15">
      <c r="I672" s="7"/>
      <c r="J672" s="7"/>
      <c r="K672" s="7"/>
      <c r="L672" s="7"/>
    </row>
    <row r="673" spans="9:12" x14ac:dyDescent="0.15">
      <c r="I673" s="7"/>
      <c r="J673" s="7"/>
      <c r="K673" s="7"/>
      <c r="L673" s="7"/>
    </row>
    <row r="674" spans="9:12" x14ac:dyDescent="0.15">
      <c r="I674" s="7"/>
      <c r="J674" s="7"/>
      <c r="K674" s="7"/>
      <c r="L674" s="7"/>
    </row>
    <row r="675" spans="9:12" x14ac:dyDescent="0.15">
      <c r="I675" s="7"/>
      <c r="J675" s="7"/>
      <c r="K675" s="7"/>
      <c r="L675" s="7"/>
    </row>
    <row r="676" spans="9:12" x14ac:dyDescent="0.15">
      <c r="I676" s="7"/>
      <c r="J676" s="7"/>
      <c r="K676" s="7"/>
      <c r="L676" s="7"/>
    </row>
    <row r="677" spans="9:12" x14ac:dyDescent="0.15">
      <c r="I677" s="7"/>
      <c r="J677" s="7"/>
      <c r="K677" s="7"/>
      <c r="L677" s="7"/>
    </row>
    <row r="678" spans="9:12" x14ac:dyDescent="0.15">
      <c r="I678" s="7"/>
      <c r="J678" s="7"/>
      <c r="K678" s="7"/>
      <c r="L678" s="7"/>
    </row>
    <row r="679" spans="9:12" x14ac:dyDescent="0.15">
      <c r="I679" s="7"/>
      <c r="J679" s="7"/>
      <c r="K679" s="7"/>
      <c r="L679" s="7"/>
    </row>
    <row r="680" spans="9:12" x14ac:dyDescent="0.15">
      <c r="I680" s="7"/>
      <c r="J680" s="7"/>
      <c r="K680" s="7"/>
      <c r="L680" s="7"/>
    </row>
    <row r="681" spans="9:12" x14ac:dyDescent="0.15">
      <c r="I681" s="7"/>
      <c r="J681" s="7"/>
      <c r="K681" s="7"/>
      <c r="L681" s="7"/>
    </row>
    <row r="682" spans="9:12" x14ac:dyDescent="0.15">
      <c r="I682" s="7"/>
      <c r="J682" s="7"/>
      <c r="K682" s="7"/>
      <c r="L682" s="7"/>
    </row>
    <row r="683" spans="9:12" x14ac:dyDescent="0.15">
      <c r="I683" s="7"/>
      <c r="J683" s="7"/>
      <c r="K683" s="7"/>
      <c r="L683" s="7"/>
    </row>
    <row r="684" spans="9:12" x14ac:dyDescent="0.15">
      <c r="I684" s="7"/>
      <c r="J684" s="7"/>
      <c r="K684" s="7"/>
      <c r="L684" s="7"/>
    </row>
    <row r="685" spans="9:12" x14ac:dyDescent="0.15">
      <c r="I685" s="7"/>
      <c r="J685" s="7"/>
      <c r="K685" s="7"/>
      <c r="L685" s="7"/>
    </row>
    <row r="686" spans="9:12" x14ac:dyDescent="0.15">
      <c r="I686" s="7"/>
      <c r="J686" s="7"/>
      <c r="K686" s="7"/>
      <c r="L686" s="7"/>
    </row>
    <row r="687" spans="9:12" x14ac:dyDescent="0.15">
      <c r="I687" s="7"/>
      <c r="J687" s="7"/>
      <c r="K687" s="7"/>
      <c r="L687" s="7"/>
    </row>
    <row r="688" spans="9:12" x14ac:dyDescent="0.15">
      <c r="I688" s="7"/>
      <c r="J688" s="7"/>
      <c r="K688" s="7"/>
      <c r="L688" s="7"/>
    </row>
    <row r="689" spans="9:12" x14ac:dyDescent="0.15">
      <c r="I689" s="7"/>
      <c r="J689" s="7"/>
      <c r="K689" s="7"/>
      <c r="L689" s="7"/>
    </row>
    <row r="690" spans="9:12" x14ac:dyDescent="0.15">
      <c r="I690" s="7"/>
      <c r="J690" s="7"/>
      <c r="K690" s="7"/>
      <c r="L690" s="7"/>
    </row>
    <row r="691" spans="9:12" x14ac:dyDescent="0.15">
      <c r="I691" s="7"/>
      <c r="J691" s="7"/>
      <c r="K691" s="7"/>
      <c r="L691" s="7"/>
    </row>
    <row r="692" spans="9:12" x14ac:dyDescent="0.15">
      <c r="I692" s="7"/>
      <c r="J692" s="7"/>
      <c r="K692" s="7"/>
      <c r="L692" s="7"/>
    </row>
    <row r="693" spans="9:12" x14ac:dyDescent="0.15">
      <c r="I693" s="7"/>
      <c r="J693" s="7"/>
      <c r="K693" s="7"/>
      <c r="L693" s="7"/>
    </row>
    <row r="694" spans="9:12" x14ac:dyDescent="0.15">
      <c r="I694" s="7"/>
      <c r="J694" s="7"/>
      <c r="K694" s="7"/>
      <c r="L694" s="7"/>
    </row>
    <row r="695" spans="9:12" x14ac:dyDescent="0.15">
      <c r="I695" s="7"/>
      <c r="J695" s="7"/>
      <c r="K695" s="7"/>
      <c r="L695" s="7"/>
    </row>
    <row r="696" spans="9:12" x14ac:dyDescent="0.15">
      <c r="I696" s="7"/>
      <c r="J696" s="7"/>
      <c r="K696" s="7"/>
      <c r="L696" s="7"/>
    </row>
    <row r="697" spans="9:12" x14ac:dyDescent="0.15">
      <c r="I697" s="7"/>
      <c r="J697" s="7"/>
      <c r="K697" s="7"/>
      <c r="L697" s="7"/>
    </row>
    <row r="698" spans="9:12" x14ac:dyDescent="0.15">
      <c r="I698" s="7"/>
      <c r="J698" s="7"/>
      <c r="K698" s="7"/>
      <c r="L698" s="7"/>
    </row>
    <row r="699" spans="9:12" x14ac:dyDescent="0.15">
      <c r="I699" s="7"/>
      <c r="J699" s="7"/>
      <c r="K699" s="7"/>
      <c r="L699" s="7"/>
    </row>
    <row r="700" spans="9:12" x14ac:dyDescent="0.15">
      <c r="I700" s="7"/>
      <c r="J700" s="7"/>
      <c r="K700" s="7"/>
      <c r="L700" s="7"/>
    </row>
    <row r="701" spans="9:12" x14ac:dyDescent="0.15">
      <c r="I701" s="7"/>
      <c r="J701" s="7"/>
      <c r="K701" s="7"/>
      <c r="L701" s="7"/>
    </row>
    <row r="702" spans="9:12" x14ac:dyDescent="0.15">
      <c r="I702" s="7"/>
      <c r="J702" s="7"/>
      <c r="K702" s="7"/>
      <c r="L702" s="7"/>
    </row>
    <row r="703" spans="9:12" x14ac:dyDescent="0.15">
      <c r="I703" s="7"/>
      <c r="J703" s="7"/>
      <c r="K703" s="7"/>
      <c r="L703" s="7"/>
    </row>
    <row r="704" spans="9:12" x14ac:dyDescent="0.15">
      <c r="I704" s="7"/>
      <c r="J704" s="7"/>
      <c r="K704" s="7"/>
      <c r="L704" s="7"/>
    </row>
    <row r="705" spans="9:12" x14ac:dyDescent="0.15">
      <c r="I705" s="7"/>
      <c r="J705" s="7"/>
      <c r="K705" s="7"/>
      <c r="L705" s="7"/>
    </row>
    <row r="706" spans="9:12" x14ac:dyDescent="0.15">
      <c r="I706" s="7"/>
      <c r="J706" s="7"/>
      <c r="K706" s="7"/>
      <c r="L706" s="7"/>
    </row>
    <row r="707" spans="9:12" x14ac:dyDescent="0.15">
      <c r="I707" s="7"/>
      <c r="J707" s="7"/>
      <c r="K707" s="7"/>
      <c r="L707" s="7"/>
    </row>
    <row r="708" spans="9:12" x14ac:dyDescent="0.15">
      <c r="I708" s="7"/>
      <c r="J708" s="7"/>
      <c r="K708" s="7"/>
      <c r="L708" s="7"/>
    </row>
    <row r="709" spans="9:12" x14ac:dyDescent="0.15">
      <c r="I709" s="7"/>
      <c r="J709" s="7"/>
      <c r="K709" s="7"/>
      <c r="L709" s="7"/>
    </row>
    <row r="710" spans="9:12" x14ac:dyDescent="0.15">
      <c r="I710" s="7"/>
      <c r="J710" s="7"/>
      <c r="K710" s="7"/>
      <c r="L710" s="7"/>
    </row>
    <row r="711" spans="9:12" x14ac:dyDescent="0.15">
      <c r="I711" s="7"/>
      <c r="J711" s="7"/>
      <c r="K711" s="7"/>
      <c r="L711" s="7"/>
    </row>
    <row r="712" spans="9:12" x14ac:dyDescent="0.15">
      <c r="I712" s="7"/>
      <c r="J712" s="7"/>
      <c r="K712" s="7"/>
      <c r="L712" s="7"/>
    </row>
    <row r="713" spans="9:12" x14ac:dyDescent="0.15">
      <c r="I713" s="7"/>
      <c r="J713" s="7"/>
      <c r="K713" s="7"/>
      <c r="L713" s="7"/>
    </row>
    <row r="714" spans="9:12" x14ac:dyDescent="0.15">
      <c r="I714" s="7"/>
      <c r="J714" s="7"/>
      <c r="K714" s="7"/>
      <c r="L714" s="7"/>
    </row>
    <row r="715" spans="9:12" x14ac:dyDescent="0.15">
      <c r="I715" s="7"/>
      <c r="J715" s="7"/>
      <c r="K715" s="7"/>
      <c r="L715" s="7"/>
    </row>
    <row r="716" spans="9:12" x14ac:dyDescent="0.15">
      <c r="I716" s="7"/>
      <c r="J716" s="7"/>
      <c r="K716" s="7"/>
      <c r="L716" s="7"/>
    </row>
    <row r="717" spans="9:12" x14ac:dyDescent="0.15">
      <c r="I717" s="7"/>
      <c r="J717" s="7"/>
      <c r="K717" s="7"/>
      <c r="L717" s="7"/>
    </row>
    <row r="718" spans="9:12" x14ac:dyDescent="0.15">
      <c r="I718" s="7"/>
      <c r="J718" s="7"/>
      <c r="K718" s="7"/>
      <c r="L718" s="7"/>
    </row>
    <row r="719" spans="9:12" x14ac:dyDescent="0.15">
      <c r="I719" s="7"/>
      <c r="J719" s="7"/>
      <c r="K719" s="7"/>
      <c r="L719" s="7"/>
    </row>
    <row r="720" spans="9:12" x14ac:dyDescent="0.15">
      <c r="I720" s="7"/>
      <c r="J720" s="7"/>
      <c r="K720" s="7"/>
      <c r="L720" s="7"/>
    </row>
    <row r="721" spans="9:12" x14ac:dyDescent="0.15">
      <c r="I721" s="7"/>
      <c r="J721" s="7"/>
      <c r="K721" s="7"/>
      <c r="L721" s="7"/>
    </row>
    <row r="722" spans="9:12" x14ac:dyDescent="0.15">
      <c r="I722" s="7"/>
      <c r="J722" s="7"/>
      <c r="K722" s="7"/>
      <c r="L722" s="7"/>
    </row>
    <row r="723" spans="9:12" x14ac:dyDescent="0.15">
      <c r="I723" s="7"/>
      <c r="J723" s="7"/>
      <c r="K723" s="7"/>
      <c r="L723" s="7"/>
    </row>
    <row r="724" spans="9:12" x14ac:dyDescent="0.15">
      <c r="I724" s="7"/>
      <c r="J724" s="7"/>
      <c r="K724" s="7"/>
      <c r="L724" s="7"/>
    </row>
    <row r="725" spans="9:12" x14ac:dyDescent="0.15">
      <c r="I725" s="7"/>
      <c r="J725" s="7"/>
      <c r="K725" s="7"/>
      <c r="L725" s="7"/>
    </row>
    <row r="726" spans="9:12" x14ac:dyDescent="0.15">
      <c r="I726" s="7"/>
      <c r="J726" s="7"/>
      <c r="K726" s="7"/>
      <c r="L726" s="7"/>
    </row>
    <row r="727" spans="9:12" x14ac:dyDescent="0.15">
      <c r="I727" s="7"/>
      <c r="J727" s="7"/>
      <c r="K727" s="7"/>
      <c r="L727" s="7"/>
    </row>
    <row r="728" spans="9:12" x14ac:dyDescent="0.15">
      <c r="I728" s="7"/>
      <c r="J728" s="7"/>
      <c r="K728" s="7"/>
      <c r="L728" s="7"/>
    </row>
    <row r="729" spans="9:12" x14ac:dyDescent="0.15">
      <c r="I729" s="7"/>
      <c r="J729" s="7"/>
      <c r="K729" s="7"/>
      <c r="L729" s="7"/>
    </row>
    <row r="730" spans="9:12" x14ac:dyDescent="0.15">
      <c r="I730" s="7"/>
      <c r="J730" s="7"/>
      <c r="K730" s="7"/>
      <c r="L730" s="7"/>
    </row>
    <row r="731" spans="9:12" x14ac:dyDescent="0.15">
      <c r="I731" s="7"/>
      <c r="J731" s="7"/>
      <c r="K731" s="7"/>
      <c r="L731" s="7"/>
    </row>
    <row r="732" spans="9:12" x14ac:dyDescent="0.15">
      <c r="I732" s="7"/>
      <c r="J732" s="7"/>
      <c r="K732" s="7"/>
      <c r="L732" s="7"/>
    </row>
    <row r="733" spans="9:12" x14ac:dyDescent="0.15">
      <c r="I733" s="7"/>
      <c r="J733" s="7"/>
      <c r="K733" s="7"/>
      <c r="L733" s="7"/>
    </row>
    <row r="734" spans="9:12" x14ac:dyDescent="0.15">
      <c r="I734" s="7"/>
      <c r="J734" s="7"/>
      <c r="K734" s="7"/>
      <c r="L734" s="7"/>
    </row>
    <row r="735" spans="9:12" x14ac:dyDescent="0.15">
      <c r="I735" s="7"/>
      <c r="J735" s="7"/>
      <c r="K735" s="7"/>
      <c r="L735" s="7"/>
    </row>
    <row r="736" spans="9:12" x14ac:dyDescent="0.15">
      <c r="I736" s="7"/>
      <c r="J736" s="7"/>
      <c r="K736" s="7"/>
      <c r="L736" s="7"/>
    </row>
    <row r="737" spans="9:12" x14ac:dyDescent="0.15">
      <c r="I737" s="7"/>
      <c r="J737" s="7"/>
      <c r="K737" s="7"/>
      <c r="L737" s="7"/>
    </row>
    <row r="738" spans="9:12" x14ac:dyDescent="0.15">
      <c r="I738" s="7"/>
      <c r="J738" s="7"/>
      <c r="K738" s="7"/>
      <c r="L738" s="7"/>
    </row>
    <row r="739" spans="9:12" x14ac:dyDescent="0.15">
      <c r="I739" s="7"/>
      <c r="J739" s="7"/>
      <c r="K739" s="7"/>
      <c r="L739" s="7"/>
    </row>
    <row r="740" spans="9:12" x14ac:dyDescent="0.15">
      <c r="I740" s="7"/>
      <c r="J740" s="7"/>
      <c r="K740" s="7"/>
      <c r="L740" s="7"/>
    </row>
    <row r="741" spans="9:12" x14ac:dyDescent="0.15">
      <c r="I741" s="7"/>
      <c r="J741" s="7"/>
      <c r="K741" s="7"/>
      <c r="L741" s="7"/>
    </row>
    <row r="742" spans="9:12" x14ac:dyDescent="0.15">
      <c r="I742" s="7"/>
      <c r="J742" s="7"/>
      <c r="K742" s="7"/>
      <c r="L742" s="7"/>
    </row>
    <row r="743" spans="9:12" x14ac:dyDescent="0.15">
      <c r="I743" s="7"/>
      <c r="J743" s="7"/>
      <c r="K743" s="7"/>
      <c r="L743" s="7"/>
    </row>
    <row r="744" spans="9:12" x14ac:dyDescent="0.15">
      <c r="I744" s="7"/>
      <c r="J744" s="7"/>
      <c r="K744" s="7"/>
      <c r="L744" s="7"/>
    </row>
    <row r="745" spans="9:12" x14ac:dyDescent="0.15">
      <c r="I745" s="7"/>
      <c r="J745" s="7"/>
      <c r="K745" s="7"/>
      <c r="L745" s="7"/>
    </row>
    <row r="746" spans="9:12" x14ac:dyDescent="0.15">
      <c r="I746" s="7"/>
      <c r="J746" s="7"/>
      <c r="K746" s="7"/>
      <c r="L746" s="7"/>
    </row>
    <row r="747" spans="9:12" x14ac:dyDescent="0.15">
      <c r="I747" s="7"/>
      <c r="J747" s="7"/>
      <c r="K747" s="7"/>
      <c r="L747" s="7"/>
    </row>
    <row r="748" spans="9:12" x14ac:dyDescent="0.15">
      <c r="I748" s="7"/>
      <c r="J748" s="7"/>
      <c r="K748" s="7"/>
      <c r="L748" s="7"/>
    </row>
    <row r="749" spans="9:12" x14ac:dyDescent="0.15">
      <c r="I749" s="7"/>
      <c r="J749" s="7"/>
      <c r="K749" s="7"/>
      <c r="L749" s="7"/>
    </row>
    <row r="750" spans="9:12" x14ac:dyDescent="0.15">
      <c r="I750" s="7"/>
      <c r="J750" s="7"/>
      <c r="K750" s="7"/>
      <c r="L750" s="7"/>
    </row>
    <row r="751" spans="9:12" x14ac:dyDescent="0.15">
      <c r="I751" s="7"/>
      <c r="J751" s="7"/>
      <c r="K751" s="7"/>
      <c r="L751" s="7"/>
    </row>
    <row r="752" spans="9:12" x14ac:dyDescent="0.15">
      <c r="I752" s="7"/>
      <c r="J752" s="7"/>
      <c r="K752" s="7"/>
      <c r="L752" s="7"/>
    </row>
    <row r="753" spans="9:12" x14ac:dyDescent="0.15">
      <c r="I753" s="7"/>
      <c r="J753" s="7"/>
      <c r="K753" s="7"/>
      <c r="L753" s="7"/>
    </row>
    <row r="754" spans="9:12" x14ac:dyDescent="0.15">
      <c r="I754" s="7"/>
      <c r="J754" s="7"/>
      <c r="K754" s="7"/>
      <c r="L754" s="7"/>
    </row>
    <row r="755" spans="9:12" x14ac:dyDescent="0.15">
      <c r="I755" s="7"/>
      <c r="J755" s="7"/>
      <c r="K755" s="7"/>
      <c r="L755" s="7"/>
    </row>
    <row r="756" spans="9:12" x14ac:dyDescent="0.15">
      <c r="I756" s="7"/>
      <c r="J756" s="7"/>
      <c r="K756" s="7"/>
      <c r="L756" s="7"/>
    </row>
    <row r="757" spans="9:12" x14ac:dyDescent="0.15">
      <c r="I757" s="7"/>
      <c r="J757" s="7"/>
      <c r="K757" s="7"/>
      <c r="L757" s="7"/>
    </row>
    <row r="758" spans="9:12" x14ac:dyDescent="0.15">
      <c r="I758" s="7"/>
      <c r="J758" s="7"/>
      <c r="K758" s="7"/>
      <c r="L758" s="7"/>
    </row>
    <row r="759" spans="9:12" x14ac:dyDescent="0.15">
      <c r="I759" s="7"/>
      <c r="J759" s="7"/>
      <c r="K759" s="7"/>
      <c r="L759" s="7"/>
    </row>
    <row r="760" spans="9:12" x14ac:dyDescent="0.15">
      <c r="I760" s="7"/>
      <c r="J760" s="7"/>
      <c r="K760" s="7"/>
      <c r="L760" s="7"/>
    </row>
    <row r="761" spans="9:12" x14ac:dyDescent="0.15">
      <c r="I761" s="7"/>
      <c r="J761" s="7"/>
      <c r="K761" s="7"/>
      <c r="L761" s="7"/>
    </row>
    <row r="762" spans="9:12" x14ac:dyDescent="0.15">
      <c r="I762" s="7"/>
      <c r="J762" s="7"/>
      <c r="K762" s="7"/>
      <c r="L762" s="7"/>
    </row>
    <row r="763" spans="9:12" x14ac:dyDescent="0.15">
      <c r="I763" s="7"/>
      <c r="J763" s="7"/>
      <c r="K763" s="7"/>
      <c r="L763" s="7"/>
    </row>
    <row r="764" spans="9:12" x14ac:dyDescent="0.15">
      <c r="I764" s="7"/>
      <c r="J764" s="7"/>
      <c r="K764" s="7"/>
      <c r="L764" s="7"/>
    </row>
    <row r="765" spans="9:12" x14ac:dyDescent="0.15">
      <c r="I765" s="7"/>
      <c r="J765" s="7"/>
      <c r="K765" s="7"/>
      <c r="L765" s="7"/>
    </row>
    <row r="766" spans="9:12" x14ac:dyDescent="0.15">
      <c r="I766" s="7"/>
      <c r="J766" s="7"/>
      <c r="K766" s="7"/>
      <c r="L766" s="7"/>
    </row>
    <row r="767" spans="9:12" x14ac:dyDescent="0.15">
      <c r="I767" s="7"/>
      <c r="J767" s="7"/>
      <c r="K767" s="7"/>
      <c r="L767" s="7"/>
    </row>
    <row r="768" spans="9:12" x14ac:dyDescent="0.15">
      <c r="I768" s="7"/>
      <c r="J768" s="7"/>
      <c r="K768" s="7"/>
      <c r="L768" s="7"/>
    </row>
    <row r="769" spans="9:12" x14ac:dyDescent="0.15">
      <c r="I769" s="7"/>
      <c r="J769" s="7"/>
      <c r="K769" s="7"/>
      <c r="L769" s="7"/>
    </row>
    <row r="770" spans="9:12" x14ac:dyDescent="0.15">
      <c r="I770" s="7"/>
      <c r="J770" s="7"/>
      <c r="K770" s="7"/>
      <c r="L770" s="7"/>
    </row>
    <row r="771" spans="9:12" x14ac:dyDescent="0.15">
      <c r="I771" s="7"/>
      <c r="J771" s="7"/>
      <c r="K771" s="7"/>
      <c r="L771" s="7"/>
    </row>
    <row r="772" spans="9:12" x14ac:dyDescent="0.15">
      <c r="I772" s="7"/>
      <c r="J772" s="7"/>
      <c r="K772" s="7"/>
      <c r="L772" s="7"/>
    </row>
    <row r="773" spans="9:12" x14ac:dyDescent="0.15">
      <c r="I773" s="7"/>
      <c r="J773" s="7"/>
      <c r="K773" s="7"/>
      <c r="L773" s="7"/>
    </row>
    <row r="774" spans="9:12" x14ac:dyDescent="0.15">
      <c r="I774" s="7"/>
      <c r="J774" s="7"/>
      <c r="K774" s="7"/>
      <c r="L774" s="7"/>
    </row>
    <row r="775" spans="9:12" x14ac:dyDescent="0.15">
      <c r="I775" s="7"/>
      <c r="J775" s="7"/>
      <c r="K775" s="7"/>
      <c r="L775" s="7"/>
    </row>
    <row r="776" spans="9:12" x14ac:dyDescent="0.15">
      <c r="I776" s="7"/>
      <c r="J776" s="7"/>
      <c r="K776" s="7"/>
      <c r="L776" s="7"/>
    </row>
    <row r="777" spans="9:12" x14ac:dyDescent="0.15">
      <c r="I777" s="7"/>
      <c r="J777" s="7"/>
      <c r="K777" s="7"/>
      <c r="L777" s="7"/>
    </row>
    <row r="778" spans="9:12" x14ac:dyDescent="0.15">
      <c r="I778" s="7"/>
      <c r="J778" s="7"/>
      <c r="K778" s="7"/>
      <c r="L778" s="7"/>
    </row>
    <row r="779" spans="9:12" x14ac:dyDescent="0.15">
      <c r="I779" s="7"/>
      <c r="J779" s="7"/>
      <c r="K779" s="7"/>
      <c r="L779" s="7"/>
    </row>
    <row r="780" spans="9:12" x14ac:dyDescent="0.15">
      <c r="I780" s="7"/>
      <c r="J780" s="7"/>
      <c r="K780" s="7"/>
      <c r="L780" s="7"/>
    </row>
    <row r="781" spans="9:12" x14ac:dyDescent="0.15">
      <c r="I781" s="7"/>
      <c r="J781" s="7"/>
      <c r="K781" s="7"/>
      <c r="L781" s="7"/>
    </row>
    <row r="782" spans="9:12" x14ac:dyDescent="0.15">
      <c r="I782" s="7"/>
      <c r="J782" s="7"/>
      <c r="K782" s="7"/>
      <c r="L782" s="7"/>
    </row>
    <row r="783" spans="9:12" x14ac:dyDescent="0.15">
      <c r="I783" s="7"/>
      <c r="J783" s="7"/>
      <c r="K783" s="7"/>
      <c r="L783" s="7"/>
    </row>
    <row r="784" spans="9:12" x14ac:dyDescent="0.15">
      <c r="I784" s="7"/>
      <c r="J784" s="7"/>
      <c r="K784" s="7"/>
      <c r="L784" s="7"/>
    </row>
    <row r="785" spans="9:12" x14ac:dyDescent="0.15">
      <c r="I785" s="7"/>
      <c r="J785" s="7"/>
      <c r="K785" s="7"/>
      <c r="L785" s="7"/>
    </row>
    <row r="786" spans="9:12" x14ac:dyDescent="0.15">
      <c r="I786" s="7"/>
      <c r="J786" s="7"/>
      <c r="K786" s="7"/>
      <c r="L786" s="7"/>
    </row>
    <row r="787" spans="9:12" x14ac:dyDescent="0.15">
      <c r="I787" s="7"/>
      <c r="J787" s="7"/>
      <c r="K787" s="7"/>
      <c r="L787" s="7"/>
    </row>
    <row r="788" spans="9:12" x14ac:dyDescent="0.15">
      <c r="I788" s="7"/>
      <c r="J788" s="7"/>
      <c r="K788" s="7"/>
      <c r="L788" s="7"/>
    </row>
    <row r="789" spans="9:12" x14ac:dyDescent="0.15">
      <c r="I789" s="7"/>
      <c r="J789" s="7"/>
      <c r="K789" s="7"/>
      <c r="L789" s="7"/>
    </row>
    <row r="790" spans="9:12" x14ac:dyDescent="0.15">
      <c r="I790" s="7"/>
      <c r="J790" s="7"/>
      <c r="K790" s="7"/>
      <c r="L790" s="7"/>
    </row>
    <row r="791" spans="9:12" x14ac:dyDescent="0.15">
      <c r="I791" s="7"/>
      <c r="J791" s="7"/>
      <c r="K791" s="7"/>
      <c r="L791" s="7"/>
    </row>
    <row r="792" spans="9:12" x14ac:dyDescent="0.15">
      <c r="I792" s="7"/>
      <c r="J792" s="7"/>
      <c r="K792" s="7"/>
      <c r="L792" s="7"/>
    </row>
    <row r="793" spans="9:12" x14ac:dyDescent="0.15">
      <c r="I793" s="7"/>
      <c r="J793" s="7"/>
      <c r="K793" s="7"/>
      <c r="L793" s="7"/>
    </row>
    <row r="794" spans="9:12" x14ac:dyDescent="0.15">
      <c r="I794" s="7"/>
      <c r="J794" s="7"/>
      <c r="K794" s="7"/>
      <c r="L794" s="7"/>
    </row>
    <row r="795" spans="9:12" x14ac:dyDescent="0.15">
      <c r="I795" s="7"/>
      <c r="J795" s="7"/>
      <c r="K795" s="7"/>
      <c r="L795" s="7"/>
    </row>
    <row r="796" spans="9:12" x14ac:dyDescent="0.15">
      <c r="I796" s="7"/>
      <c r="J796" s="7"/>
      <c r="K796" s="7"/>
      <c r="L796" s="7"/>
    </row>
    <row r="797" spans="9:12" x14ac:dyDescent="0.15">
      <c r="I797" s="7"/>
      <c r="J797" s="7"/>
      <c r="K797" s="7"/>
      <c r="L797" s="7"/>
    </row>
    <row r="798" spans="9:12" x14ac:dyDescent="0.15">
      <c r="I798" s="7"/>
      <c r="J798" s="7"/>
      <c r="K798" s="7"/>
      <c r="L798" s="7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V798"/>
  <sheetViews>
    <sheetView topLeftCell="A19" zoomScale="75" zoomScaleNormal="75" zoomScalePageLayoutView="75" workbookViewId="0">
      <selection activeCell="R57" sqref="R57"/>
    </sheetView>
  </sheetViews>
  <sheetFormatPr baseColWidth="10" defaultColWidth="11.5" defaultRowHeight="13" x14ac:dyDescent="0.15"/>
  <cols>
    <col min="1" max="2" width="11.5" style="18"/>
    <col min="3" max="3" width="13.5" style="18" customWidth="1"/>
    <col min="8" max="8" width="4.5" style="18" customWidth="1"/>
    <col min="9" max="10" width="8.5" style="18" customWidth="1"/>
    <col min="11" max="11" width="13.5" style="18" customWidth="1"/>
    <col min="12" max="12" width="17.5" style="18" customWidth="1"/>
    <col min="13" max="13" width="12.5" style="18" customWidth="1"/>
    <col min="14" max="14" width="11.5" style="18"/>
    <col min="15" max="15" width="6.5" style="18" customWidth="1"/>
    <col min="16" max="16" width="9.5" style="18" customWidth="1"/>
    <col min="17" max="16384" width="11.5" style="18"/>
  </cols>
  <sheetData>
    <row r="1" spans="1:16" s="16" customFormat="1" ht="55.5" customHeight="1" x14ac:dyDescent="0.2">
      <c r="A1" s="16" t="s">
        <v>11</v>
      </c>
      <c r="B1" s="16" t="s">
        <v>6</v>
      </c>
      <c r="C1" s="16" t="s">
        <v>4</v>
      </c>
      <c r="D1" t="s">
        <v>41</v>
      </c>
      <c r="E1" t="s">
        <v>19</v>
      </c>
      <c r="F1" t="s">
        <v>42</v>
      </c>
      <c r="G1" t="s">
        <v>20</v>
      </c>
      <c r="I1" s="16" t="s">
        <v>0</v>
      </c>
      <c r="J1" s="16" t="s">
        <v>1</v>
      </c>
      <c r="K1" s="16" t="s">
        <v>2</v>
      </c>
      <c r="L1" s="16" t="s">
        <v>3</v>
      </c>
      <c r="M1" s="17" t="s">
        <v>12</v>
      </c>
      <c r="N1" s="17" t="s">
        <v>15</v>
      </c>
      <c r="O1" s="16" t="s">
        <v>13</v>
      </c>
      <c r="P1" s="16" t="s">
        <v>14</v>
      </c>
    </row>
    <row r="2" spans="1:16" x14ac:dyDescent="0.15">
      <c r="A2" s="18">
        <v>0.5</v>
      </c>
      <c r="B2" s="18">
        <v>0</v>
      </c>
      <c r="C2" s="18" t="s">
        <v>9</v>
      </c>
      <c r="D2">
        <v>756.416748046875</v>
      </c>
      <c r="E2">
        <v>600.40753173828102</v>
      </c>
      <c r="F2">
        <v>483.09289550781301</v>
      </c>
      <c r="G2">
        <v>476.30224609375</v>
      </c>
      <c r="I2" s="19">
        <f t="shared" ref="I2:J65" si="0">D2-F2</f>
        <v>273.32385253906199</v>
      </c>
      <c r="J2" s="19">
        <f t="shared" si="0"/>
        <v>124.10528564453102</v>
      </c>
      <c r="K2" s="19">
        <f t="shared" ref="K2:K65" si="1">I2-0.7*J2</f>
        <v>186.45015258789027</v>
      </c>
      <c r="L2" s="20">
        <f t="shared" ref="L2:L65" si="2">K2/J2</f>
        <v>1.5023546468595281</v>
      </c>
      <c r="M2" s="20"/>
      <c r="N2" s="18">
        <f>LINEST(V64:V104,U64:U104)</f>
        <v>-8.2159051367563449E-3</v>
      </c>
      <c r="O2" s="21">
        <f>AVERAGE(M38:M45)</f>
        <v>1.5142254428560191</v>
      </c>
    </row>
    <row r="3" spans="1:16" x14ac:dyDescent="0.15">
      <c r="A3" s="18">
        <v>1</v>
      </c>
      <c r="B3" s="18">
        <v>1</v>
      </c>
      <c r="C3" s="18" t="s">
        <v>7</v>
      </c>
      <c r="D3">
        <v>754.78448486328102</v>
      </c>
      <c r="E3">
        <v>598.54986572265602</v>
      </c>
      <c r="F3">
        <v>483.33013916015602</v>
      </c>
      <c r="G3">
        <v>476.66586303710898</v>
      </c>
      <c r="I3" s="19">
        <f t="shared" si="0"/>
        <v>271.454345703125</v>
      </c>
      <c r="J3" s="19">
        <f t="shared" si="0"/>
        <v>121.88400268554705</v>
      </c>
      <c r="K3" s="19">
        <f t="shared" si="1"/>
        <v>186.13554382324207</v>
      </c>
      <c r="L3" s="20">
        <f t="shared" si="2"/>
        <v>1.5271531925601418</v>
      </c>
      <c r="M3" s="20"/>
    </row>
    <row r="4" spans="1:16" ht="15" x14ac:dyDescent="0.15">
      <c r="A4" s="18">
        <v>1.5</v>
      </c>
      <c r="B4" s="18">
        <v>2</v>
      </c>
      <c r="D4">
        <v>754.157958984375</v>
      </c>
      <c r="E4">
        <v>600.64215087890602</v>
      </c>
      <c r="F4">
        <v>483.98486328125</v>
      </c>
      <c r="G4">
        <v>477.59368896484398</v>
      </c>
      <c r="I4" s="19">
        <f t="shared" si="0"/>
        <v>270.173095703125</v>
      </c>
      <c r="J4" s="19">
        <f t="shared" si="0"/>
        <v>123.04846191406205</v>
      </c>
      <c r="K4" s="19">
        <f t="shared" si="1"/>
        <v>184.03917236328158</v>
      </c>
      <c r="L4" s="20">
        <f t="shared" si="2"/>
        <v>1.4956641432203834</v>
      </c>
      <c r="M4" s="20"/>
      <c r="N4" s="16" t="s">
        <v>16</v>
      </c>
    </row>
    <row r="5" spans="1:16" x14ac:dyDescent="0.15">
      <c r="A5" s="18">
        <v>2</v>
      </c>
      <c r="B5" s="18">
        <v>3</v>
      </c>
      <c r="D5">
        <v>754.446044921875</v>
      </c>
      <c r="E5">
        <v>602.14709472656295</v>
      </c>
      <c r="F5">
        <v>483.37121582031301</v>
      </c>
      <c r="G5">
        <v>476.78747558593801</v>
      </c>
      <c r="I5" s="19">
        <f t="shared" si="0"/>
        <v>271.07482910156199</v>
      </c>
      <c r="J5" s="19">
        <f t="shared" si="0"/>
        <v>125.35961914062494</v>
      </c>
      <c r="K5" s="19">
        <f t="shared" si="1"/>
        <v>183.32309570312452</v>
      </c>
      <c r="L5" s="20">
        <f t="shared" si="2"/>
        <v>1.4623775738938529</v>
      </c>
      <c r="M5" s="20"/>
      <c r="N5" s="18">
        <f>RSQ(V64:V104,U64:U104)</f>
        <v>0.97559818591111136</v>
      </c>
    </row>
    <row r="6" spans="1:16" x14ac:dyDescent="0.15">
      <c r="A6" s="18">
        <v>2.5</v>
      </c>
      <c r="B6" s="18">
        <v>4</v>
      </c>
      <c r="C6" s="18" t="s">
        <v>5</v>
      </c>
      <c r="D6">
        <v>754.516845703125</v>
      </c>
      <c r="E6">
        <v>603.53112792968795</v>
      </c>
      <c r="F6">
        <v>482.60565185546898</v>
      </c>
      <c r="G6">
        <v>476.08453369140602</v>
      </c>
      <c r="I6" s="19">
        <f t="shared" si="0"/>
        <v>271.91119384765602</v>
      </c>
      <c r="J6" s="19">
        <f t="shared" si="0"/>
        <v>127.44659423828193</v>
      </c>
      <c r="K6" s="19">
        <f t="shared" si="1"/>
        <v>182.69857788085869</v>
      </c>
      <c r="L6" s="20">
        <f t="shared" si="2"/>
        <v>1.433530483672826</v>
      </c>
      <c r="M6" s="20">
        <f t="shared" ref="M6:M22" si="3">L6+ABS($N$2)*A6</f>
        <v>1.4540702465147168</v>
      </c>
      <c r="P6" s="18">
        <f t="shared" ref="P6:P69" si="4">(M6-$O$2)/$O$2*100</f>
        <v>-3.9726710857428231</v>
      </c>
    </row>
    <row r="7" spans="1:16" x14ac:dyDescent="0.15">
      <c r="A7" s="18">
        <v>3</v>
      </c>
      <c r="B7" s="18">
        <v>5</v>
      </c>
      <c r="C7" s="18" t="s">
        <v>8</v>
      </c>
      <c r="D7">
        <v>751.83996582031295</v>
      </c>
      <c r="E7">
        <v>601.427978515625</v>
      </c>
      <c r="F7">
        <v>482.89114379882801</v>
      </c>
      <c r="G7">
        <v>476.32855224609398</v>
      </c>
      <c r="I7" s="19">
        <f t="shared" si="0"/>
        <v>268.94882202148494</v>
      </c>
      <c r="J7" s="19">
        <f t="shared" si="0"/>
        <v>125.09942626953102</v>
      </c>
      <c r="K7" s="19">
        <f t="shared" si="1"/>
        <v>181.37922363281325</v>
      </c>
      <c r="L7" s="20">
        <f t="shared" si="2"/>
        <v>1.4498805393561556</v>
      </c>
      <c r="M7" s="20">
        <f t="shared" si="3"/>
        <v>1.4745282547664247</v>
      </c>
      <c r="P7" s="18">
        <f t="shared" si="4"/>
        <v>-2.6216167663066448</v>
      </c>
    </row>
    <row r="8" spans="1:16" x14ac:dyDescent="0.15">
      <c r="A8" s="18">
        <v>3.5</v>
      </c>
      <c r="B8" s="18">
        <v>6</v>
      </c>
      <c r="D8">
        <v>746.11950683593795</v>
      </c>
      <c r="E8">
        <v>597.84814453125</v>
      </c>
      <c r="F8">
        <v>483.64395141601602</v>
      </c>
      <c r="G8">
        <v>477.27471923828102</v>
      </c>
      <c r="I8" s="19">
        <f t="shared" si="0"/>
        <v>262.47555541992193</v>
      </c>
      <c r="J8" s="19">
        <f t="shared" si="0"/>
        <v>120.57342529296898</v>
      </c>
      <c r="K8" s="19">
        <f t="shared" si="1"/>
        <v>178.07415771484364</v>
      </c>
      <c r="L8" s="20">
        <f t="shared" si="2"/>
        <v>1.4768939115908795</v>
      </c>
      <c r="M8" s="20">
        <f t="shared" si="3"/>
        <v>1.5056495795695266</v>
      </c>
      <c r="P8" s="18">
        <f t="shared" si="4"/>
        <v>-0.56635313631485151</v>
      </c>
    </row>
    <row r="9" spans="1:16" x14ac:dyDescent="0.15">
      <c r="A9" s="18">
        <v>4</v>
      </c>
      <c r="B9" s="18">
        <v>7</v>
      </c>
      <c r="D9">
        <v>744.88562011718795</v>
      </c>
      <c r="E9">
        <v>598.78991699218795</v>
      </c>
      <c r="F9">
        <v>483.99801635742199</v>
      </c>
      <c r="G9">
        <v>477.62200927734398</v>
      </c>
      <c r="I9" s="19">
        <f t="shared" si="0"/>
        <v>260.88760375976597</v>
      </c>
      <c r="J9" s="19">
        <f t="shared" si="0"/>
        <v>121.16790771484398</v>
      </c>
      <c r="K9" s="19">
        <f t="shared" si="1"/>
        <v>176.07006835937517</v>
      </c>
      <c r="L9" s="20">
        <f t="shared" si="2"/>
        <v>1.4531081016413827</v>
      </c>
      <c r="M9" s="20">
        <f t="shared" si="3"/>
        <v>1.4859717221884081</v>
      </c>
      <c r="P9" s="18">
        <f t="shared" si="4"/>
        <v>-1.8658860079857689</v>
      </c>
    </row>
    <row r="10" spans="1:16" x14ac:dyDescent="0.15">
      <c r="A10" s="18">
        <v>4.5</v>
      </c>
      <c r="B10" s="18">
        <v>8</v>
      </c>
      <c r="D10">
        <v>749.02111816406295</v>
      </c>
      <c r="E10">
        <v>600.20635986328102</v>
      </c>
      <c r="F10">
        <v>482.42584228515602</v>
      </c>
      <c r="G10">
        <v>475.68499755859398</v>
      </c>
      <c r="I10" s="19">
        <f t="shared" si="0"/>
        <v>266.59527587890693</v>
      </c>
      <c r="J10" s="19">
        <f t="shared" si="0"/>
        <v>124.52136230468705</v>
      </c>
      <c r="K10" s="19">
        <f t="shared" si="1"/>
        <v>179.43032226562599</v>
      </c>
      <c r="L10" s="20">
        <f t="shared" si="2"/>
        <v>1.4409601609287257</v>
      </c>
      <c r="M10" s="20">
        <f t="shared" si="3"/>
        <v>1.4779317340441294</v>
      </c>
      <c r="P10" s="18">
        <f t="shared" si="4"/>
        <v>-2.3968497546465253</v>
      </c>
    </row>
    <row r="11" spans="1:16" x14ac:dyDescent="0.15">
      <c r="A11" s="18">
        <v>5</v>
      </c>
      <c r="B11" s="18">
        <v>9</v>
      </c>
      <c r="D11">
        <v>745.38714599609398</v>
      </c>
      <c r="E11">
        <v>596.146728515625</v>
      </c>
      <c r="F11">
        <v>482.66867065429699</v>
      </c>
      <c r="G11">
        <v>476.11682128906301</v>
      </c>
      <c r="I11" s="19">
        <f t="shared" si="0"/>
        <v>262.71847534179699</v>
      </c>
      <c r="J11" s="19">
        <f t="shared" si="0"/>
        <v>120.02990722656199</v>
      </c>
      <c r="K11" s="19">
        <f t="shared" si="1"/>
        <v>178.69754028320361</v>
      </c>
      <c r="L11" s="20">
        <f t="shared" si="2"/>
        <v>1.4887751262350286</v>
      </c>
      <c r="M11" s="20">
        <f t="shared" si="3"/>
        <v>1.5298546519188103</v>
      </c>
      <c r="P11" s="18">
        <f t="shared" si="4"/>
        <v>1.0321586614812484</v>
      </c>
    </row>
    <row r="12" spans="1:16" x14ac:dyDescent="0.15">
      <c r="A12" s="18">
        <v>5.5</v>
      </c>
      <c r="B12" s="18">
        <v>10</v>
      </c>
      <c r="D12">
        <v>735.84368896484398</v>
      </c>
      <c r="E12">
        <v>591.65679931640602</v>
      </c>
      <c r="F12">
        <v>483.93978881835898</v>
      </c>
      <c r="G12">
        <v>477.17025756835898</v>
      </c>
      <c r="I12" s="19">
        <f t="shared" si="0"/>
        <v>251.903900146485</v>
      </c>
      <c r="J12" s="19">
        <f t="shared" si="0"/>
        <v>114.48654174804705</v>
      </c>
      <c r="K12" s="19">
        <f t="shared" si="1"/>
        <v>171.76332092285207</v>
      </c>
      <c r="L12" s="20">
        <f t="shared" si="2"/>
        <v>1.5002926833169199</v>
      </c>
      <c r="M12" s="20">
        <f t="shared" si="3"/>
        <v>1.5454801615690799</v>
      </c>
      <c r="P12" s="18">
        <f t="shared" si="4"/>
        <v>2.0640730124115745</v>
      </c>
    </row>
    <row r="13" spans="1:16" x14ac:dyDescent="0.15">
      <c r="A13" s="18">
        <v>6</v>
      </c>
      <c r="B13" s="18">
        <v>11</v>
      </c>
      <c r="D13">
        <v>723.55023193359398</v>
      </c>
      <c r="E13">
        <v>588.14434814453102</v>
      </c>
      <c r="F13">
        <v>483.83172607421898</v>
      </c>
      <c r="G13">
        <v>477.11923217773398</v>
      </c>
      <c r="I13" s="19">
        <f t="shared" si="0"/>
        <v>239.718505859375</v>
      </c>
      <c r="J13" s="19">
        <f t="shared" si="0"/>
        <v>111.02511596679705</v>
      </c>
      <c r="K13" s="19">
        <f t="shared" si="1"/>
        <v>162.00092468261707</v>
      </c>
      <c r="L13" s="20">
        <f t="shared" si="2"/>
        <v>1.4591376309038466</v>
      </c>
      <c r="M13" s="20">
        <f t="shared" si="3"/>
        <v>1.5084330617243846</v>
      </c>
      <c r="P13" s="18">
        <f t="shared" si="4"/>
        <v>-0.38253096056220909</v>
      </c>
    </row>
    <row r="14" spans="1:16" x14ac:dyDescent="0.15">
      <c r="A14" s="18">
        <v>6.5</v>
      </c>
      <c r="B14" s="18">
        <v>12</v>
      </c>
      <c r="D14">
        <v>717.15869140625</v>
      </c>
      <c r="E14">
        <v>585.43890380859398</v>
      </c>
      <c r="F14">
        <v>482.67385864257801</v>
      </c>
      <c r="G14">
        <v>476.12997436523398</v>
      </c>
      <c r="I14" s="19">
        <f t="shared" si="0"/>
        <v>234.48483276367199</v>
      </c>
      <c r="J14" s="19">
        <f t="shared" si="0"/>
        <v>109.30892944336</v>
      </c>
      <c r="K14" s="19">
        <f t="shared" si="1"/>
        <v>157.96858215332</v>
      </c>
      <c r="L14" s="20">
        <f t="shared" si="2"/>
        <v>1.4451571610640803</v>
      </c>
      <c r="M14" s="20">
        <f t="shared" si="3"/>
        <v>1.4985605444529966</v>
      </c>
      <c r="P14" s="18">
        <f t="shared" si="4"/>
        <v>-1.0345155985146162</v>
      </c>
    </row>
    <row r="15" spans="1:16" x14ac:dyDescent="0.15">
      <c r="A15" s="18">
        <v>7</v>
      </c>
      <c r="B15" s="18">
        <v>13</v>
      </c>
      <c r="D15">
        <v>715.51483154296898</v>
      </c>
      <c r="E15">
        <v>584.11578369140602</v>
      </c>
      <c r="F15">
        <v>483.14114379882801</v>
      </c>
      <c r="G15">
        <v>475.99481201171898</v>
      </c>
      <c r="I15" s="19">
        <f t="shared" si="0"/>
        <v>232.37368774414097</v>
      </c>
      <c r="J15" s="19">
        <f t="shared" si="0"/>
        <v>108.12097167968705</v>
      </c>
      <c r="K15" s="19">
        <f t="shared" si="1"/>
        <v>156.68900756836004</v>
      </c>
      <c r="L15" s="20">
        <f t="shared" si="2"/>
        <v>1.4492008824389579</v>
      </c>
      <c r="M15" s="20">
        <f t="shared" si="3"/>
        <v>1.5067122183962525</v>
      </c>
      <c r="P15" s="18">
        <f t="shared" si="4"/>
        <v>-0.49617608099331428</v>
      </c>
    </row>
    <row r="16" spans="1:16" x14ac:dyDescent="0.15">
      <c r="A16" s="18">
        <v>7.5</v>
      </c>
      <c r="B16" s="18">
        <v>14</v>
      </c>
      <c r="D16">
        <v>707.94720458984398</v>
      </c>
      <c r="E16">
        <v>581.06402587890602</v>
      </c>
      <c r="F16">
        <v>483.76434326171898</v>
      </c>
      <c r="G16">
        <v>477.31259155273398</v>
      </c>
      <c r="I16" s="19">
        <f t="shared" si="0"/>
        <v>224.182861328125</v>
      </c>
      <c r="J16" s="19">
        <f t="shared" si="0"/>
        <v>103.75143432617205</v>
      </c>
      <c r="K16" s="19">
        <f t="shared" si="1"/>
        <v>151.55685729980456</v>
      </c>
      <c r="L16" s="20">
        <f t="shared" si="2"/>
        <v>1.4607687911411675</v>
      </c>
      <c r="M16" s="20">
        <f t="shared" si="3"/>
        <v>1.5223880796668401</v>
      </c>
      <c r="P16" s="18">
        <f t="shared" si="4"/>
        <v>0.53906350928995161</v>
      </c>
    </row>
    <row r="17" spans="1:16" x14ac:dyDescent="0.15">
      <c r="A17" s="18">
        <v>8</v>
      </c>
      <c r="B17" s="18">
        <v>15</v>
      </c>
      <c r="D17">
        <v>711.58117675781295</v>
      </c>
      <c r="E17">
        <v>582.73101806640602</v>
      </c>
      <c r="F17">
        <v>483.01116943359398</v>
      </c>
      <c r="G17">
        <v>476.48284912109398</v>
      </c>
      <c r="I17" s="19">
        <f t="shared" si="0"/>
        <v>228.57000732421898</v>
      </c>
      <c r="J17" s="19">
        <f t="shared" si="0"/>
        <v>106.24816894531205</v>
      </c>
      <c r="K17" s="19">
        <f t="shared" si="1"/>
        <v>154.19628906250057</v>
      </c>
      <c r="L17" s="20">
        <f t="shared" si="2"/>
        <v>1.4512842018187468</v>
      </c>
      <c r="M17" s="20">
        <f t="shared" si="3"/>
        <v>1.5170114429127977</v>
      </c>
      <c r="P17" s="18">
        <f t="shared" si="4"/>
        <v>0.18398845891294704</v>
      </c>
    </row>
    <row r="18" spans="1:16" x14ac:dyDescent="0.15">
      <c r="A18" s="18">
        <v>8.5</v>
      </c>
      <c r="B18" s="18">
        <v>16</v>
      </c>
      <c r="D18">
        <v>719.31494140625</v>
      </c>
      <c r="E18">
        <v>585.49304199218795</v>
      </c>
      <c r="F18">
        <v>482.36083984375</v>
      </c>
      <c r="G18">
        <v>475.68740844726602</v>
      </c>
      <c r="I18" s="19">
        <f t="shared" si="0"/>
        <v>236.9541015625</v>
      </c>
      <c r="J18" s="19">
        <f t="shared" si="0"/>
        <v>109.80563354492193</v>
      </c>
      <c r="K18" s="19">
        <f t="shared" si="1"/>
        <v>160.09015808105465</v>
      </c>
      <c r="L18" s="20">
        <f t="shared" si="2"/>
        <v>1.4579412085952868</v>
      </c>
      <c r="M18" s="20">
        <f t="shared" si="3"/>
        <v>1.5277764022577156</v>
      </c>
      <c r="P18" s="18">
        <f t="shared" si="4"/>
        <v>0.89491029658950083</v>
      </c>
    </row>
    <row r="19" spans="1:16" x14ac:dyDescent="0.15">
      <c r="A19" s="18">
        <v>9</v>
      </c>
      <c r="B19" s="18">
        <v>17</v>
      </c>
      <c r="D19">
        <v>722.185546875</v>
      </c>
      <c r="E19">
        <v>587.34625244140602</v>
      </c>
      <c r="F19">
        <v>482.85726928710898</v>
      </c>
      <c r="G19">
        <v>476.02273559570301</v>
      </c>
      <c r="I19" s="19">
        <f t="shared" si="0"/>
        <v>239.32827758789102</v>
      </c>
      <c r="J19" s="19">
        <f t="shared" si="0"/>
        <v>111.32351684570301</v>
      </c>
      <c r="K19" s="19">
        <f t="shared" si="1"/>
        <v>161.40181579589893</v>
      </c>
      <c r="L19" s="20">
        <f t="shared" si="2"/>
        <v>1.4498447441218156</v>
      </c>
      <c r="M19" s="20">
        <f t="shared" si="3"/>
        <v>1.5237878903526227</v>
      </c>
      <c r="P19" s="18">
        <f t="shared" si="4"/>
        <v>0.63150751704235297</v>
      </c>
    </row>
    <row r="20" spans="1:16" x14ac:dyDescent="0.15">
      <c r="A20" s="18">
        <v>9.5</v>
      </c>
      <c r="B20" s="18">
        <v>18</v>
      </c>
      <c r="D20">
        <v>725.44775390625</v>
      </c>
      <c r="E20">
        <v>589.65545654296898</v>
      </c>
      <c r="F20">
        <v>484.30502319335898</v>
      </c>
      <c r="G20">
        <v>477.20693969726602</v>
      </c>
      <c r="I20" s="19">
        <f t="shared" si="0"/>
        <v>241.14273071289102</v>
      </c>
      <c r="J20" s="19">
        <f t="shared" si="0"/>
        <v>112.44851684570295</v>
      </c>
      <c r="K20" s="19">
        <f t="shared" si="1"/>
        <v>162.42876892089896</v>
      </c>
      <c r="L20" s="20">
        <f t="shared" si="2"/>
        <v>1.4444723103264827</v>
      </c>
      <c r="M20" s="20">
        <f t="shared" si="3"/>
        <v>1.5225234091256681</v>
      </c>
      <c r="P20" s="18">
        <f t="shared" si="4"/>
        <v>0.54800071606232914</v>
      </c>
    </row>
    <row r="21" spans="1:16" x14ac:dyDescent="0.15">
      <c r="A21" s="18">
        <v>10</v>
      </c>
      <c r="B21" s="18">
        <v>19</v>
      </c>
      <c r="D21">
        <v>730.89886474609398</v>
      </c>
      <c r="E21">
        <v>592.72692871093795</v>
      </c>
      <c r="F21">
        <v>483.761962890625</v>
      </c>
      <c r="G21">
        <v>477.38278198242199</v>
      </c>
      <c r="I21" s="19">
        <f t="shared" si="0"/>
        <v>247.13690185546898</v>
      </c>
      <c r="J21" s="19">
        <f t="shared" si="0"/>
        <v>115.34414672851597</v>
      </c>
      <c r="K21" s="19">
        <f t="shared" si="1"/>
        <v>166.3959991455078</v>
      </c>
      <c r="L21" s="20">
        <f t="shared" si="2"/>
        <v>1.4426046216038333</v>
      </c>
      <c r="M21" s="20">
        <f t="shared" si="3"/>
        <v>1.5247636729713967</v>
      </c>
      <c r="P21" s="18">
        <f t="shared" si="4"/>
        <v>0.69594855674206313</v>
      </c>
    </row>
    <row r="22" spans="1:16" x14ac:dyDescent="0.15">
      <c r="A22" s="18">
        <v>10.5</v>
      </c>
      <c r="B22" s="18">
        <v>20</v>
      </c>
      <c r="D22">
        <v>730.40106201171898</v>
      </c>
      <c r="E22">
        <v>593.72082519531295</v>
      </c>
      <c r="F22">
        <v>483.16427612304699</v>
      </c>
      <c r="G22">
        <v>476.74960327148398</v>
      </c>
      <c r="I22" s="19">
        <f t="shared" si="0"/>
        <v>247.23678588867199</v>
      </c>
      <c r="J22" s="19">
        <f t="shared" si="0"/>
        <v>116.97122192382898</v>
      </c>
      <c r="K22" s="19">
        <f t="shared" si="1"/>
        <v>165.35693054199172</v>
      </c>
      <c r="L22" s="20">
        <f t="shared" si="2"/>
        <v>1.4136548103231001</v>
      </c>
      <c r="M22" s="20">
        <f t="shared" si="3"/>
        <v>1.4999218142590418</v>
      </c>
      <c r="P22" s="18">
        <f t="shared" si="4"/>
        <v>-0.94461684450360806</v>
      </c>
    </row>
    <row r="23" spans="1:16" x14ac:dyDescent="0.15">
      <c r="A23" s="18">
        <v>11</v>
      </c>
      <c r="B23" s="18">
        <v>21</v>
      </c>
      <c r="D23">
        <v>730.41265869140602</v>
      </c>
      <c r="E23">
        <v>593.57470703125</v>
      </c>
      <c r="F23">
        <v>482.35845947265602</v>
      </c>
      <c r="G23">
        <v>476.01394653320301</v>
      </c>
      <c r="I23" s="19">
        <f t="shared" si="0"/>
        <v>248.05419921875</v>
      </c>
      <c r="J23" s="19">
        <f t="shared" si="0"/>
        <v>117.56076049804699</v>
      </c>
      <c r="K23" s="19">
        <f t="shared" si="1"/>
        <v>165.7616668701171</v>
      </c>
      <c r="L23" s="20">
        <f t="shared" si="2"/>
        <v>1.4100084600326386</v>
      </c>
      <c r="M23" s="20">
        <f>L23+ABS($N$2)*A23</f>
        <v>1.5003834165369583</v>
      </c>
      <c r="P23" s="18">
        <f t="shared" si="4"/>
        <v>-0.91413246187126806</v>
      </c>
    </row>
    <row r="24" spans="1:16" x14ac:dyDescent="0.15">
      <c r="A24" s="18">
        <v>11.5</v>
      </c>
      <c r="B24" s="18">
        <v>22</v>
      </c>
      <c r="D24">
        <v>732.57849121093795</v>
      </c>
      <c r="E24">
        <v>593.45928955078102</v>
      </c>
      <c r="F24">
        <v>482.16586303710898</v>
      </c>
      <c r="G24">
        <v>475.47128295898398</v>
      </c>
      <c r="I24" s="19">
        <f t="shared" si="0"/>
        <v>250.41262817382898</v>
      </c>
      <c r="J24" s="19">
        <f t="shared" si="0"/>
        <v>117.98800659179705</v>
      </c>
      <c r="K24" s="19">
        <f t="shared" si="1"/>
        <v>167.82102355957105</v>
      </c>
      <c r="L24" s="20">
        <f t="shared" si="2"/>
        <v>1.4223566310445537</v>
      </c>
      <c r="M24" s="20">
        <f t="shared" ref="M24:M87" si="5">L24+ABS($N$2)*A24</f>
        <v>1.5168395401172516</v>
      </c>
      <c r="P24" s="18">
        <f t="shared" si="4"/>
        <v>0.17263593565711075</v>
      </c>
    </row>
    <row r="25" spans="1:16" x14ac:dyDescent="0.15">
      <c r="A25" s="18">
        <v>12</v>
      </c>
      <c r="B25" s="18">
        <v>23</v>
      </c>
      <c r="D25">
        <v>738.45013427734398</v>
      </c>
      <c r="E25">
        <v>596.48449707031295</v>
      </c>
      <c r="F25">
        <v>483.22647094726602</v>
      </c>
      <c r="G25">
        <v>476.40670776367199</v>
      </c>
      <c r="I25" s="19">
        <f t="shared" si="0"/>
        <v>255.22366333007795</v>
      </c>
      <c r="J25" s="19">
        <f t="shared" si="0"/>
        <v>120.07778930664097</v>
      </c>
      <c r="K25" s="19">
        <f t="shared" si="1"/>
        <v>171.16921081542927</v>
      </c>
      <c r="L25" s="20">
        <f t="shared" si="2"/>
        <v>1.4254860270479901</v>
      </c>
      <c r="M25" s="20">
        <f t="shared" si="5"/>
        <v>1.5240768886890663</v>
      </c>
      <c r="P25" s="18">
        <f t="shared" si="4"/>
        <v>0.65059307248636233</v>
      </c>
    </row>
    <row r="26" spans="1:16" x14ac:dyDescent="0.15">
      <c r="A26" s="18">
        <v>12.5</v>
      </c>
      <c r="B26" s="18">
        <v>24</v>
      </c>
      <c r="D26">
        <v>740.398681640625</v>
      </c>
      <c r="E26">
        <v>598.89001464843795</v>
      </c>
      <c r="F26">
        <v>483.28390502929699</v>
      </c>
      <c r="G26">
        <v>476.920654296875</v>
      </c>
      <c r="I26" s="19">
        <f t="shared" si="0"/>
        <v>257.11477661132801</v>
      </c>
      <c r="J26" s="19">
        <f t="shared" si="0"/>
        <v>121.96936035156295</v>
      </c>
      <c r="K26" s="19">
        <f t="shared" si="1"/>
        <v>171.73622436523397</v>
      </c>
      <c r="L26" s="20">
        <f t="shared" si="2"/>
        <v>1.4080275888159421</v>
      </c>
      <c r="M26" s="20">
        <f t="shared" si="5"/>
        <v>1.5107264030253964</v>
      </c>
      <c r="P26" s="18">
        <f t="shared" si="4"/>
        <v>-0.23107786539520106</v>
      </c>
    </row>
    <row r="27" spans="1:16" x14ac:dyDescent="0.15">
      <c r="A27" s="18">
        <v>13</v>
      </c>
      <c r="B27" s="18">
        <v>25</v>
      </c>
      <c r="D27">
        <v>729.502197265625</v>
      </c>
      <c r="E27">
        <v>593.36260986328102</v>
      </c>
      <c r="F27">
        <v>483.19097900390602</v>
      </c>
      <c r="G27">
        <v>476.44696044921898</v>
      </c>
      <c r="I27" s="19">
        <f t="shared" si="0"/>
        <v>246.31121826171898</v>
      </c>
      <c r="J27" s="19">
        <f t="shared" si="0"/>
        <v>116.91564941406205</v>
      </c>
      <c r="K27" s="19">
        <f t="shared" si="1"/>
        <v>164.47026367187556</v>
      </c>
      <c r="L27" s="20">
        <f t="shared" si="2"/>
        <v>1.4067429338684738</v>
      </c>
      <c r="M27" s="20">
        <f t="shared" si="5"/>
        <v>1.5135497006463063</v>
      </c>
      <c r="P27" s="18">
        <f t="shared" si="4"/>
        <v>-4.4626261756522019E-2</v>
      </c>
    </row>
    <row r="28" spans="1:16" x14ac:dyDescent="0.15">
      <c r="A28" s="18">
        <v>13.5</v>
      </c>
      <c r="B28" s="18">
        <v>26</v>
      </c>
      <c r="D28">
        <v>717.79943847656295</v>
      </c>
      <c r="E28">
        <v>588.541015625</v>
      </c>
      <c r="F28">
        <v>482.90710449218801</v>
      </c>
      <c r="G28">
        <v>476.59051513671898</v>
      </c>
      <c r="I28" s="19">
        <f t="shared" si="0"/>
        <v>234.89233398437494</v>
      </c>
      <c r="J28" s="19">
        <f t="shared" si="0"/>
        <v>111.95050048828102</v>
      </c>
      <c r="K28" s="19">
        <f t="shared" si="1"/>
        <v>156.52698364257822</v>
      </c>
      <c r="L28" s="20">
        <f t="shared" si="2"/>
        <v>1.3981802936107772</v>
      </c>
      <c r="M28" s="20">
        <f t="shared" si="5"/>
        <v>1.5090950129569878</v>
      </c>
      <c r="P28" s="18">
        <f t="shared" si="4"/>
        <v>-0.33881545995916612</v>
      </c>
    </row>
    <row r="29" spans="1:16" x14ac:dyDescent="0.15">
      <c r="A29" s="18">
        <v>14</v>
      </c>
      <c r="B29" s="18">
        <v>27</v>
      </c>
      <c r="D29">
        <v>724.93634033203102</v>
      </c>
      <c r="E29">
        <v>591.19268798828102</v>
      </c>
      <c r="F29">
        <v>483.00198364257801</v>
      </c>
      <c r="G29">
        <v>476.53189086914102</v>
      </c>
      <c r="I29" s="19">
        <f t="shared" si="0"/>
        <v>241.93435668945301</v>
      </c>
      <c r="J29" s="19">
        <f t="shared" si="0"/>
        <v>114.66079711914</v>
      </c>
      <c r="K29" s="19">
        <f t="shared" si="1"/>
        <v>161.67179870605503</v>
      </c>
      <c r="L29" s="20">
        <f t="shared" si="2"/>
        <v>1.41000065208048</v>
      </c>
      <c r="M29" s="20">
        <f t="shared" si="5"/>
        <v>1.5250233239950688</v>
      </c>
      <c r="P29" s="18">
        <f t="shared" si="4"/>
        <v>0.71309600495706316</v>
      </c>
    </row>
    <row r="30" spans="1:16" x14ac:dyDescent="0.15">
      <c r="A30" s="18">
        <v>14.5</v>
      </c>
      <c r="B30" s="18">
        <v>28</v>
      </c>
      <c r="D30">
        <v>725.22979736328102</v>
      </c>
      <c r="E30">
        <v>590.26794433593795</v>
      </c>
      <c r="F30">
        <v>483.13198852539102</v>
      </c>
      <c r="G30">
        <v>476.73443603515602</v>
      </c>
      <c r="I30" s="19">
        <f t="shared" si="0"/>
        <v>242.09780883789</v>
      </c>
      <c r="J30" s="19">
        <f t="shared" si="0"/>
        <v>113.53350830078193</v>
      </c>
      <c r="K30" s="19">
        <f t="shared" si="1"/>
        <v>162.62435302734264</v>
      </c>
      <c r="L30" s="20">
        <f t="shared" si="2"/>
        <v>1.4323908021630527</v>
      </c>
      <c r="M30" s="20">
        <f t="shared" si="5"/>
        <v>1.5515214266460198</v>
      </c>
      <c r="P30" s="18">
        <f t="shared" si="4"/>
        <v>2.4630403594101384</v>
      </c>
    </row>
    <row r="31" spans="1:16" x14ac:dyDescent="0.15">
      <c r="A31" s="18">
        <v>15</v>
      </c>
      <c r="B31" s="18">
        <v>29</v>
      </c>
      <c r="D31">
        <v>727.44671630859398</v>
      </c>
      <c r="E31">
        <v>590.65472412109398</v>
      </c>
      <c r="F31">
        <v>482.79705810546898</v>
      </c>
      <c r="G31">
        <v>476.22128295898398</v>
      </c>
      <c r="I31" s="19">
        <f t="shared" si="0"/>
        <v>244.649658203125</v>
      </c>
      <c r="J31" s="19">
        <f t="shared" si="0"/>
        <v>114.43344116211</v>
      </c>
      <c r="K31" s="19">
        <f t="shared" si="1"/>
        <v>164.54624938964801</v>
      </c>
      <c r="L31" s="20">
        <f t="shared" si="2"/>
        <v>1.4379210108393632</v>
      </c>
      <c r="M31" s="20">
        <f t="shared" si="5"/>
        <v>1.5611595878907083</v>
      </c>
      <c r="P31" s="18">
        <f t="shared" si="4"/>
        <v>3.0995480399646098</v>
      </c>
    </row>
    <row r="32" spans="1:16" x14ac:dyDescent="0.15">
      <c r="A32" s="18">
        <v>15.5</v>
      </c>
      <c r="B32" s="18">
        <v>30</v>
      </c>
      <c r="D32">
        <v>724.38781738281295</v>
      </c>
      <c r="E32">
        <v>587.69665527343795</v>
      </c>
      <c r="F32">
        <v>482.03866577148398</v>
      </c>
      <c r="G32">
        <v>475.47409057617199</v>
      </c>
      <c r="I32" s="19">
        <f t="shared" si="0"/>
        <v>242.34915161132898</v>
      </c>
      <c r="J32" s="19">
        <f t="shared" si="0"/>
        <v>112.22256469726597</v>
      </c>
      <c r="K32" s="19">
        <f t="shared" si="1"/>
        <v>163.79335632324279</v>
      </c>
      <c r="L32" s="20">
        <f t="shared" si="2"/>
        <v>1.4595403051524916</v>
      </c>
      <c r="M32" s="20">
        <f t="shared" si="5"/>
        <v>1.5868868347722149</v>
      </c>
      <c r="P32" s="18">
        <f t="shared" si="4"/>
        <v>4.7985847985189913</v>
      </c>
    </row>
    <row r="33" spans="1:16" x14ac:dyDescent="0.15">
      <c r="A33" s="18">
        <v>16</v>
      </c>
      <c r="B33" s="18">
        <v>31</v>
      </c>
      <c r="D33">
        <v>726.805908203125</v>
      </c>
      <c r="E33">
        <v>587.84777832031295</v>
      </c>
      <c r="F33">
        <v>482.74163818359398</v>
      </c>
      <c r="G33">
        <v>475.90469360351602</v>
      </c>
      <c r="I33" s="19">
        <f t="shared" si="0"/>
        <v>244.06427001953102</v>
      </c>
      <c r="J33" s="19">
        <f t="shared" si="0"/>
        <v>111.94308471679693</v>
      </c>
      <c r="K33" s="19">
        <f t="shared" si="1"/>
        <v>165.70411071777318</v>
      </c>
      <c r="L33" s="20">
        <f t="shared" si="2"/>
        <v>1.4802532120406136</v>
      </c>
      <c r="M33" s="20">
        <f t="shared" si="5"/>
        <v>1.611707694228715</v>
      </c>
      <c r="P33" s="18">
        <f t="shared" si="4"/>
        <v>6.4377634012562943</v>
      </c>
    </row>
    <row r="34" spans="1:16" x14ac:dyDescent="0.15">
      <c r="A34" s="18">
        <v>16.5</v>
      </c>
      <c r="B34" s="18">
        <v>32</v>
      </c>
      <c r="D34">
        <v>740.81207275390602</v>
      </c>
      <c r="E34">
        <v>594.602294921875</v>
      </c>
      <c r="F34">
        <v>483.07736206054699</v>
      </c>
      <c r="G34">
        <v>476.66586303710898</v>
      </c>
      <c r="I34" s="19">
        <f t="shared" si="0"/>
        <v>257.73471069335903</v>
      </c>
      <c r="J34" s="19">
        <f t="shared" si="0"/>
        <v>117.93643188476602</v>
      </c>
      <c r="K34" s="19">
        <f t="shared" si="1"/>
        <v>175.17920837402283</v>
      </c>
      <c r="L34" s="20">
        <f t="shared" si="2"/>
        <v>1.4853697502497607</v>
      </c>
      <c r="M34" s="20">
        <f t="shared" si="5"/>
        <v>1.6209321850062404</v>
      </c>
      <c r="P34" s="18">
        <f t="shared" si="4"/>
        <v>7.0469521334259806</v>
      </c>
    </row>
    <row r="35" spans="1:16" x14ac:dyDescent="0.15">
      <c r="A35" s="18">
        <v>17</v>
      </c>
      <c r="B35" s="18">
        <v>33</v>
      </c>
      <c r="D35">
        <v>743.94006347656295</v>
      </c>
      <c r="E35">
        <v>598.53625488281295</v>
      </c>
      <c r="F35">
        <v>483.26675415039102</v>
      </c>
      <c r="G35">
        <v>476.757568359375</v>
      </c>
      <c r="I35" s="19">
        <f t="shared" si="0"/>
        <v>260.67330932617193</v>
      </c>
      <c r="J35" s="19">
        <f t="shared" si="0"/>
        <v>121.77868652343795</v>
      </c>
      <c r="K35" s="19">
        <f t="shared" si="1"/>
        <v>175.42822875976537</v>
      </c>
      <c r="L35" s="20">
        <f t="shared" si="2"/>
        <v>1.4405495228099856</v>
      </c>
      <c r="M35" s="20">
        <f t="shared" si="5"/>
        <v>1.5802199101348435</v>
      </c>
      <c r="P35" s="18">
        <f t="shared" si="4"/>
        <v>4.358298666171569</v>
      </c>
    </row>
    <row r="36" spans="1:16" x14ac:dyDescent="0.15">
      <c r="A36" s="18">
        <v>17.5</v>
      </c>
      <c r="B36" s="18">
        <v>34</v>
      </c>
      <c r="D36">
        <v>743.533203125</v>
      </c>
      <c r="E36">
        <v>601.43273925781295</v>
      </c>
      <c r="F36">
        <v>483.25518798828102</v>
      </c>
      <c r="G36">
        <v>476.85247802734398</v>
      </c>
      <c r="I36" s="19">
        <f t="shared" si="0"/>
        <v>260.27801513671898</v>
      </c>
      <c r="J36" s="19">
        <f t="shared" si="0"/>
        <v>124.58026123046898</v>
      </c>
      <c r="K36" s="19">
        <f t="shared" si="1"/>
        <v>173.0718322753907</v>
      </c>
      <c r="L36" s="20">
        <f t="shared" si="2"/>
        <v>1.3892395999653113</v>
      </c>
      <c r="M36" s="20">
        <f t="shared" si="5"/>
        <v>1.5330179398585473</v>
      </c>
      <c r="P36" s="18">
        <f t="shared" si="4"/>
        <v>1.2410633496610093</v>
      </c>
    </row>
    <row r="37" spans="1:16" x14ac:dyDescent="0.15">
      <c r="A37" s="18">
        <v>18</v>
      </c>
      <c r="B37" s="18">
        <v>35</v>
      </c>
      <c r="D37">
        <v>742.27783203125</v>
      </c>
      <c r="E37">
        <v>600.50970458984398</v>
      </c>
      <c r="F37">
        <v>482.38555908203102</v>
      </c>
      <c r="G37">
        <v>475.53707885742199</v>
      </c>
      <c r="I37" s="19">
        <f t="shared" si="0"/>
        <v>259.89227294921898</v>
      </c>
      <c r="J37" s="19">
        <f t="shared" si="0"/>
        <v>124.97262573242199</v>
      </c>
      <c r="K37" s="19">
        <f t="shared" si="1"/>
        <v>172.41143493652359</v>
      </c>
      <c r="L37" s="20">
        <f t="shared" si="2"/>
        <v>1.3795936024075586</v>
      </c>
      <c r="M37" s="20">
        <f t="shared" si="5"/>
        <v>1.5274798948691728</v>
      </c>
      <c r="P37" s="18">
        <f t="shared" si="4"/>
        <v>0.87532884060870841</v>
      </c>
    </row>
    <row r="38" spans="1:16" x14ac:dyDescent="0.15">
      <c r="A38" s="18">
        <v>18.5</v>
      </c>
      <c r="B38" s="18">
        <v>36</v>
      </c>
      <c r="D38">
        <v>739.06433105468795</v>
      </c>
      <c r="E38">
        <v>599.74700927734398</v>
      </c>
      <c r="F38">
        <v>482.24801635742199</v>
      </c>
      <c r="G38">
        <v>475.7978515625</v>
      </c>
      <c r="I38" s="19">
        <f t="shared" si="0"/>
        <v>256.81631469726597</v>
      </c>
      <c r="J38" s="19">
        <f t="shared" si="0"/>
        <v>123.94915771484398</v>
      </c>
      <c r="K38" s="19">
        <f t="shared" si="1"/>
        <v>170.05190429687519</v>
      </c>
      <c r="L38" s="20">
        <f t="shared" si="2"/>
        <v>1.3719488492862104</v>
      </c>
      <c r="M38" s="20">
        <f t="shared" si="5"/>
        <v>1.5239430943162029</v>
      </c>
      <c r="P38" s="18">
        <f t="shared" si="4"/>
        <v>0.64175724335043949</v>
      </c>
    </row>
    <row r="39" spans="1:16" x14ac:dyDescent="0.15">
      <c r="A39" s="18">
        <v>19</v>
      </c>
      <c r="B39" s="18">
        <v>37</v>
      </c>
      <c r="D39">
        <v>737.57305908203102</v>
      </c>
      <c r="E39">
        <v>598.67346191406295</v>
      </c>
      <c r="F39">
        <v>482.16027832031301</v>
      </c>
      <c r="G39">
        <v>475.38555908203102</v>
      </c>
      <c r="I39" s="19">
        <f t="shared" si="0"/>
        <v>255.41278076171801</v>
      </c>
      <c r="J39" s="19">
        <f t="shared" si="0"/>
        <v>123.28790283203193</v>
      </c>
      <c r="K39" s="19">
        <f t="shared" si="1"/>
        <v>169.11124877929566</v>
      </c>
      <c r="L39" s="20">
        <f t="shared" si="2"/>
        <v>1.3716775522550149</v>
      </c>
      <c r="M39" s="20">
        <f t="shared" si="5"/>
        <v>1.5277797498533854</v>
      </c>
      <c r="P39" s="18">
        <f t="shared" si="4"/>
        <v>0.89513137302733059</v>
      </c>
    </row>
    <row r="40" spans="1:16" x14ac:dyDescent="0.15">
      <c r="A40" s="18">
        <v>19.5</v>
      </c>
      <c r="B40" s="18">
        <v>38</v>
      </c>
      <c r="D40">
        <v>729.32751464843795</v>
      </c>
      <c r="E40">
        <v>596.64416503906295</v>
      </c>
      <c r="F40">
        <v>482.53628540039102</v>
      </c>
      <c r="G40">
        <v>475.7890625</v>
      </c>
      <c r="I40" s="19">
        <f t="shared" si="0"/>
        <v>246.79122924804693</v>
      </c>
      <c r="J40" s="19">
        <f t="shared" si="0"/>
        <v>120.85510253906295</v>
      </c>
      <c r="K40" s="19">
        <f t="shared" si="1"/>
        <v>162.19265747070287</v>
      </c>
      <c r="L40" s="20">
        <f t="shared" si="2"/>
        <v>1.3420422809064163</v>
      </c>
      <c r="M40" s="20">
        <f t="shared" si="5"/>
        <v>1.5022524310731651</v>
      </c>
      <c r="P40" s="18">
        <f t="shared" si="4"/>
        <v>-0.79070206086825723</v>
      </c>
    </row>
    <row r="41" spans="1:16" x14ac:dyDescent="0.15">
      <c r="A41" s="18">
        <v>20</v>
      </c>
      <c r="B41" s="18">
        <v>39</v>
      </c>
      <c r="D41">
        <v>725.73785400390602</v>
      </c>
      <c r="E41">
        <v>594.513427734375</v>
      </c>
      <c r="F41">
        <v>482.62799072265602</v>
      </c>
      <c r="G41">
        <v>476.26156616210898</v>
      </c>
      <c r="I41" s="19">
        <f t="shared" si="0"/>
        <v>243.10986328125</v>
      </c>
      <c r="J41" s="19">
        <f t="shared" si="0"/>
        <v>118.25186157226602</v>
      </c>
      <c r="K41" s="19">
        <f t="shared" si="1"/>
        <v>160.3335601806638</v>
      </c>
      <c r="L41" s="20">
        <f t="shared" si="2"/>
        <v>1.355864999069641</v>
      </c>
      <c r="M41" s="20">
        <f t="shared" si="5"/>
        <v>1.5201831018047678</v>
      </c>
      <c r="P41" s="18">
        <f t="shared" si="4"/>
        <v>0.39344596782839519</v>
      </c>
    </row>
    <row r="42" spans="1:16" x14ac:dyDescent="0.15">
      <c r="A42" s="18">
        <v>20.5</v>
      </c>
      <c r="B42" s="18">
        <v>40</v>
      </c>
      <c r="D42">
        <v>724.65203857421898</v>
      </c>
      <c r="E42">
        <v>594.912841796875</v>
      </c>
      <c r="F42">
        <v>482.646728515625</v>
      </c>
      <c r="G42">
        <v>476.64553833007801</v>
      </c>
      <c r="I42" s="19">
        <f t="shared" si="0"/>
        <v>242.00531005859398</v>
      </c>
      <c r="J42" s="19">
        <f t="shared" si="0"/>
        <v>118.26730346679699</v>
      </c>
      <c r="K42" s="19">
        <f t="shared" si="1"/>
        <v>159.21819763183609</v>
      </c>
      <c r="L42" s="20">
        <f t="shared" si="2"/>
        <v>1.3462571054267412</v>
      </c>
      <c r="M42" s="20">
        <f t="shared" si="5"/>
        <v>1.5146831607302462</v>
      </c>
      <c r="P42" s="18">
        <f t="shared" si="4"/>
        <v>3.0227855197294165E-2</v>
      </c>
    </row>
    <row r="43" spans="1:16" x14ac:dyDescent="0.15">
      <c r="A43" s="18">
        <v>21</v>
      </c>
      <c r="B43" s="18">
        <v>41</v>
      </c>
      <c r="D43">
        <v>724.24176025390602</v>
      </c>
      <c r="E43">
        <v>594.80010986328102</v>
      </c>
      <c r="F43">
        <v>483.08932495117199</v>
      </c>
      <c r="G43">
        <v>476.738037109375</v>
      </c>
      <c r="I43" s="19">
        <f t="shared" si="0"/>
        <v>241.15243530273403</v>
      </c>
      <c r="J43" s="19">
        <f t="shared" si="0"/>
        <v>118.06207275390602</v>
      </c>
      <c r="K43" s="19">
        <f t="shared" si="1"/>
        <v>158.50898437499984</v>
      </c>
      <c r="L43" s="20">
        <f t="shared" si="2"/>
        <v>1.3425902212084926</v>
      </c>
      <c r="M43" s="20">
        <f t="shared" si="5"/>
        <v>1.5151242290803759</v>
      </c>
      <c r="P43" s="18">
        <f t="shared" si="4"/>
        <v>5.9356169756438121E-2</v>
      </c>
    </row>
    <row r="44" spans="1:16" x14ac:dyDescent="0.15">
      <c r="A44" s="18">
        <v>21.5</v>
      </c>
      <c r="B44" s="18">
        <v>42</v>
      </c>
      <c r="D44">
        <v>722.28363037109398</v>
      </c>
      <c r="E44">
        <v>594.17297363281295</v>
      </c>
      <c r="F44">
        <v>482.52990722656301</v>
      </c>
      <c r="G44">
        <v>475.93661499023398</v>
      </c>
      <c r="I44" s="19">
        <f t="shared" si="0"/>
        <v>239.75372314453097</v>
      </c>
      <c r="J44" s="19">
        <f t="shared" si="0"/>
        <v>118.23635864257898</v>
      </c>
      <c r="K44" s="19">
        <f t="shared" si="1"/>
        <v>156.98827209472569</v>
      </c>
      <c r="L44" s="20">
        <f t="shared" si="2"/>
        <v>1.32774955095912</v>
      </c>
      <c r="M44" s="20">
        <f t="shared" si="5"/>
        <v>1.5043915113993813</v>
      </c>
      <c r="P44" s="18">
        <f t="shared" si="4"/>
        <v>-0.64943641668639329</v>
      </c>
    </row>
    <row r="45" spans="1:16" x14ac:dyDescent="0.15">
      <c r="A45" s="18">
        <v>22</v>
      </c>
      <c r="B45" s="18">
        <v>43</v>
      </c>
      <c r="D45">
        <v>727.46545410156295</v>
      </c>
      <c r="E45">
        <v>596.946533203125</v>
      </c>
      <c r="F45">
        <v>482.28268432617199</v>
      </c>
      <c r="G45">
        <v>475.85046386718801</v>
      </c>
      <c r="I45" s="19">
        <f t="shared" si="0"/>
        <v>245.18276977539097</v>
      </c>
      <c r="J45" s="19">
        <f t="shared" si="0"/>
        <v>121.09606933593699</v>
      </c>
      <c r="K45" s="19">
        <f t="shared" si="1"/>
        <v>160.41552124023508</v>
      </c>
      <c r="L45" s="20">
        <f t="shared" si="2"/>
        <v>1.3246963515819872</v>
      </c>
      <c r="M45" s="20">
        <f t="shared" si="5"/>
        <v>1.5054462645906268</v>
      </c>
      <c r="P45" s="18">
        <f t="shared" si="4"/>
        <v>-0.5797801316053498</v>
      </c>
    </row>
    <row r="46" spans="1:16" ht="15" x14ac:dyDescent="0.2">
      <c r="A46" s="18">
        <v>22.5</v>
      </c>
      <c r="B46" s="18">
        <v>44</v>
      </c>
      <c r="C46" s="24" t="s">
        <v>29</v>
      </c>
      <c r="D46">
        <v>721.63702392578102</v>
      </c>
      <c r="E46">
        <v>595.86956787109398</v>
      </c>
      <c r="F46">
        <v>482.58453369140602</v>
      </c>
      <c r="G46">
        <v>475.78430175781301</v>
      </c>
      <c r="I46" s="19">
        <f t="shared" si="0"/>
        <v>239.052490234375</v>
      </c>
      <c r="J46" s="19">
        <f t="shared" si="0"/>
        <v>120.08526611328097</v>
      </c>
      <c r="K46" s="19">
        <f t="shared" si="1"/>
        <v>154.99280395507833</v>
      </c>
      <c r="L46" s="20">
        <f t="shared" si="2"/>
        <v>1.2906895989127238</v>
      </c>
      <c r="M46" s="20">
        <f t="shared" si="5"/>
        <v>1.4755474644897415</v>
      </c>
      <c r="P46" s="18">
        <f t="shared" si="4"/>
        <v>-2.5543077847989468</v>
      </c>
    </row>
    <row r="47" spans="1:16" x14ac:dyDescent="0.15">
      <c r="A47" s="18">
        <v>23</v>
      </c>
      <c r="B47" s="18">
        <v>45</v>
      </c>
      <c r="D47">
        <v>711.27136230468795</v>
      </c>
      <c r="E47">
        <v>590.035400390625</v>
      </c>
      <c r="F47">
        <v>482.20016479492199</v>
      </c>
      <c r="G47">
        <v>475.607666015625</v>
      </c>
      <c r="I47" s="19">
        <f t="shared" si="0"/>
        <v>229.07119750976597</v>
      </c>
      <c r="J47" s="19">
        <f t="shared" si="0"/>
        <v>114.427734375</v>
      </c>
      <c r="K47" s="19">
        <f t="shared" si="1"/>
        <v>148.97178344726598</v>
      </c>
      <c r="L47" s="20">
        <f t="shared" si="2"/>
        <v>1.3018852838513695</v>
      </c>
      <c r="M47" s="20">
        <f t="shared" si="5"/>
        <v>1.4908511019967654</v>
      </c>
      <c r="P47" s="18">
        <f t="shared" si="4"/>
        <v>-1.5436499874924026</v>
      </c>
    </row>
    <row r="48" spans="1:16" x14ac:dyDescent="0.15">
      <c r="A48" s="18">
        <v>23.5</v>
      </c>
      <c r="B48" s="18">
        <v>46</v>
      </c>
      <c r="D48">
        <v>708.38812255859398</v>
      </c>
      <c r="E48">
        <v>587.68707275390602</v>
      </c>
      <c r="F48">
        <v>481.50039672851602</v>
      </c>
      <c r="G48">
        <v>475.365234375</v>
      </c>
      <c r="I48" s="19">
        <f t="shared" si="0"/>
        <v>226.88772583007795</v>
      </c>
      <c r="J48" s="19">
        <f t="shared" si="0"/>
        <v>112.32183837890602</v>
      </c>
      <c r="K48" s="19">
        <f t="shared" si="1"/>
        <v>148.26243896484374</v>
      </c>
      <c r="L48" s="20">
        <f t="shared" si="2"/>
        <v>1.3199787423768461</v>
      </c>
      <c r="M48" s="20">
        <f t="shared" si="5"/>
        <v>1.5130525130906203</v>
      </c>
      <c r="P48" s="18">
        <f t="shared" si="4"/>
        <v>-7.746070909933675E-2</v>
      </c>
    </row>
    <row r="49" spans="1:22" x14ac:dyDescent="0.15">
      <c r="A49" s="18">
        <v>24</v>
      </c>
      <c r="B49" s="18">
        <v>47</v>
      </c>
      <c r="D49">
        <v>710.92236328125</v>
      </c>
      <c r="E49">
        <v>587.44873046875</v>
      </c>
      <c r="F49">
        <v>481.84768676757801</v>
      </c>
      <c r="G49">
        <v>475.233642578125</v>
      </c>
      <c r="I49" s="19">
        <f t="shared" si="0"/>
        <v>229.07467651367199</v>
      </c>
      <c r="J49" s="19">
        <f t="shared" si="0"/>
        <v>112.215087890625</v>
      </c>
      <c r="K49" s="19">
        <f t="shared" si="1"/>
        <v>150.52411499023449</v>
      </c>
      <c r="L49" s="20">
        <f t="shared" si="2"/>
        <v>1.3413892714404765</v>
      </c>
      <c r="M49" s="20">
        <f t="shared" si="5"/>
        <v>1.5385709947226287</v>
      </c>
      <c r="P49" s="18">
        <f t="shared" si="4"/>
        <v>1.6077891163082572</v>
      </c>
    </row>
    <row r="50" spans="1:22" x14ac:dyDescent="0.15">
      <c r="A50" s="18">
        <v>24.5</v>
      </c>
      <c r="B50" s="18">
        <v>48</v>
      </c>
      <c r="D50">
        <v>715.69287109375</v>
      </c>
      <c r="E50">
        <v>590.04901123046898</v>
      </c>
      <c r="F50">
        <v>482.43182373046898</v>
      </c>
      <c r="G50">
        <v>476.29864501953102</v>
      </c>
      <c r="I50" s="19">
        <f t="shared" si="0"/>
        <v>233.26104736328102</v>
      </c>
      <c r="J50" s="19">
        <f t="shared" si="0"/>
        <v>113.75036621093795</v>
      </c>
      <c r="K50" s="19">
        <f t="shared" si="1"/>
        <v>153.63579101562448</v>
      </c>
      <c r="L50" s="20">
        <f t="shared" si="2"/>
        <v>1.3506399683208337</v>
      </c>
      <c r="M50" s="20">
        <f t="shared" si="5"/>
        <v>1.5519296441713641</v>
      </c>
      <c r="P50" s="18">
        <f t="shared" si="4"/>
        <v>2.4899991935302688</v>
      </c>
    </row>
    <row r="51" spans="1:22" x14ac:dyDescent="0.15">
      <c r="A51" s="18">
        <v>25</v>
      </c>
      <c r="B51" s="18">
        <v>49</v>
      </c>
      <c r="D51">
        <v>724.08441162109398</v>
      </c>
      <c r="E51">
        <v>592.38714599609398</v>
      </c>
      <c r="F51">
        <v>483.69577026367199</v>
      </c>
      <c r="G51">
        <v>477.00119018554699</v>
      </c>
      <c r="I51" s="19">
        <f t="shared" si="0"/>
        <v>240.38864135742199</v>
      </c>
      <c r="J51" s="19">
        <f t="shared" si="0"/>
        <v>115.38595581054699</v>
      </c>
      <c r="K51" s="19">
        <f t="shared" si="1"/>
        <v>159.61847229003911</v>
      </c>
      <c r="L51" s="20">
        <f t="shared" si="2"/>
        <v>1.3833440228386009</v>
      </c>
      <c r="M51" s="20">
        <f t="shared" si="5"/>
        <v>1.5887416512575094</v>
      </c>
      <c r="P51" s="18">
        <f t="shared" si="4"/>
        <v>4.9210775550662653</v>
      </c>
    </row>
    <row r="52" spans="1:22" x14ac:dyDescent="0.15">
      <c r="A52" s="18">
        <v>25.5</v>
      </c>
      <c r="B52" s="18">
        <v>50</v>
      </c>
      <c r="D52">
        <v>726.689453125</v>
      </c>
      <c r="E52">
        <v>592.235595703125</v>
      </c>
      <c r="F52">
        <v>483.348876953125</v>
      </c>
      <c r="G52">
        <v>476.90869140625</v>
      </c>
      <c r="I52" s="19">
        <f t="shared" si="0"/>
        <v>243.340576171875</v>
      </c>
      <c r="J52" s="19">
        <f t="shared" si="0"/>
        <v>115.326904296875</v>
      </c>
      <c r="K52" s="19">
        <f t="shared" si="1"/>
        <v>162.61174316406249</v>
      </c>
      <c r="L52" s="20">
        <f t="shared" si="2"/>
        <v>1.4100070070854123</v>
      </c>
      <c r="M52" s="20">
        <f t="shared" si="5"/>
        <v>1.619512588072699</v>
      </c>
      <c r="P52" s="18">
        <f t="shared" si="4"/>
        <v>6.9532014346618789</v>
      </c>
      <c r="R52" s="29"/>
      <c r="S52" s="29"/>
      <c r="T52" s="29"/>
    </row>
    <row r="53" spans="1:22" x14ac:dyDescent="0.15">
      <c r="A53" s="18">
        <v>26</v>
      </c>
      <c r="B53" s="18">
        <v>51</v>
      </c>
      <c r="D53">
        <v>738.29486083984398</v>
      </c>
      <c r="E53">
        <v>595.52844238281295</v>
      </c>
      <c r="F53">
        <v>482.920654296875</v>
      </c>
      <c r="G53">
        <v>476.89831542968801</v>
      </c>
      <c r="I53" s="19">
        <f t="shared" si="0"/>
        <v>255.37420654296898</v>
      </c>
      <c r="J53" s="19">
        <f t="shared" si="0"/>
        <v>118.63012695312494</v>
      </c>
      <c r="K53" s="19">
        <f t="shared" si="1"/>
        <v>172.33311767578152</v>
      </c>
      <c r="L53" s="20">
        <f t="shared" si="2"/>
        <v>1.4526926852558841</v>
      </c>
      <c r="M53" s="20">
        <f t="shared" si="5"/>
        <v>1.6663062188115492</v>
      </c>
      <c r="P53" s="18">
        <f t="shared" si="4"/>
        <v>10.043469859328649</v>
      </c>
      <c r="R53" s="29"/>
      <c r="S53" s="34"/>
      <c r="T53" s="29"/>
      <c r="U53" s="22"/>
    </row>
    <row r="54" spans="1:22" x14ac:dyDescent="0.15">
      <c r="A54" s="18">
        <v>26.5</v>
      </c>
      <c r="B54" s="18">
        <v>52</v>
      </c>
      <c r="D54">
        <v>741.08581542968795</v>
      </c>
      <c r="E54">
        <v>594.73065185546898</v>
      </c>
      <c r="F54">
        <v>482.30941772460898</v>
      </c>
      <c r="G54">
        <v>475.93661499023398</v>
      </c>
      <c r="I54" s="19">
        <f t="shared" si="0"/>
        <v>258.77639770507898</v>
      </c>
      <c r="J54" s="19">
        <f t="shared" si="0"/>
        <v>118.794036865235</v>
      </c>
      <c r="K54" s="19">
        <f t="shared" si="1"/>
        <v>175.62057189941447</v>
      </c>
      <c r="L54" s="20">
        <f t="shared" si="2"/>
        <v>1.4783618482352436</v>
      </c>
      <c r="M54" s="20">
        <f t="shared" si="5"/>
        <v>1.6960833343592867</v>
      </c>
      <c r="P54" s="18">
        <f t="shared" si="4"/>
        <v>12.009961420292925</v>
      </c>
      <c r="R54" s="29"/>
      <c r="S54" s="34"/>
      <c r="T54" s="29"/>
    </row>
    <row r="55" spans="1:22" x14ac:dyDescent="0.15">
      <c r="A55" s="18">
        <v>27</v>
      </c>
      <c r="B55" s="18">
        <v>53</v>
      </c>
      <c r="D55">
        <v>751.66156005859398</v>
      </c>
      <c r="E55">
        <v>599.00036621093795</v>
      </c>
      <c r="F55">
        <v>482.57855224609398</v>
      </c>
      <c r="G55">
        <v>475.52194213867199</v>
      </c>
      <c r="I55" s="19">
        <f t="shared" si="0"/>
        <v>269.0830078125</v>
      </c>
      <c r="J55" s="19">
        <f t="shared" si="0"/>
        <v>123.47842407226597</v>
      </c>
      <c r="K55" s="19">
        <f t="shared" si="1"/>
        <v>182.64811096191383</v>
      </c>
      <c r="L55" s="20">
        <f t="shared" si="2"/>
        <v>1.4791904928671482</v>
      </c>
      <c r="M55" s="20">
        <f t="shared" si="5"/>
        <v>1.7010199315595695</v>
      </c>
      <c r="P55" s="18">
        <f t="shared" si="4"/>
        <v>12.335976098197939</v>
      </c>
      <c r="R55" s="35"/>
      <c r="S55" s="34"/>
      <c r="T55" s="29"/>
    </row>
    <row r="56" spans="1:22" x14ac:dyDescent="0.15">
      <c r="A56" s="18">
        <v>27.5</v>
      </c>
      <c r="B56" s="18">
        <v>54</v>
      </c>
      <c r="D56">
        <v>745.84777832031295</v>
      </c>
      <c r="E56">
        <v>598.46887207031295</v>
      </c>
      <c r="F56">
        <v>481.88119506835898</v>
      </c>
      <c r="G56">
        <v>475.33132934570301</v>
      </c>
      <c r="I56" s="19">
        <f t="shared" si="0"/>
        <v>263.96658325195398</v>
      </c>
      <c r="J56" s="19">
        <f t="shared" si="0"/>
        <v>123.13754272460994</v>
      </c>
      <c r="K56" s="19">
        <f t="shared" si="1"/>
        <v>177.77030334472704</v>
      </c>
      <c r="L56" s="20">
        <f t="shared" si="2"/>
        <v>1.4436726558877346</v>
      </c>
      <c r="M56" s="20">
        <f t="shared" si="5"/>
        <v>1.669610047148534</v>
      </c>
      <c r="P56" s="18">
        <f t="shared" si="4"/>
        <v>10.261655886552798</v>
      </c>
      <c r="R56" s="35"/>
      <c r="S56" s="34"/>
      <c r="T56" s="29"/>
    </row>
    <row r="57" spans="1:22" x14ac:dyDescent="0.15">
      <c r="A57" s="18">
        <v>28</v>
      </c>
      <c r="B57" s="18">
        <v>55</v>
      </c>
      <c r="D57">
        <v>738.63909912109398</v>
      </c>
      <c r="E57">
        <v>596.93463134765602</v>
      </c>
      <c r="F57">
        <v>481.88238525390602</v>
      </c>
      <c r="G57">
        <v>475.32656860351602</v>
      </c>
      <c r="I57" s="19">
        <f t="shared" si="0"/>
        <v>256.75671386718795</v>
      </c>
      <c r="J57" s="19">
        <f t="shared" si="0"/>
        <v>121.60806274414</v>
      </c>
      <c r="K57" s="19">
        <f t="shared" si="1"/>
        <v>171.63106994628995</v>
      </c>
      <c r="L57" s="20">
        <f t="shared" si="2"/>
        <v>1.4113461399956431</v>
      </c>
      <c r="M57" s="20">
        <f t="shared" si="5"/>
        <v>1.6413914838248207</v>
      </c>
      <c r="P57" s="18">
        <f t="shared" si="4"/>
        <v>8.3980916823686744</v>
      </c>
      <c r="R57" s="29"/>
      <c r="S57" s="34"/>
      <c r="T57" s="29"/>
    </row>
    <row r="58" spans="1:22" x14ac:dyDescent="0.15">
      <c r="A58" s="18">
        <v>28.5</v>
      </c>
      <c r="B58" s="18">
        <v>56</v>
      </c>
      <c r="D58">
        <v>735.06573486328102</v>
      </c>
      <c r="E58">
        <v>596.88525390625</v>
      </c>
      <c r="F58">
        <v>482.18222045898398</v>
      </c>
      <c r="G58">
        <v>475.79626464843801</v>
      </c>
      <c r="I58" s="19">
        <f t="shared" si="0"/>
        <v>252.88351440429705</v>
      </c>
      <c r="J58" s="19">
        <f t="shared" si="0"/>
        <v>121.08898925781199</v>
      </c>
      <c r="K58" s="19">
        <f t="shared" si="1"/>
        <v>168.12122192382867</v>
      </c>
      <c r="L58" s="20">
        <f t="shared" si="2"/>
        <v>1.3884104818637126</v>
      </c>
      <c r="M58" s="20">
        <f t="shared" si="5"/>
        <v>1.6225637782612685</v>
      </c>
      <c r="P58" s="18">
        <f t="shared" si="4"/>
        <v>7.1547031465083375</v>
      </c>
      <c r="R58" s="29"/>
      <c r="S58" s="34"/>
      <c r="T58" s="29"/>
    </row>
    <row r="59" spans="1:22" x14ac:dyDescent="0.15">
      <c r="A59" s="18">
        <v>29</v>
      </c>
      <c r="B59" s="18">
        <v>57</v>
      </c>
      <c r="D59">
        <v>732.30743408203102</v>
      </c>
      <c r="E59">
        <v>595.89447021484398</v>
      </c>
      <c r="F59">
        <v>481.64871215820301</v>
      </c>
      <c r="G59">
        <v>475.09689331054699</v>
      </c>
      <c r="I59" s="19">
        <f t="shared" si="0"/>
        <v>250.65872192382801</v>
      </c>
      <c r="J59" s="19">
        <f t="shared" si="0"/>
        <v>120.79757690429699</v>
      </c>
      <c r="K59" s="19">
        <f t="shared" si="1"/>
        <v>166.10041809082014</v>
      </c>
      <c r="L59" s="20">
        <f t="shared" si="2"/>
        <v>1.3750310424058816</v>
      </c>
      <c r="M59" s="20">
        <f t="shared" si="5"/>
        <v>1.6132922913718155</v>
      </c>
      <c r="P59" s="18">
        <f t="shared" si="4"/>
        <v>6.5424107739824988</v>
      </c>
      <c r="R59" s="36"/>
      <c r="S59" s="34"/>
      <c r="T59" s="29"/>
    </row>
    <row r="60" spans="1:22" x14ac:dyDescent="0.15">
      <c r="A60" s="18">
        <v>29.5</v>
      </c>
      <c r="B60" s="18">
        <v>58</v>
      </c>
      <c r="D60">
        <v>723.08410644531295</v>
      </c>
      <c r="E60">
        <v>592.05310058593795</v>
      </c>
      <c r="F60">
        <v>482.18182373046898</v>
      </c>
      <c r="G60">
        <v>476.25958251953102</v>
      </c>
      <c r="I60" s="19">
        <f t="shared" si="0"/>
        <v>240.90228271484398</v>
      </c>
      <c r="J60" s="19">
        <f t="shared" si="0"/>
        <v>115.79351806640693</v>
      </c>
      <c r="K60" s="19">
        <f t="shared" si="1"/>
        <v>159.84682006835914</v>
      </c>
      <c r="L60" s="20">
        <f t="shared" si="2"/>
        <v>1.3804470469295862</v>
      </c>
      <c r="M60" s="20">
        <f t="shared" si="5"/>
        <v>1.6228162484638984</v>
      </c>
      <c r="P60" s="18">
        <f t="shared" si="4"/>
        <v>7.1713763706851594</v>
      </c>
      <c r="R60" s="35"/>
      <c r="S60" s="34"/>
      <c r="T60" s="29"/>
    </row>
    <row r="61" spans="1:22" x14ac:dyDescent="0.15">
      <c r="A61" s="18">
        <v>30</v>
      </c>
      <c r="B61" s="18">
        <v>59</v>
      </c>
      <c r="D61">
        <v>718.09637451171898</v>
      </c>
      <c r="E61">
        <v>591.79742431640602</v>
      </c>
      <c r="F61">
        <v>482.440185546875</v>
      </c>
      <c r="G61">
        <v>476.10485839843801</v>
      </c>
      <c r="I61" s="19">
        <f t="shared" si="0"/>
        <v>235.65618896484398</v>
      </c>
      <c r="J61" s="19">
        <f t="shared" si="0"/>
        <v>115.69256591796801</v>
      </c>
      <c r="K61" s="19">
        <f t="shared" si="1"/>
        <v>154.67139282226637</v>
      </c>
      <c r="L61" s="20">
        <f t="shared" si="2"/>
        <v>1.3369172996987235</v>
      </c>
      <c r="M61" s="20">
        <f t="shared" si="5"/>
        <v>1.583394453801414</v>
      </c>
      <c r="P61" s="18">
        <f t="shared" si="4"/>
        <v>4.5679466866527765</v>
      </c>
      <c r="R61" s="35"/>
      <c r="S61" s="34"/>
      <c r="T61" s="29"/>
    </row>
    <row r="62" spans="1:22" x14ac:dyDescent="0.15">
      <c r="A62" s="18">
        <v>30.5</v>
      </c>
      <c r="B62" s="18">
        <v>60</v>
      </c>
      <c r="D62">
        <v>725.4296875</v>
      </c>
      <c r="E62">
        <v>594.083740234375</v>
      </c>
      <c r="F62">
        <v>481.61285400390602</v>
      </c>
      <c r="G62">
        <v>475.13876342773398</v>
      </c>
      <c r="I62" s="19">
        <f t="shared" si="0"/>
        <v>243.81683349609398</v>
      </c>
      <c r="J62" s="19">
        <f t="shared" si="0"/>
        <v>118.94497680664102</v>
      </c>
      <c r="K62" s="19">
        <f t="shared" si="1"/>
        <v>160.55534973144526</v>
      </c>
      <c r="L62" s="20">
        <f t="shared" si="2"/>
        <v>1.3498287531086477</v>
      </c>
      <c r="M62" s="20">
        <f t="shared" si="5"/>
        <v>1.6004138597797162</v>
      </c>
      <c r="P62" s="18">
        <f t="shared" si="4"/>
        <v>5.6919144589946189</v>
      </c>
      <c r="R62" s="29"/>
      <c r="S62" s="29"/>
      <c r="T62" s="29"/>
      <c r="U62" s="16" t="s">
        <v>17</v>
      </c>
    </row>
    <row r="63" spans="1:22" x14ac:dyDescent="0.15">
      <c r="A63" s="18">
        <v>31</v>
      </c>
      <c r="B63" s="18">
        <v>61</v>
      </c>
      <c r="D63">
        <v>725.37213134765602</v>
      </c>
      <c r="E63">
        <v>593.9189453125</v>
      </c>
      <c r="F63">
        <v>482.21810913085898</v>
      </c>
      <c r="G63">
        <v>476.09808349609398</v>
      </c>
      <c r="I63" s="19">
        <f t="shared" si="0"/>
        <v>243.15402221679705</v>
      </c>
      <c r="J63" s="19">
        <f t="shared" si="0"/>
        <v>117.82086181640602</v>
      </c>
      <c r="K63" s="19">
        <f t="shared" si="1"/>
        <v>160.67941894531282</v>
      </c>
      <c r="L63" s="20">
        <f t="shared" si="2"/>
        <v>1.3637603431868544</v>
      </c>
      <c r="M63" s="20">
        <f t="shared" si="5"/>
        <v>1.6184534024263011</v>
      </c>
      <c r="P63" s="18">
        <f t="shared" si="4"/>
        <v>6.8832524286274674</v>
      </c>
      <c r="R63" s="29"/>
      <c r="S63" s="29"/>
      <c r="T63" s="29"/>
    </row>
    <row r="64" spans="1:22" x14ac:dyDescent="0.15">
      <c r="A64" s="18">
        <v>31.5</v>
      </c>
      <c r="B64" s="18">
        <v>62</v>
      </c>
      <c r="D64">
        <v>735.17974853515602</v>
      </c>
      <c r="E64">
        <v>598.17669677734398</v>
      </c>
      <c r="F64">
        <v>482.11364746093801</v>
      </c>
      <c r="G64">
        <v>475.71371459960898</v>
      </c>
      <c r="I64" s="19">
        <f t="shared" si="0"/>
        <v>253.06610107421801</v>
      </c>
      <c r="J64" s="19">
        <f t="shared" si="0"/>
        <v>122.462982177735</v>
      </c>
      <c r="K64" s="19">
        <f t="shared" si="1"/>
        <v>167.34201354980351</v>
      </c>
      <c r="L64" s="20">
        <f t="shared" si="2"/>
        <v>1.3664701820419001</v>
      </c>
      <c r="M64" s="20">
        <f t="shared" si="5"/>
        <v>1.6252711938497248</v>
      </c>
      <c r="P64" s="18">
        <f t="shared" si="4"/>
        <v>7.3335018584986607</v>
      </c>
      <c r="R64" s="29"/>
      <c r="S64" s="29"/>
      <c r="T64" s="29"/>
      <c r="U64" s="18">
        <v>12.5</v>
      </c>
      <c r="V64" s="20">
        <f t="shared" ref="V64:V83" si="6">L26</f>
        <v>1.4080275888159421</v>
      </c>
    </row>
    <row r="65" spans="1:22" x14ac:dyDescent="0.15">
      <c r="A65" s="18">
        <v>32</v>
      </c>
      <c r="B65" s="18">
        <v>63</v>
      </c>
      <c r="D65">
        <v>733.41131591796898</v>
      </c>
      <c r="E65">
        <v>599.09942626953102</v>
      </c>
      <c r="F65">
        <v>482.37478637695301</v>
      </c>
      <c r="G65">
        <v>475.90072631835898</v>
      </c>
      <c r="I65" s="19">
        <f t="shared" si="0"/>
        <v>251.03652954101597</v>
      </c>
      <c r="J65" s="19">
        <f t="shared" si="0"/>
        <v>123.19869995117205</v>
      </c>
      <c r="K65" s="19">
        <f t="shared" si="1"/>
        <v>164.79743957519554</v>
      </c>
      <c r="L65" s="20">
        <f t="shared" si="2"/>
        <v>1.3376556703967699</v>
      </c>
      <c r="M65" s="20">
        <f t="shared" si="5"/>
        <v>1.6005646347729729</v>
      </c>
      <c r="P65" s="18">
        <f t="shared" si="4"/>
        <v>5.7018716944887204</v>
      </c>
      <c r="R65" s="29"/>
      <c r="S65" s="29"/>
      <c r="T65" s="29"/>
      <c r="U65" s="18">
        <v>13</v>
      </c>
      <c r="V65" s="20">
        <f t="shared" si="6"/>
        <v>1.4067429338684738</v>
      </c>
    </row>
    <row r="66" spans="1:22" x14ac:dyDescent="0.15">
      <c r="A66" s="18">
        <v>32.5</v>
      </c>
      <c r="B66" s="18">
        <v>64</v>
      </c>
      <c r="D66">
        <v>731.13928222656295</v>
      </c>
      <c r="E66">
        <v>597.04699707031295</v>
      </c>
      <c r="F66">
        <v>481.646728515625</v>
      </c>
      <c r="G66">
        <v>475.56936645507801</v>
      </c>
      <c r="I66" s="19">
        <f t="shared" ref="I66:J129" si="7">D66-F66</f>
        <v>249.49255371093795</v>
      </c>
      <c r="J66" s="19">
        <f t="shared" si="7"/>
        <v>121.47763061523494</v>
      </c>
      <c r="K66" s="19">
        <f t="shared" ref="K66:K129" si="8">I66-0.7*J66</f>
        <v>164.4582122802735</v>
      </c>
      <c r="L66" s="20">
        <f t="shared" ref="L66:L129" si="9">K66/J66</f>
        <v>1.3538147842311323</v>
      </c>
      <c r="M66" s="20">
        <f t="shared" si="5"/>
        <v>1.6208317011757134</v>
      </c>
      <c r="P66" s="18">
        <f t="shared" si="4"/>
        <v>7.0403161446436604</v>
      </c>
      <c r="R66" s="29"/>
      <c r="S66" s="29"/>
      <c r="T66" s="29"/>
      <c r="U66" s="18">
        <v>13.5</v>
      </c>
      <c r="V66" s="20">
        <f t="shared" si="6"/>
        <v>1.3981802936107772</v>
      </c>
    </row>
    <row r="67" spans="1:22" x14ac:dyDescent="0.15">
      <c r="A67" s="18">
        <v>33</v>
      </c>
      <c r="B67" s="18">
        <v>65</v>
      </c>
      <c r="D67">
        <v>730.03747558593795</v>
      </c>
      <c r="E67">
        <v>596.18524169921898</v>
      </c>
      <c r="F67">
        <v>482.34408569335898</v>
      </c>
      <c r="G67">
        <v>475.73645019531301</v>
      </c>
      <c r="I67" s="19">
        <f t="shared" si="7"/>
        <v>247.69338989257898</v>
      </c>
      <c r="J67" s="19">
        <f t="shared" si="7"/>
        <v>120.44879150390597</v>
      </c>
      <c r="K67" s="19">
        <f t="shared" si="8"/>
        <v>163.3792358398448</v>
      </c>
      <c r="L67" s="20">
        <f t="shared" si="9"/>
        <v>1.3564207145618947</v>
      </c>
      <c r="M67" s="20">
        <f t="shared" si="5"/>
        <v>1.6275455840748541</v>
      </c>
      <c r="P67" s="18">
        <f t="shared" si="4"/>
        <v>7.4837034177089867</v>
      </c>
      <c r="R67" s="29"/>
      <c r="S67" s="29"/>
      <c r="T67" s="29"/>
      <c r="U67" s="18">
        <v>14</v>
      </c>
      <c r="V67" s="20">
        <f t="shared" si="6"/>
        <v>1.41000065208048</v>
      </c>
    </row>
    <row r="68" spans="1:22" x14ac:dyDescent="0.15">
      <c r="A68" s="18">
        <v>33.5</v>
      </c>
      <c r="B68" s="18">
        <v>66</v>
      </c>
      <c r="D68">
        <v>728.65234375</v>
      </c>
      <c r="E68">
        <v>596.10284423828102</v>
      </c>
      <c r="F68">
        <v>482.40631103515602</v>
      </c>
      <c r="G68">
        <v>476.03826904296898</v>
      </c>
      <c r="I68" s="19">
        <f t="shared" si="7"/>
        <v>246.24603271484398</v>
      </c>
      <c r="J68" s="19">
        <f t="shared" si="7"/>
        <v>120.06457519531205</v>
      </c>
      <c r="K68" s="19">
        <f t="shared" si="8"/>
        <v>162.20083007812553</v>
      </c>
      <c r="L68" s="20">
        <f t="shared" si="9"/>
        <v>1.3509466036444921</v>
      </c>
      <c r="M68" s="20">
        <f t="shared" si="5"/>
        <v>1.6261794257258297</v>
      </c>
      <c r="P68" s="18">
        <f t="shared" si="4"/>
        <v>7.3934818225383516</v>
      </c>
      <c r="U68" s="18">
        <v>14.5</v>
      </c>
      <c r="V68" s="20">
        <f t="shared" si="6"/>
        <v>1.4323908021630527</v>
      </c>
    </row>
    <row r="69" spans="1:22" x14ac:dyDescent="0.15">
      <c r="A69" s="18">
        <v>34</v>
      </c>
      <c r="B69" s="18">
        <v>67</v>
      </c>
      <c r="D69">
        <v>725.76641845703102</v>
      </c>
      <c r="E69">
        <v>594.21789550781295</v>
      </c>
      <c r="F69">
        <v>482.08612060546898</v>
      </c>
      <c r="G69">
        <v>475.92663574218801</v>
      </c>
      <c r="I69" s="19">
        <f t="shared" si="7"/>
        <v>243.68029785156205</v>
      </c>
      <c r="J69" s="19">
        <f t="shared" si="7"/>
        <v>118.29125976562494</v>
      </c>
      <c r="K69" s="19">
        <f t="shared" si="8"/>
        <v>160.87641601562459</v>
      </c>
      <c r="L69" s="20">
        <f t="shared" si="9"/>
        <v>1.360002559228596</v>
      </c>
      <c r="M69" s="20">
        <f t="shared" si="5"/>
        <v>1.6393433338783119</v>
      </c>
      <c r="P69" s="18">
        <f t="shared" si="4"/>
        <v>8.2628311135959205</v>
      </c>
      <c r="U69" s="18">
        <v>15</v>
      </c>
      <c r="V69" s="20">
        <f t="shared" si="6"/>
        <v>1.4379210108393632</v>
      </c>
    </row>
    <row r="70" spans="1:22" x14ac:dyDescent="0.15">
      <c r="A70" s="18">
        <v>34.5</v>
      </c>
      <c r="B70" s="18">
        <v>68</v>
      </c>
      <c r="D70">
        <v>721.99011230468795</v>
      </c>
      <c r="E70">
        <v>591.38238525390602</v>
      </c>
      <c r="F70">
        <v>482.02752685546898</v>
      </c>
      <c r="G70">
        <v>475.81179809570301</v>
      </c>
      <c r="I70" s="19">
        <f t="shared" si="7"/>
        <v>239.96258544921898</v>
      </c>
      <c r="J70" s="19">
        <f t="shared" si="7"/>
        <v>115.57058715820301</v>
      </c>
      <c r="K70" s="19">
        <f t="shared" si="8"/>
        <v>159.06317443847689</v>
      </c>
      <c r="L70" s="20">
        <f t="shared" si="9"/>
        <v>1.3763292058102765</v>
      </c>
      <c r="M70" s="20">
        <f t="shared" si="5"/>
        <v>1.6597779330283704</v>
      </c>
      <c r="P70" s="18">
        <f t="shared" ref="P70:P133" si="10">(M70-$O$2)/$O$2*100</f>
        <v>9.6123394874293631</v>
      </c>
      <c r="U70" s="18">
        <v>15.5</v>
      </c>
      <c r="V70" s="20">
        <f t="shared" si="6"/>
        <v>1.4595403051524916</v>
      </c>
    </row>
    <row r="71" spans="1:22" x14ac:dyDescent="0.15">
      <c r="A71" s="18">
        <v>35</v>
      </c>
      <c r="B71" s="18">
        <v>69</v>
      </c>
      <c r="D71">
        <v>721.30816650390602</v>
      </c>
      <c r="E71">
        <v>590.53759765625</v>
      </c>
      <c r="F71">
        <v>482.08932495117199</v>
      </c>
      <c r="G71">
        <v>475.49761962890602</v>
      </c>
      <c r="I71" s="19">
        <f t="shared" si="7"/>
        <v>239.21884155273403</v>
      </c>
      <c r="J71" s="19">
        <f t="shared" si="7"/>
        <v>115.03997802734398</v>
      </c>
      <c r="K71" s="19">
        <f t="shared" si="8"/>
        <v>158.69085693359324</v>
      </c>
      <c r="L71" s="20">
        <f t="shared" si="9"/>
        <v>1.3794409530908798</v>
      </c>
      <c r="M71" s="20">
        <f t="shared" si="5"/>
        <v>1.6669976328773519</v>
      </c>
      <c r="P71" s="18">
        <f t="shared" si="10"/>
        <v>10.089131096171867</v>
      </c>
      <c r="U71" s="18">
        <v>16</v>
      </c>
      <c r="V71" s="20">
        <f t="shared" si="6"/>
        <v>1.4802532120406136</v>
      </c>
    </row>
    <row r="72" spans="1:22" x14ac:dyDescent="0.15">
      <c r="A72" s="18">
        <v>35.5</v>
      </c>
      <c r="B72" s="18">
        <v>70</v>
      </c>
      <c r="D72">
        <v>721.89239501953102</v>
      </c>
      <c r="E72">
        <v>588.94720458984398</v>
      </c>
      <c r="F72">
        <v>481.60406494140602</v>
      </c>
      <c r="G72">
        <v>475.18023681640602</v>
      </c>
      <c r="I72" s="19">
        <f t="shared" si="7"/>
        <v>240.288330078125</v>
      </c>
      <c r="J72" s="19">
        <f t="shared" si="7"/>
        <v>113.76696777343795</v>
      </c>
      <c r="K72" s="19">
        <f t="shared" si="8"/>
        <v>160.65145263671843</v>
      </c>
      <c r="L72" s="20">
        <f t="shared" si="9"/>
        <v>1.4121098222170159</v>
      </c>
      <c r="M72" s="20">
        <f t="shared" si="5"/>
        <v>1.703774454571866</v>
      </c>
      <c r="P72" s="18">
        <f t="shared" si="10"/>
        <v>12.517885801623683</v>
      </c>
      <c r="U72" s="18">
        <v>16.5</v>
      </c>
      <c r="V72" s="20">
        <f t="shared" si="6"/>
        <v>1.4853697502497607</v>
      </c>
    </row>
    <row r="73" spans="1:22" x14ac:dyDescent="0.15">
      <c r="A73" s="18">
        <v>36</v>
      </c>
      <c r="B73" s="18">
        <v>71</v>
      </c>
      <c r="D73">
        <v>720.853271484375</v>
      </c>
      <c r="E73">
        <v>587.47125244140602</v>
      </c>
      <c r="F73">
        <v>480.88037109375</v>
      </c>
      <c r="G73">
        <v>474.42980957031301</v>
      </c>
      <c r="I73" s="19">
        <f t="shared" si="7"/>
        <v>239.972900390625</v>
      </c>
      <c r="J73" s="19">
        <f t="shared" si="7"/>
        <v>113.04144287109301</v>
      </c>
      <c r="K73" s="19">
        <f t="shared" si="8"/>
        <v>160.8438903808599</v>
      </c>
      <c r="L73" s="20">
        <f t="shared" si="9"/>
        <v>1.4228754189229387</v>
      </c>
      <c r="M73" s="20">
        <f t="shared" si="5"/>
        <v>1.7186480038461671</v>
      </c>
      <c r="P73" s="18">
        <f t="shared" si="10"/>
        <v>13.500140415325568</v>
      </c>
      <c r="U73" s="18">
        <v>17</v>
      </c>
      <c r="V73" s="20">
        <f t="shared" si="6"/>
        <v>1.4405495228099856</v>
      </c>
    </row>
    <row r="74" spans="1:22" x14ac:dyDescent="0.15">
      <c r="A74" s="18">
        <v>36.5</v>
      </c>
      <c r="B74" s="18">
        <v>72</v>
      </c>
      <c r="D74">
        <v>720.24853515625</v>
      </c>
      <c r="E74">
        <v>587.52301025390602</v>
      </c>
      <c r="F74">
        <v>481.44299316406301</v>
      </c>
      <c r="G74">
        <v>475.214111328125</v>
      </c>
      <c r="I74" s="19">
        <f t="shared" si="7"/>
        <v>238.80554199218699</v>
      </c>
      <c r="J74" s="19">
        <f t="shared" si="7"/>
        <v>112.30889892578102</v>
      </c>
      <c r="K74" s="19">
        <f t="shared" si="8"/>
        <v>160.1893127441403</v>
      </c>
      <c r="L74" s="20">
        <f t="shared" si="9"/>
        <v>1.4263278714004746</v>
      </c>
      <c r="M74" s="20">
        <f t="shared" si="5"/>
        <v>1.7262084088920813</v>
      </c>
      <c r="P74" s="18">
        <f t="shared" si="10"/>
        <v>13.999432319419736</v>
      </c>
      <c r="U74" s="18">
        <v>17.5</v>
      </c>
      <c r="V74" s="20">
        <f t="shared" si="6"/>
        <v>1.3892395999653113</v>
      </c>
    </row>
    <row r="75" spans="1:22" x14ac:dyDescent="0.15">
      <c r="A75" s="18">
        <v>37</v>
      </c>
      <c r="B75" s="18">
        <v>73</v>
      </c>
      <c r="D75">
        <v>719.78552246093795</v>
      </c>
      <c r="E75">
        <v>586.65472412109398</v>
      </c>
      <c r="F75">
        <v>481.26315307617199</v>
      </c>
      <c r="G75">
        <v>475.36880493164102</v>
      </c>
      <c r="I75" s="19">
        <f t="shared" si="7"/>
        <v>238.52236938476597</v>
      </c>
      <c r="J75" s="19">
        <f t="shared" si="7"/>
        <v>111.28591918945295</v>
      </c>
      <c r="K75" s="19">
        <f t="shared" si="8"/>
        <v>160.62222595214891</v>
      </c>
      <c r="L75" s="20">
        <f t="shared" si="9"/>
        <v>1.4433292830039524</v>
      </c>
      <c r="M75" s="20">
        <f t="shared" si="5"/>
        <v>1.7473177730639371</v>
      </c>
      <c r="P75" s="18">
        <f t="shared" si="10"/>
        <v>15.393502421163694</v>
      </c>
      <c r="U75" s="18">
        <v>18</v>
      </c>
      <c r="V75" s="20">
        <f t="shared" si="6"/>
        <v>1.3795936024075586</v>
      </c>
    </row>
    <row r="76" spans="1:22" x14ac:dyDescent="0.15">
      <c r="A76" s="18">
        <v>37.5</v>
      </c>
      <c r="B76" s="18">
        <v>74</v>
      </c>
      <c r="D76">
        <v>719.239013671875</v>
      </c>
      <c r="E76">
        <v>586.298583984375</v>
      </c>
      <c r="F76">
        <v>481.333740234375</v>
      </c>
      <c r="G76">
        <v>474.61203002929699</v>
      </c>
      <c r="I76" s="19">
        <f t="shared" si="7"/>
        <v>237.9052734375</v>
      </c>
      <c r="J76" s="19">
        <f t="shared" si="7"/>
        <v>111.68655395507801</v>
      </c>
      <c r="K76" s="19">
        <f t="shared" si="8"/>
        <v>159.7246856689454</v>
      </c>
      <c r="L76" s="20">
        <f t="shared" si="9"/>
        <v>1.4301156228097882</v>
      </c>
      <c r="M76" s="20">
        <f t="shared" si="5"/>
        <v>1.7382120654381512</v>
      </c>
      <c r="P76" s="18">
        <f t="shared" si="10"/>
        <v>14.792158171617114</v>
      </c>
      <c r="U76" s="18">
        <v>18.5</v>
      </c>
      <c r="V76" s="20">
        <f t="shared" si="6"/>
        <v>1.3719488492862104</v>
      </c>
    </row>
    <row r="77" spans="1:22" x14ac:dyDescent="0.15">
      <c r="A77" s="18">
        <v>38</v>
      </c>
      <c r="B77" s="18">
        <v>75</v>
      </c>
      <c r="D77">
        <v>718.29211425781295</v>
      </c>
      <c r="E77">
        <v>584</v>
      </c>
      <c r="F77">
        <v>480.74801635742199</v>
      </c>
      <c r="G77">
        <v>474.18859863281301</v>
      </c>
      <c r="I77" s="19">
        <f t="shared" si="7"/>
        <v>237.54409790039097</v>
      </c>
      <c r="J77" s="19">
        <f t="shared" si="7"/>
        <v>109.81140136718699</v>
      </c>
      <c r="K77" s="19">
        <f t="shared" si="8"/>
        <v>160.67611694336009</v>
      </c>
      <c r="L77" s="20">
        <f t="shared" si="9"/>
        <v>1.463200678098004</v>
      </c>
      <c r="M77" s="20">
        <f t="shared" si="5"/>
        <v>1.7754050732947451</v>
      </c>
      <c r="P77" s="18">
        <f t="shared" si="10"/>
        <v>17.248397962862676</v>
      </c>
      <c r="U77" s="18">
        <v>19</v>
      </c>
      <c r="V77" s="20">
        <f t="shared" si="6"/>
        <v>1.3716775522550149</v>
      </c>
    </row>
    <row r="78" spans="1:22" x14ac:dyDescent="0.15">
      <c r="A78" s="18">
        <v>38.5</v>
      </c>
      <c r="B78" s="18">
        <v>76</v>
      </c>
      <c r="D78">
        <v>724.39495849609398</v>
      </c>
      <c r="E78">
        <v>585.96081542968795</v>
      </c>
      <c r="F78">
        <v>481.19857788085898</v>
      </c>
      <c r="G78">
        <v>474.76596069335898</v>
      </c>
      <c r="I78" s="19">
        <f t="shared" si="7"/>
        <v>243.196380615235</v>
      </c>
      <c r="J78" s="19">
        <f t="shared" si="7"/>
        <v>111.19485473632898</v>
      </c>
      <c r="K78" s="19">
        <f t="shared" si="8"/>
        <v>165.35998229980473</v>
      </c>
      <c r="L78" s="20">
        <f t="shared" si="9"/>
        <v>1.4871190100649434</v>
      </c>
      <c r="M78" s="20">
        <f t="shared" si="5"/>
        <v>1.8034313578300627</v>
      </c>
      <c r="P78" s="18">
        <f t="shared" si="10"/>
        <v>19.099264005798563</v>
      </c>
      <c r="U78" s="18">
        <v>19.5</v>
      </c>
      <c r="V78" s="20">
        <f t="shared" si="6"/>
        <v>1.3420422809064163</v>
      </c>
    </row>
    <row r="79" spans="1:22" x14ac:dyDescent="0.15">
      <c r="A79" s="18">
        <v>39</v>
      </c>
      <c r="B79" s="18">
        <v>77</v>
      </c>
      <c r="D79">
        <v>725.66119384765602</v>
      </c>
      <c r="E79">
        <v>585.2734375</v>
      </c>
      <c r="F79">
        <v>480.77590942382801</v>
      </c>
      <c r="G79">
        <v>474.76394653320301</v>
      </c>
      <c r="I79" s="19">
        <f t="shared" si="7"/>
        <v>244.88528442382801</v>
      </c>
      <c r="J79" s="19">
        <f t="shared" si="7"/>
        <v>110.50949096679699</v>
      </c>
      <c r="K79" s="19">
        <f t="shared" si="8"/>
        <v>167.52864074707014</v>
      </c>
      <c r="L79" s="20">
        <f t="shared" si="9"/>
        <v>1.5159660883552959</v>
      </c>
      <c r="M79" s="20">
        <f t="shared" si="5"/>
        <v>1.8363863886887932</v>
      </c>
      <c r="P79" s="18">
        <f t="shared" si="10"/>
        <v>21.275626251870271</v>
      </c>
      <c r="U79" s="18">
        <v>20</v>
      </c>
      <c r="V79" s="20">
        <f t="shared" si="6"/>
        <v>1.355864999069641</v>
      </c>
    </row>
    <row r="80" spans="1:22" x14ac:dyDescent="0.15">
      <c r="A80" s="18">
        <v>39.5</v>
      </c>
      <c r="B80" s="18">
        <v>78</v>
      </c>
      <c r="D80">
        <v>725.083740234375</v>
      </c>
      <c r="E80">
        <v>585.92883300781295</v>
      </c>
      <c r="F80">
        <v>481.37957763671898</v>
      </c>
      <c r="G80">
        <v>474.79067993164102</v>
      </c>
      <c r="I80" s="19">
        <f t="shared" si="7"/>
        <v>243.70416259765602</v>
      </c>
      <c r="J80" s="19">
        <f t="shared" si="7"/>
        <v>111.13815307617193</v>
      </c>
      <c r="K80" s="19">
        <f t="shared" si="8"/>
        <v>165.90745544433568</v>
      </c>
      <c r="L80" s="20">
        <f t="shared" si="9"/>
        <v>1.4928037838691266</v>
      </c>
      <c r="M80" s="20">
        <f t="shared" si="5"/>
        <v>1.8173320367710022</v>
      </c>
      <c r="P80" s="18">
        <f t="shared" si="10"/>
        <v>20.017269908190556</v>
      </c>
      <c r="U80" s="18">
        <v>20.5</v>
      </c>
      <c r="V80" s="20">
        <f t="shared" si="6"/>
        <v>1.3462571054267412</v>
      </c>
    </row>
    <row r="81" spans="1:22" x14ac:dyDescent="0.15">
      <c r="A81" s="18">
        <v>40</v>
      </c>
      <c r="B81" s="18">
        <v>79</v>
      </c>
      <c r="D81">
        <v>724.04083251953102</v>
      </c>
      <c r="E81">
        <v>583.94860839843795</v>
      </c>
      <c r="F81">
        <v>481.37399291992199</v>
      </c>
      <c r="G81">
        <v>474.77871704101602</v>
      </c>
      <c r="I81" s="19">
        <f t="shared" si="7"/>
        <v>242.66683959960903</v>
      </c>
      <c r="J81" s="19">
        <f t="shared" si="7"/>
        <v>109.16989135742193</v>
      </c>
      <c r="K81" s="19">
        <f t="shared" si="8"/>
        <v>166.2479156494137</v>
      </c>
      <c r="L81" s="20">
        <f t="shared" si="9"/>
        <v>1.5228366867666696</v>
      </c>
      <c r="M81" s="20">
        <f t="shared" si="5"/>
        <v>1.8514728922369235</v>
      </c>
      <c r="P81" s="18">
        <f t="shared" si="10"/>
        <v>22.27194444341216</v>
      </c>
      <c r="U81" s="18">
        <v>21</v>
      </c>
      <c r="V81" s="20">
        <f t="shared" si="6"/>
        <v>1.3425902212084926</v>
      </c>
    </row>
    <row r="82" spans="1:22" x14ac:dyDescent="0.15">
      <c r="A82" s="18">
        <v>40.5</v>
      </c>
      <c r="B82" s="18">
        <v>80</v>
      </c>
      <c r="D82">
        <v>724.79400634765602</v>
      </c>
      <c r="E82">
        <v>584.03918457031295</v>
      </c>
      <c r="F82">
        <v>481.83413696289102</v>
      </c>
      <c r="G82">
        <v>474.76315307617199</v>
      </c>
      <c r="I82" s="19">
        <f t="shared" si="7"/>
        <v>242.959869384765</v>
      </c>
      <c r="J82" s="19">
        <f t="shared" si="7"/>
        <v>109.27603149414097</v>
      </c>
      <c r="K82" s="19">
        <f t="shared" si="8"/>
        <v>166.46664733886632</v>
      </c>
      <c r="L82" s="20">
        <f t="shared" si="9"/>
        <v>1.5233591947177523</v>
      </c>
      <c r="M82" s="20">
        <f t="shared" si="5"/>
        <v>1.8561033527563842</v>
      </c>
      <c r="P82" s="18">
        <f t="shared" si="10"/>
        <v>22.577741743365536</v>
      </c>
      <c r="U82" s="18">
        <v>21.5</v>
      </c>
      <c r="V82" s="20">
        <f t="shared" si="6"/>
        <v>1.32774955095912</v>
      </c>
    </row>
    <row r="83" spans="1:22" x14ac:dyDescent="0.15">
      <c r="A83" s="18">
        <v>41</v>
      </c>
      <c r="B83" s="18">
        <v>81</v>
      </c>
      <c r="D83">
        <v>725.22131347656295</v>
      </c>
      <c r="E83">
        <v>584.5634765625</v>
      </c>
      <c r="F83">
        <v>482.10806274414102</v>
      </c>
      <c r="G83">
        <v>475.81539916992199</v>
      </c>
      <c r="I83" s="19">
        <f t="shared" si="7"/>
        <v>243.11325073242193</v>
      </c>
      <c r="J83" s="19">
        <f t="shared" si="7"/>
        <v>108.74807739257801</v>
      </c>
      <c r="K83" s="19">
        <f t="shared" si="8"/>
        <v>166.98959655761735</v>
      </c>
      <c r="L83" s="20">
        <f t="shared" si="9"/>
        <v>1.5355636675284734</v>
      </c>
      <c r="M83" s="20">
        <f t="shared" si="5"/>
        <v>1.8724157781354835</v>
      </c>
      <c r="P83" s="18">
        <f t="shared" si="10"/>
        <v>23.655020259326282</v>
      </c>
      <c r="U83" s="18">
        <v>22</v>
      </c>
      <c r="V83" s="20">
        <f t="shared" si="6"/>
        <v>1.3246963515819872</v>
      </c>
    </row>
    <row r="84" spans="1:22" x14ac:dyDescent="0.15">
      <c r="A84" s="18">
        <v>41.5</v>
      </c>
      <c r="B84" s="18">
        <v>82</v>
      </c>
      <c r="D84">
        <v>722.98504638671898</v>
      </c>
      <c r="E84">
        <v>584.67004394531295</v>
      </c>
      <c r="F84">
        <v>482.15908813476602</v>
      </c>
      <c r="G84">
        <v>476.08172607421898</v>
      </c>
      <c r="I84" s="19">
        <f t="shared" si="7"/>
        <v>240.82595825195295</v>
      </c>
      <c r="J84" s="19">
        <f t="shared" si="7"/>
        <v>108.58831787109398</v>
      </c>
      <c r="K84" s="19">
        <f t="shared" si="8"/>
        <v>164.81413574218718</v>
      </c>
      <c r="L84" s="20">
        <f t="shared" si="9"/>
        <v>1.5177888282406151</v>
      </c>
      <c r="M84" s="20">
        <f t="shared" si="5"/>
        <v>1.8587488914160035</v>
      </c>
      <c r="P84" s="18">
        <f t="shared" si="10"/>
        <v>22.752454080428734</v>
      </c>
      <c r="U84" s="18">
        <v>65</v>
      </c>
      <c r="V84" s="20">
        <f t="shared" ref="V84:V104" si="11">L131</f>
        <v>0.93855331771390471</v>
      </c>
    </row>
    <row r="85" spans="1:22" x14ac:dyDescent="0.15">
      <c r="A85" s="18">
        <v>42</v>
      </c>
      <c r="B85" s="18">
        <v>83</v>
      </c>
      <c r="D85">
        <v>722.81304931640602</v>
      </c>
      <c r="E85">
        <v>585.58221435546898</v>
      </c>
      <c r="F85">
        <v>482.12081909179699</v>
      </c>
      <c r="G85">
        <v>475.72686767578102</v>
      </c>
      <c r="I85" s="19">
        <f t="shared" si="7"/>
        <v>240.69223022460903</v>
      </c>
      <c r="J85" s="19">
        <f t="shared" si="7"/>
        <v>109.85534667968795</v>
      </c>
      <c r="K85" s="19">
        <f t="shared" si="8"/>
        <v>163.79348754882747</v>
      </c>
      <c r="L85" s="20">
        <f t="shared" si="9"/>
        <v>1.4909924050070162</v>
      </c>
      <c r="M85" s="20">
        <f t="shared" si="5"/>
        <v>1.8360604207507827</v>
      </c>
      <c r="P85" s="18">
        <f t="shared" si="10"/>
        <v>21.254099210467793</v>
      </c>
      <c r="U85" s="18">
        <v>65.5</v>
      </c>
      <c r="V85" s="20">
        <f t="shared" si="11"/>
        <v>0.95568434523191814</v>
      </c>
    </row>
    <row r="86" spans="1:22" x14ac:dyDescent="0.15">
      <c r="A86" s="18">
        <v>42.5</v>
      </c>
      <c r="B86" s="18">
        <v>84</v>
      </c>
      <c r="D86">
        <v>725.80969238281295</v>
      </c>
      <c r="E86">
        <v>586.54748535156295</v>
      </c>
      <c r="F86">
        <v>481.05142211914102</v>
      </c>
      <c r="G86">
        <v>474.88037109375</v>
      </c>
      <c r="I86" s="19">
        <f t="shared" si="7"/>
        <v>244.75827026367193</v>
      </c>
      <c r="J86" s="19">
        <f t="shared" si="7"/>
        <v>111.66711425781295</v>
      </c>
      <c r="K86" s="19">
        <f t="shared" si="8"/>
        <v>166.59129028320285</v>
      </c>
      <c r="L86" s="20">
        <f t="shared" si="9"/>
        <v>1.4918563212673606</v>
      </c>
      <c r="M86" s="20">
        <f t="shared" si="5"/>
        <v>1.8410322895795053</v>
      </c>
      <c r="P86" s="18">
        <f t="shared" si="10"/>
        <v>21.582443239567251</v>
      </c>
      <c r="U86" s="18">
        <v>66</v>
      </c>
      <c r="V86" s="20">
        <f t="shared" si="11"/>
        <v>0.95564150304627615</v>
      </c>
    </row>
    <row r="87" spans="1:22" x14ac:dyDescent="0.15">
      <c r="A87" s="18">
        <v>43</v>
      </c>
      <c r="B87" s="18">
        <v>85</v>
      </c>
      <c r="C87" s="18" t="s">
        <v>10</v>
      </c>
      <c r="D87">
        <v>724.72283935546898</v>
      </c>
      <c r="E87">
        <v>588.33776855468795</v>
      </c>
      <c r="F87">
        <v>480.92025756835898</v>
      </c>
      <c r="G87">
        <v>474.76715087890602</v>
      </c>
      <c r="I87" s="19">
        <f t="shared" si="7"/>
        <v>243.80258178711</v>
      </c>
      <c r="J87" s="19">
        <f t="shared" si="7"/>
        <v>113.57061767578193</v>
      </c>
      <c r="K87" s="19">
        <f t="shared" si="8"/>
        <v>164.30314941406266</v>
      </c>
      <c r="L87" s="20">
        <f t="shared" si="9"/>
        <v>1.4467047267728215</v>
      </c>
      <c r="M87" s="20">
        <f t="shared" si="5"/>
        <v>1.7999886476533442</v>
      </c>
      <c r="P87" s="18">
        <f t="shared" si="10"/>
        <v>18.871906171272609</v>
      </c>
      <c r="U87" s="18">
        <v>66.5</v>
      </c>
      <c r="V87" s="20">
        <f t="shared" si="11"/>
        <v>0.9562907706984336</v>
      </c>
    </row>
    <row r="88" spans="1:22" x14ac:dyDescent="0.15">
      <c r="A88" s="18">
        <v>43.5</v>
      </c>
      <c r="B88" s="18">
        <v>86</v>
      </c>
      <c r="D88">
        <v>720.42596435546898</v>
      </c>
      <c r="E88">
        <v>587.42559814453102</v>
      </c>
      <c r="F88">
        <v>481.959716796875</v>
      </c>
      <c r="G88">
        <v>475.59130859375</v>
      </c>
      <c r="I88" s="19">
        <f t="shared" si="7"/>
        <v>238.46624755859398</v>
      </c>
      <c r="J88" s="19">
        <f t="shared" si="7"/>
        <v>111.83428955078102</v>
      </c>
      <c r="K88" s="19">
        <f t="shared" si="8"/>
        <v>160.18224487304727</v>
      </c>
      <c r="L88" s="20">
        <f t="shared" si="9"/>
        <v>1.4323178116163799</v>
      </c>
      <c r="M88" s="20">
        <f t="shared" ref="M88:M151" si="12">L88+ABS($N$2)*A88</f>
        <v>1.7897096850652809</v>
      </c>
      <c r="P88" s="18">
        <f t="shared" si="10"/>
        <v>18.193079736506341</v>
      </c>
      <c r="U88" s="18">
        <v>67</v>
      </c>
      <c r="V88" s="20">
        <f t="shared" si="11"/>
        <v>0.95940783752818126</v>
      </c>
    </row>
    <row r="89" spans="1:22" x14ac:dyDescent="0.15">
      <c r="A89" s="18">
        <v>44</v>
      </c>
      <c r="B89" s="18">
        <v>87</v>
      </c>
      <c r="D89">
        <v>722.29113769531295</v>
      </c>
      <c r="E89">
        <v>591.50189208984398</v>
      </c>
      <c r="F89">
        <v>482.86083984375</v>
      </c>
      <c r="G89">
        <v>476.14993286132801</v>
      </c>
      <c r="I89" s="19">
        <f t="shared" si="7"/>
        <v>239.43029785156295</v>
      </c>
      <c r="J89" s="19">
        <f t="shared" si="7"/>
        <v>115.35195922851597</v>
      </c>
      <c r="K89" s="19">
        <f t="shared" si="8"/>
        <v>158.6839263916018</v>
      </c>
      <c r="L89" s="20">
        <f t="shared" si="9"/>
        <v>1.3756500318927727</v>
      </c>
      <c r="M89" s="20">
        <f t="shared" si="12"/>
        <v>1.7371498579100519</v>
      </c>
      <c r="P89" s="18">
        <f t="shared" si="10"/>
        <v>14.722009599414035</v>
      </c>
      <c r="U89" s="18">
        <v>67.5</v>
      </c>
      <c r="V89" s="20">
        <f t="shared" si="11"/>
        <v>0.96890861172000997</v>
      </c>
    </row>
    <row r="90" spans="1:22" x14ac:dyDescent="0.15">
      <c r="A90" s="18">
        <v>44.5</v>
      </c>
      <c r="B90" s="18">
        <v>88</v>
      </c>
      <c r="D90">
        <v>717.23254394531295</v>
      </c>
      <c r="E90">
        <v>592.01739501953102</v>
      </c>
      <c r="F90">
        <v>481.62878417968801</v>
      </c>
      <c r="G90">
        <v>475.66067504882801</v>
      </c>
      <c r="I90" s="19">
        <f t="shared" si="7"/>
        <v>235.60375976562494</v>
      </c>
      <c r="J90" s="19">
        <f t="shared" si="7"/>
        <v>116.35671997070301</v>
      </c>
      <c r="K90" s="19">
        <f t="shared" si="8"/>
        <v>154.15405578613286</v>
      </c>
      <c r="L90" s="20">
        <f t="shared" si="9"/>
        <v>1.3248401624327901</v>
      </c>
      <c r="M90" s="20">
        <f t="shared" si="12"/>
        <v>1.6904479410184474</v>
      </c>
      <c r="P90" s="18">
        <f t="shared" si="10"/>
        <v>11.637797990638076</v>
      </c>
      <c r="U90" s="18">
        <v>68</v>
      </c>
      <c r="V90" s="20">
        <f t="shared" si="11"/>
        <v>0.97677595148382668</v>
      </c>
    </row>
    <row r="91" spans="1:22" x14ac:dyDescent="0.15">
      <c r="A91" s="18">
        <v>45</v>
      </c>
      <c r="B91" s="18">
        <v>89</v>
      </c>
      <c r="D91">
        <v>714.12017822265602</v>
      </c>
      <c r="E91">
        <v>589.76336669921898</v>
      </c>
      <c r="F91">
        <v>481.37957763671898</v>
      </c>
      <c r="G91">
        <v>474.93939208984398</v>
      </c>
      <c r="I91" s="19">
        <f t="shared" si="7"/>
        <v>232.74060058593705</v>
      </c>
      <c r="J91" s="19">
        <f t="shared" si="7"/>
        <v>114.823974609375</v>
      </c>
      <c r="K91" s="19">
        <f t="shared" si="8"/>
        <v>152.36381835937453</v>
      </c>
      <c r="L91" s="20">
        <f t="shared" si="9"/>
        <v>1.3269338470272265</v>
      </c>
      <c r="M91" s="20">
        <f t="shared" si="12"/>
        <v>1.6966495781812621</v>
      </c>
      <c r="P91" s="18">
        <f t="shared" si="10"/>
        <v>12.047356368624222</v>
      </c>
      <c r="U91" s="18">
        <v>68.5</v>
      </c>
      <c r="V91" s="20">
        <f t="shared" si="11"/>
        <v>0.97820416808297628</v>
      </c>
    </row>
    <row r="92" spans="1:22" x14ac:dyDescent="0.15">
      <c r="A92" s="18">
        <v>45.5</v>
      </c>
      <c r="B92" s="18">
        <v>90</v>
      </c>
      <c r="D92">
        <v>704.13519287109398</v>
      </c>
      <c r="E92">
        <v>586.13348388671898</v>
      </c>
      <c r="F92">
        <v>480.55383300781301</v>
      </c>
      <c r="G92">
        <v>474.07257080078102</v>
      </c>
      <c r="I92" s="19">
        <f t="shared" si="7"/>
        <v>223.58135986328097</v>
      </c>
      <c r="J92" s="19">
        <f t="shared" si="7"/>
        <v>112.06091308593795</v>
      </c>
      <c r="K92" s="19">
        <f t="shared" si="8"/>
        <v>145.13872070312442</v>
      </c>
      <c r="L92" s="20">
        <f t="shared" si="9"/>
        <v>1.2951770310118709</v>
      </c>
      <c r="M92" s="20">
        <f t="shared" si="12"/>
        <v>1.6690007147342847</v>
      </c>
      <c r="P92" s="18">
        <f t="shared" si="10"/>
        <v>10.221415351887101</v>
      </c>
      <c r="U92" s="18">
        <v>69</v>
      </c>
      <c r="V92" s="20">
        <f t="shared" si="11"/>
        <v>0.97194079419087875</v>
      </c>
    </row>
    <row r="93" spans="1:22" x14ac:dyDescent="0.15">
      <c r="A93" s="18">
        <v>46</v>
      </c>
      <c r="B93" s="18">
        <v>91</v>
      </c>
      <c r="D93">
        <v>698.36193847656295</v>
      </c>
      <c r="E93">
        <v>584.29962158203102</v>
      </c>
      <c r="F93">
        <v>481.41787719726602</v>
      </c>
      <c r="G93">
        <v>475.15948486328102</v>
      </c>
      <c r="I93" s="19">
        <f t="shared" si="7"/>
        <v>216.94406127929693</v>
      </c>
      <c r="J93" s="19">
        <f t="shared" si="7"/>
        <v>109.14013671875</v>
      </c>
      <c r="K93" s="19">
        <f t="shared" si="8"/>
        <v>140.54596557617194</v>
      </c>
      <c r="L93" s="20">
        <f t="shared" si="9"/>
        <v>1.2877569132825404</v>
      </c>
      <c r="M93" s="20">
        <f t="shared" si="12"/>
        <v>1.6656885495733322</v>
      </c>
      <c r="P93" s="18">
        <f t="shared" si="10"/>
        <v>10.002678757770356</v>
      </c>
      <c r="U93" s="18">
        <v>69.5</v>
      </c>
      <c r="V93" s="20">
        <f t="shared" si="11"/>
        <v>0.96505407093388296</v>
      </c>
    </row>
    <row r="94" spans="1:22" x14ac:dyDescent="0.15">
      <c r="A94" s="18">
        <v>46.5</v>
      </c>
      <c r="B94" s="18">
        <v>92</v>
      </c>
      <c r="D94">
        <v>700.21380615234398</v>
      </c>
      <c r="E94">
        <v>584.95574951171898</v>
      </c>
      <c r="F94">
        <v>482.22927856445301</v>
      </c>
      <c r="G94">
        <v>475.76913452148398</v>
      </c>
      <c r="I94" s="19">
        <f t="shared" si="7"/>
        <v>217.98452758789097</v>
      </c>
      <c r="J94" s="19">
        <f t="shared" si="7"/>
        <v>109.186614990235</v>
      </c>
      <c r="K94" s="19">
        <f t="shared" si="8"/>
        <v>141.55389709472647</v>
      </c>
      <c r="L94" s="20">
        <f t="shared" si="9"/>
        <v>1.2964400179214843</v>
      </c>
      <c r="M94" s="20">
        <f t="shared" si="12"/>
        <v>1.6784796067806544</v>
      </c>
      <c r="P94" s="18">
        <f t="shared" si="10"/>
        <v>10.847404836550057</v>
      </c>
      <c r="U94" s="18">
        <v>70</v>
      </c>
      <c r="V94" s="20">
        <f t="shared" si="11"/>
        <v>0.94103105790024177</v>
      </c>
    </row>
    <row r="95" spans="1:22" x14ac:dyDescent="0.15">
      <c r="A95" s="18">
        <v>47</v>
      </c>
      <c r="B95" s="18">
        <v>93</v>
      </c>
      <c r="D95">
        <v>699.376220703125</v>
      </c>
      <c r="E95">
        <v>584.10894775390602</v>
      </c>
      <c r="F95">
        <v>481.622802734375</v>
      </c>
      <c r="G95">
        <v>475.71609497070301</v>
      </c>
      <c r="I95" s="19">
        <f t="shared" si="7"/>
        <v>217.75341796875</v>
      </c>
      <c r="J95" s="19">
        <f t="shared" si="7"/>
        <v>108.39285278320301</v>
      </c>
      <c r="K95" s="19">
        <f t="shared" si="8"/>
        <v>141.87842102050791</v>
      </c>
      <c r="L95" s="20">
        <f t="shared" si="9"/>
        <v>1.3089278248288152</v>
      </c>
      <c r="M95" s="20">
        <f t="shared" si="12"/>
        <v>1.6950753662563633</v>
      </c>
      <c r="P95" s="18">
        <f t="shared" si="10"/>
        <v>11.943394839492234</v>
      </c>
      <c r="U95" s="18">
        <v>70.5</v>
      </c>
      <c r="V95" s="20">
        <f t="shared" si="11"/>
        <v>0.94908145738083916</v>
      </c>
    </row>
    <row r="96" spans="1:22" x14ac:dyDescent="0.15">
      <c r="A96" s="18">
        <v>47.5</v>
      </c>
      <c r="B96" s="18">
        <v>94</v>
      </c>
      <c r="D96">
        <v>698.917236328125</v>
      </c>
      <c r="E96">
        <v>583.81408691406295</v>
      </c>
      <c r="F96">
        <v>481.46292114257801</v>
      </c>
      <c r="G96">
        <v>475.09170532226602</v>
      </c>
      <c r="I96" s="19">
        <f t="shared" si="7"/>
        <v>217.45431518554699</v>
      </c>
      <c r="J96" s="19">
        <f t="shared" si="7"/>
        <v>108.72238159179693</v>
      </c>
      <c r="K96" s="19">
        <f t="shared" si="8"/>
        <v>141.34864807128915</v>
      </c>
      <c r="L96" s="20">
        <f t="shared" si="9"/>
        <v>1.3000878568130434</v>
      </c>
      <c r="M96" s="20">
        <f t="shared" si="12"/>
        <v>1.6903433508089698</v>
      </c>
      <c r="P96" s="18">
        <f t="shared" si="10"/>
        <v>11.63089081509357</v>
      </c>
      <c r="U96" s="18">
        <v>71</v>
      </c>
      <c r="V96" s="20">
        <f t="shared" si="11"/>
        <v>0.93964500221049008</v>
      </c>
    </row>
    <row r="97" spans="1:22" x14ac:dyDescent="0.15">
      <c r="A97" s="18">
        <v>48</v>
      </c>
      <c r="B97" s="18">
        <v>95</v>
      </c>
      <c r="D97">
        <v>699.62445068359398</v>
      </c>
      <c r="E97">
        <v>584.24444580078102</v>
      </c>
      <c r="F97">
        <v>481.63317871093801</v>
      </c>
      <c r="G97">
        <v>475.05462646484398</v>
      </c>
      <c r="I97" s="19">
        <f t="shared" si="7"/>
        <v>217.99127197265597</v>
      </c>
      <c r="J97" s="19">
        <f t="shared" si="7"/>
        <v>109.18981933593705</v>
      </c>
      <c r="K97" s="19">
        <f t="shared" si="8"/>
        <v>141.55839843750005</v>
      </c>
      <c r="L97" s="20">
        <f t="shared" si="9"/>
        <v>1.2964431967963674</v>
      </c>
      <c r="M97" s="20">
        <f t="shared" si="12"/>
        <v>1.6908066433606721</v>
      </c>
      <c r="P97" s="18">
        <f t="shared" si="10"/>
        <v>11.66148682402263</v>
      </c>
      <c r="U97" s="18">
        <v>71.5</v>
      </c>
      <c r="V97" s="20">
        <f t="shared" si="11"/>
        <v>0.93686613095252647</v>
      </c>
    </row>
    <row r="98" spans="1:22" x14ac:dyDescent="0.15">
      <c r="A98" s="18">
        <v>48.5</v>
      </c>
      <c r="B98" s="18">
        <v>96</v>
      </c>
      <c r="D98">
        <v>703.880859375</v>
      </c>
      <c r="E98">
        <v>587.97448730468795</v>
      </c>
      <c r="F98">
        <v>481.19137573242199</v>
      </c>
      <c r="G98">
        <v>474.98843383789102</v>
      </c>
      <c r="I98" s="19">
        <f t="shared" si="7"/>
        <v>222.68948364257801</v>
      </c>
      <c r="J98" s="19">
        <f t="shared" si="7"/>
        <v>112.98605346679693</v>
      </c>
      <c r="K98" s="19">
        <f t="shared" si="8"/>
        <v>143.59924621582016</v>
      </c>
      <c r="L98" s="20">
        <f t="shared" si="9"/>
        <v>1.2709466505794849</v>
      </c>
      <c r="M98" s="20">
        <f t="shared" si="12"/>
        <v>1.6694180497121676</v>
      </c>
      <c r="P98" s="18">
        <f t="shared" si="10"/>
        <v>10.248976305895093</v>
      </c>
      <c r="U98" s="18">
        <v>72</v>
      </c>
      <c r="V98" s="20">
        <f t="shared" si="11"/>
        <v>0.93901919229617359</v>
      </c>
    </row>
    <row r="99" spans="1:22" x14ac:dyDescent="0.15">
      <c r="A99" s="18">
        <v>49</v>
      </c>
      <c r="B99" s="18">
        <v>97</v>
      </c>
      <c r="D99">
        <v>698.0224609375</v>
      </c>
      <c r="E99">
        <v>587.71160888671898</v>
      </c>
      <c r="F99">
        <v>480.94177246093801</v>
      </c>
      <c r="G99">
        <v>474.29187011718801</v>
      </c>
      <c r="I99" s="19">
        <f t="shared" si="7"/>
        <v>217.08068847656199</v>
      </c>
      <c r="J99" s="19">
        <f t="shared" si="7"/>
        <v>113.41973876953097</v>
      </c>
      <c r="K99" s="19">
        <f t="shared" si="8"/>
        <v>137.68687133789032</v>
      </c>
      <c r="L99" s="20">
        <f t="shared" si="9"/>
        <v>1.2139586356980614</v>
      </c>
      <c r="M99" s="20">
        <f t="shared" si="12"/>
        <v>1.6165379873991224</v>
      </c>
      <c r="P99" s="18">
        <f t="shared" si="10"/>
        <v>6.7567577222932496</v>
      </c>
      <c r="U99" s="18">
        <v>72.5</v>
      </c>
      <c r="V99" s="20">
        <f t="shared" si="11"/>
        <v>0.95071706782443355</v>
      </c>
    </row>
    <row r="100" spans="1:22" x14ac:dyDescent="0.15">
      <c r="A100" s="18">
        <v>49.5</v>
      </c>
      <c r="B100" s="18">
        <v>98</v>
      </c>
      <c r="D100">
        <v>693.296875</v>
      </c>
      <c r="E100">
        <v>586.07391357421898</v>
      </c>
      <c r="F100">
        <v>480.56500244140602</v>
      </c>
      <c r="G100">
        <v>474.25637817382801</v>
      </c>
      <c r="I100" s="19">
        <f t="shared" si="7"/>
        <v>212.73187255859398</v>
      </c>
      <c r="J100" s="19">
        <f t="shared" si="7"/>
        <v>111.81753540039097</v>
      </c>
      <c r="K100" s="19">
        <f t="shared" si="8"/>
        <v>134.4595977783203</v>
      </c>
      <c r="L100" s="20">
        <f t="shared" si="9"/>
        <v>1.2024911593414549</v>
      </c>
      <c r="M100" s="20">
        <f t="shared" si="12"/>
        <v>1.6091784636108939</v>
      </c>
      <c r="P100" s="18">
        <f t="shared" si="10"/>
        <v>6.2707320896538006</v>
      </c>
      <c r="U100" s="18">
        <v>73</v>
      </c>
      <c r="V100" s="20">
        <f t="shared" si="11"/>
        <v>0.95099963699806311</v>
      </c>
    </row>
    <row r="101" spans="1:22" x14ac:dyDescent="0.15">
      <c r="A101" s="18">
        <v>50</v>
      </c>
      <c r="B101" s="18">
        <v>99</v>
      </c>
      <c r="D101">
        <v>707.04968261718795</v>
      </c>
      <c r="E101">
        <v>596.242431640625</v>
      </c>
      <c r="F101">
        <v>481.10046386718801</v>
      </c>
      <c r="G101">
        <v>474.39395141601602</v>
      </c>
      <c r="I101" s="19">
        <f t="shared" si="7"/>
        <v>225.94921874999994</v>
      </c>
      <c r="J101" s="19">
        <f t="shared" si="7"/>
        <v>121.84848022460898</v>
      </c>
      <c r="K101" s="19">
        <f t="shared" si="8"/>
        <v>140.65528259277366</v>
      </c>
      <c r="L101" s="20">
        <f t="shared" si="9"/>
        <v>1.1543458099230883</v>
      </c>
      <c r="M101" s="20">
        <f t="shared" si="12"/>
        <v>1.5651410667609056</v>
      </c>
      <c r="P101" s="18">
        <f t="shared" si="10"/>
        <v>3.3624863553245552</v>
      </c>
      <c r="U101" s="18">
        <v>73.5</v>
      </c>
      <c r="V101" s="20">
        <f t="shared" si="11"/>
        <v>0.95587878897308465</v>
      </c>
    </row>
    <row r="102" spans="1:22" x14ac:dyDescent="0.15">
      <c r="A102" s="18">
        <v>50.5</v>
      </c>
      <c r="B102" s="18">
        <v>100</v>
      </c>
      <c r="D102">
        <v>702.11779785156295</v>
      </c>
      <c r="E102">
        <v>595.116455078125</v>
      </c>
      <c r="F102">
        <v>480.57815551757801</v>
      </c>
      <c r="G102">
        <v>474.31298828125</v>
      </c>
      <c r="I102" s="19">
        <f t="shared" si="7"/>
        <v>221.53964233398494</v>
      </c>
      <c r="J102" s="19">
        <f t="shared" si="7"/>
        <v>120.803466796875</v>
      </c>
      <c r="K102" s="19">
        <f t="shared" si="8"/>
        <v>136.97721557617245</v>
      </c>
      <c r="L102" s="20">
        <f t="shared" si="9"/>
        <v>1.133884806522091</v>
      </c>
      <c r="M102" s="20">
        <f t="shared" si="12"/>
        <v>1.5487880159282863</v>
      </c>
      <c r="P102" s="18">
        <f t="shared" si="10"/>
        <v>2.2825249196102417</v>
      </c>
      <c r="U102" s="18">
        <v>74</v>
      </c>
      <c r="V102" s="20">
        <f t="shared" si="11"/>
        <v>0.97654031746285164</v>
      </c>
    </row>
    <row r="103" spans="1:22" x14ac:dyDescent="0.15">
      <c r="A103" s="18">
        <v>51</v>
      </c>
      <c r="B103" s="18">
        <v>101</v>
      </c>
      <c r="D103">
        <v>702.87097167968795</v>
      </c>
      <c r="E103">
        <v>597.30133056640602</v>
      </c>
      <c r="F103">
        <v>480.75119018554699</v>
      </c>
      <c r="G103">
        <v>474.55581665039102</v>
      </c>
      <c r="I103" s="19">
        <f t="shared" si="7"/>
        <v>222.11978149414097</v>
      </c>
      <c r="J103" s="19">
        <f t="shared" si="7"/>
        <v>122.745513916015</v>
      </c>
      <c r="K103" s="19">
        <f t="shared" si="8"/>
        <v>136.19792175293048</v>
      </c>
      <c r="L103" s="20">
        <f t="shared" si="9"/>
        <v>1.1095959225533887</v>
      </c>
      <c r="M103" s="20">
        <f t="shared" si="12"/>
        <v>1.5286070845279622</v>
      </c>
      <c r="P103" s="18">
        <f t="shared" si="10"/>
        <v>0.94976885640077036</v>
      </c>
      <c r="U103" s="18">
        <v>74.5</v>
      </c>
      <c r="V103" s="20">
        <f t="shared" si="11"/>
        <v>0.99097379869745927</v>
      </c>
    </row>
    <row r="104" spans="1:22" x14ac:dyDescent="0.15">
      <c r="A104" s="18">
        <v>51.5</v>
      </c>
      <c r="B104" s="18">
        <v>102</v>
      </c>
      <c r="D104">
        <v>701.56585693359398</v>
      </c>
      <c r="E104">
        <v>598.549560546875</v>
      </c>
      <c r="F104">
        <v>481.30902099609398</v>
      </c>
      <c r="G104">
        <v>474.64193725585898</v>
      </c>
      <c r="I104" s="19">
        <f t="shared" si="7"/>
        <v>220.2568359375</v>
      </c>
      <c r="J104" s="19">
        <f t="shared" si="7"/>
        <v>123.90762329101602</v>
      </c>
      <c r="K104" s="19">
        <f t="shared" si="8"/>
        <v>133.52149963378878</v>
      </c>
      <c r="L104" s="20">
        <f t="shared" si="9"/>
        <v>1.0775890626212166</v>
      </c>
      <c r="M104" s="20">
        <f t="shared" si="12"/>
        <v>1.5007081771641684</v>
      </c>
      <c r="P104" s="18">
        <f t="shared" si="10"/>
        <v>-0.89268515171396712</v>
      </c>
      <c r="U104" s="18">
        <v>75</v>
      </c>
      <c r="V104" s="20">
        <f t="shared" si="11"/>
        <v>0.997953405768358</v>
      </c>
    </row>
    <row r="105" spans="1:22" x14ac:dyDescent="0.15">
      <c r="A105" s="18">
        <v>52</v>
      </c>
      <c r="B105" s="18">
        <v>103</v>
      </c>
      <c r="D105">
        <v>698.39495849609398</v>
      </c>
      <c r="E105">
        <v>598.99591064453102</v>
      </c>
      <c r="F105">
        <v>481.44378662109398</v>
      </c>
      <c r="G105">
        <v>475.73526000976602</v>
      </c>
      <c r="I105" s="19">
        <f t="shared" si="7"/>
        <v>216.951171875</v>
      </c>
      <c r="J105" s="19">
        <f t="shared" si="7"/>
        <v>123.260650634765</v>
      </c>
      <c r="K105" s="19">
        <f t="shared" si="8"/>
        <v>130.66871643066452</v>
      </c>
      <c r="L105" s="20">
        <f t="shared" si="9"/>
        <v>1.0601008169091242</v>
      </c>
      <c r="M105" s="20">
        <f t="shared" si="12"/>
        <v>1.4873278840204542</v>
      </c>
      <c r="P105" s="18">
        <f t="shared" si="10"/>
        <v>-1.7763245864389063</v>
      </c>
      <c r="V105" s="20"/>
    </row>
    <row r="106" spans="1:22" x14ac:dyDescent="0.15">
      <c r="A106" s="18">
        <v>52.5</v>
      </c>
      <c r="B106" s="18">
        <v>104</v>
      </c>
      <c r="D106">
        <v>695.357177734375</v>
      </c>
      <c r="E106">
        <v>597.15222167968795</v>
      </c>
      <c r="F106">
        <v>481.99520874023398</v>
      </c>
      <c r="G106">
        <v>475.37121582031301</v>
      </c>
      <c r="I106" s="19">
        <f t="shared" si="7"/>
        <v>213.36196899414102</v>
      </c>
      <c r="J106" s="19">
        <f t="shared" si="7"/>
        <v>121.78100585937494</v>
      </c>
      <c r="K106" s="19">
        <f t="shared" si="8"/>
        <v>128.11526489257858</v>
      </c>
      <c r="L106" s="20">
        <f t="shared" si="9"/>
        <v>1.0520135220472562</v>
      </c>
      <c r="M106" s="20">
        <f t="shared" si="12"/>
        <v>1.4833485417269643</v>
      </c>
      <c r="P106" s="18">
        <f t="shared" si="10"/>
        <v>-2.0391218014945731</v>
      </c>
    </row>
    <row r="107" spans="1:22" x14ac:dyDescent="0.15">
      <c r="A107" s="18">
        <v>53</v>
      </c>
      <c r="B107" s="18">
        <v>105</v>
      </c>
      <c r="D107">
        <v>693.131103515625</v>
      </c>
      <c r="E107">
        <v>597.20733642578102</v>
      </c>
      <c r="F107">
        <v>481.67224121093801</v>
      </c>
      <c r="G107">
        <v>475.58093261718801</v>
      </c>
      <c r="I107" s="19">
        <f t="shared" si="7"/>
        <v>211.45886230468699</v>
      </c>
      <c r="J107" s="19">
        <f t="shared" si="7"/>
        <v>121.62640380859301</v>
      </c>
      <c r="K107" s="19">
        <f t="shared" si="8"/>
        <v>126.32037963867188</v>
      </c>
      <c r="L107" s="20">
        <f t="shared" si="9"/>
        <v>1.0385933948804893</v>
      </c>
      <c r="M107" s="20">
        <f t="shared" si="12"/>
        <v>1.4740363671285754</v>
      </c>
      <c r="P107" s="18">
        <f t="shared" si="10"/>
        <v>-2.6541012051443302</v>
      </c>
    </row>
    <row r="108" spans="1:22" x14ac:dyDescent="0.15">
      <c r="A108" s="18">
        <v>53.5</v>
      </c>
      <c r="B108" s="18">
        <v>106</v>
      </c>
      <c r="D108">
        <v>693.00817871093795</v>
      </c>
      <c r="E108">
        <v>597.85528564453102</v>
      </c>
      <c r="F108">
        <v>481.57574462890602</v>
      </c>
      <c r="G108">
        <v>475.55023193359398</v>
      </c>
      <c r="I108" s="19">
        <f t="shared" si="7"/>
        <v>211.43243408203193</v>
      </c>
      <c r="J108" s="19">
        <f t="shared" si="7"/>
        <v>122.30505371093705</v>
      </c>
      <c r="K108" s="19">
        <f t="shared" si="8"/>
        <v>125.81889648437601</v>
      </c>
      <c r="L108" s="20">
        <f t="shared" si="9"/>
        <v>1.028730151917874</v>
      </c>
      <c r="M108" s="20">
        <f t="shared" si="12"/>
        <v>1.4682810767343384</v>
      </c>
      <c r="P108" s="18">
        <f t="shared" si="10"/>
        <v>-3.0341826798936817</v>
      </c>
    </row>
    <row r="109" spans="1:22" x14ac:dyDescent="0.15">
      <c r="A109" s="18">
        <v>54</v>
      </c>
      <c r="B109" s="18">
        <v>107</v>
      </c>
      <c r="D109">
        <v>696.50769042968795</v>
      </c>
      <c r="E109">
        <v>600.28973388671898</v>
      </c>
      <c r="F109">
        <v>482.05941772460898</v>
      </c>
      <c r="G109">
        <v>475.20373535156301</v>
      </c>
      <c r="I109" s="19">
        <f t="shared" si="7"/>
        <v>214.44827270507898</v>
      </c>
      <c r="J109" s="19">
        <f t="shared" si="7"/>
        <v>125.08599853515597</v>
      </c>
      <c r="K109" s="19">
        <f t="shared" si="8"/>
        <v>126.88807373046981</v>
      </c>
      <c r="L109" s="20">
        <f t="shared" si="9"/>
        <v>1.0144066899286683</v>
      </c>
      <c r="M109" s="20">
        <f t="shared" si="12"/>
        <v>1.458065567313511</v>
      </c>
      <c r="P109" s="18">
        <f t="shared" si="10"/>
        <v>-3.7088186443746154</v>
      </c>
    </row>
    <row r="110" spans="1:22" x14ac:dyDescent="0.15">
      <c r="A110" s="18">
        <v>54.5</v>
      </c>
      <c r="B110" s="18">
        <v>108</v>
      </c>
      <c r="D110">
        <v>700.44909667968795</v>
      </c>
      <c r="E110">
        <v>602.41131591796898</v>
      </c>
      <c r="F110">
        <v>482.07177734375</v>
      </c>
      <c r="G110">
        <v>475.73403930664102</v>
      </c>
      <c r="I110" s="19">
        <f t="shared" si="7"/>
        <v>218.37731933593795</v>
      </c>
      <c r="J110" s="19">
        <f t="shared" si="7"/>
        <v>126.67727661132795</v>
      </c>
      <c r="K110" s="19">
        <f t="shared" si="8"/>
        <v>129.7032257080084</v>
      </c>
      <c r="L110" s="20">
        <f t="shared" si="9"/>
        <v>1.0238870709698369</v>
      </c>
      <c r="M110" s="20">
        <f t="shared" si="12"/>
        <v>1.4716539009230578</v>
      </c>
      <c r="P110" s="18">
        <f t="shared" si="10"/>
        <v>-2.811440141480257</v>
      </c>
    </row>
    <row r="111" spans="1:22" x14ac:dyDescent="0.15">
      <c r="A111" s="18">
        <v>55</v>
      </c>
      <c r="B111" s="18">
        <v>109</v>
      </c>
      <c r="D111">
        <v>701.43103027343795</v>
      </c>
      <c r="E111">
        <v>603.3330078125</v>
      </c>
      <c r="F111">
        <v>482.23883056640602</v>
      </c>
      <c r="G111">
        <v>475.74481201171898</v>
      </c>
      <c r="I111" s="19">
        <f t="shared" si="7"/>
        <v>219.19219970703193</v>
      </c>
      <c r="J111" s="19">
        <f t="shared" si="7"/>
        <v>127.58819580078102</v>
      </c>
      <c r="K111" s="19">
        <f t="shared" si="8"/>
        <v>129.88046264648523</v>
      </c>
      <c r="L111" s="20">
        <f t="shared" si="9"/>
        <v>1.0179661357488228</v>
      </c>
      <c r="M111" s="20">
        <f t="shared" si="12"/>
        <v>1.4698409182704217</v>
      </c>
      <c r="P111" s="18">
        <f t="shared" si="10"/>
        <v>-2.9311701764753471</v>
      </c>
    </row>
    <row r="112" spans="1:22" x14ac:dyDescent="0.15">
      <c r="A112" s="18">
        <v>55.5</v>
      </c>
      <c r="B112" s="18">
        <v>110</v>
      </c>
      <c r="D112">
        <v>697.86755371093795</v>
      </c>
      <c r="E112">
        <v>601.74737548828102</v>
      </c>
      <c r="F112">
        <v>482.10089111328102</v>
      </c>
      <c r="G112">
        <v>476.01275634765602</v>
      </c>
      <c r="I112" s="19">
        <f t="shared" si="7"/>
        <v>215.76666259765693</v>
      </c>
      <c r="J112" s="19">
        <f t="shared" si="7"/>
        <v>125.734619140625</v>
      </c>
      <c r="K112" s="19">
        <f t="shared" si="8"/>
        <v>127.75242919921943</v>
      </c>
      <c r="L112" s="20">
        <f t="shared" si="9"/>
        <v>1.0160481661485581</v>
      </c>
      <c r="M112" s="20">
        <f t="shared" si="12"/>
        <v>1.4720309012385353</v>
      </c>
      <c r="P112" s="18">
        <f t="shared" si="10"/>
        <v>-2.7865429032746682</v>
      </c>
    </row>
    <row r="113" spans="1:16" x14ac:dyDescent="0.15">
      <c r="A113" s="18">
        <v>56</v>
      </c>
      <c r="B113" s="18">
        <v>111</v>
      </c>
      <c r="D113">
        <v>699.65234375</v>
      </c>
      <c r="E113">
        <v>602.98059082031295</v>
      </c>
      <c r="F113">
        <v>482.36083984375</v>
      </c>
      <c r="G113">
        <v>475.73526000976602</v>
      </c>
      <c r="I113" s="19">
        <f t="shared" si="7"/>
        <v>217.29150390625</v>
      </c>
      <c r="J113" s="19">
        <f t="shared" si="7"/>
        <v>127.24533081054693</v>
      </c>
      <c r="K113" s="19">
        <f t="shared" si="8"/>
        <v>128.21977233886716</v>
      </c>
      <c r="L113" s="20">
        <f t="shared" si="9"/>
        <v>1.0076579747336352</v>
      </c>
      <c r="M113" s="20">
        <f t="shared" si="12"/>
        <v>1.4677486623919904</v>
      </c>
      <c r="P113" s="18">
        <f t="shared" si="10"/>
        <v>-3.0693435170635928</v>
      </c>
    </row>
    <row r="114" spans="1:16" x14ac:dyDescent="0.15">
      <c r="A114" s="18">
        <v>56.5</v>
      </c>
      <c r="B114" s="18">
        <v>112</v>
      </c>
      <c r="D114">
        <v>702.42218017578102</v>
      </c>
      <c r="E114">
        <v>604.53796386718795</v>
      </c>
      <c r="F114">
        <v>481.79705810546898</v>
      </c>
      <c r="G114">
        <v>475.99960327148398</v>
      </c>
      <c r="I114" s="19">
        <f t="shared" si="7"/>
        <v>220.62512207031205</v>
      </c>
      <c r="J114" s="19">
        <f t="shared" si="7"/>
        <v>128.53836059570398</v>
      </c>
      <c r="K114" s="19">
        <f t="shared" si="8"/>
        <v>130.64826965331926</v>
      </c>
      <c r="L114" s="20">
        <f t="shared" si="9"/>
        <v>1.0164146255470898</v>
      </c>
      <c r="M114" s="20">
        <f t="shared" si="12"/>
        <v>1.4806132657738234</v>
      </c>
      <c r="P114" s="18">
        <f t="shared" si="10"/>
        <v>-2.2197604221204332</v>
      </c>
    </row>
    <row r="115" spans="1:16" x14ac:dyDescent="0.15">
      <c r="A115" s="18">
        <v>57</v>
      </c>
      <c r="B115" s="18">
        <v>113</v>
      </c>
      <c r="D115">
        <v>703.350341796875</v>
      </c>
      <c r="E115">
        <v>605.51788330078102</v>
      </c>
      <c r="F115">
        <v>482.06658935546898</v>
      </c>
      <c r="G115">
        <v>476.24002075195301</v>
      </c>
      <c r="I115" s="19">
        <f t="shared" si="7"/>
        <v>221.28375244140602</v>
      </c>
      <c r="J115" s="19">
        <f t="shared" si="7"/>
        <v>129.27786254882801</v>
      </c>
      <c r="K115" s="19">
        <f t="shared" si="8"/>
        <v>130.78924865722644</v>
      </c>
      <c r="L115" s="20">
        <f t="shared" si="9"/>
        <v>1.0116909893047432</v>
      </c>
      <c r="M115" s="20">
        <f t="shared" si="12"/>
        <v>1.479997582099855</v>
      </c>
      <c r="P115" s="18">
        <f t="shared" si="10"/>
        <v>-2.2604203962922518</v>
      </c>
    </row>
    <row r="116" spans="1:16" x14ac:dyDescent="0.15">
      <c r="A116" s="18">
        <v>57.5</v>
      </c>
      <c r="B116" s="18">
        <v>114</v>
      </c>
      <c r="D116">
        <v>700.55804443359398</v>
      </c>
      <c r="E116">
        <v>603.43615722656295</v>
      </c>
      <c r="F116">
        <v>481.69058227539102</v>
      </c>
      <c r="G116">
        <v>475.48284912109398</v>
      </c>
      <c r="I116" s="19">
        <f t="shared" si="7"/>
        <v>218.86746215820295</v>
      </c>
      <c r="J116" s="19">
        <f t="shared" si="7"/>
        <v>127.95330810546898</v>
      </c>
      <c r="K116" s="19">
        <f t="shared" si="8"/>
        <v>129.30014648437469</v>
      </c>
      <c r="L116" s="20">
        <f t="shared" si="9"/>
        <v>1.0105260145192616</v>
      </c>
      <c r="M116" s="20">
        <f t="shared" si="12"/>
        <v>1.4829405598827514</v>
      </c>
      <c r="P116" s="18">
        <f t="shared" si="10"/>
        <v>-2.0660650711469017</v>
      </c>
    </row>
    <row r="117" spans="1:16" x14ac:dyDescent="0.15">
      <c r="A117" s="18">
        <v>58</v>
      </c>
      <c r="B117" s="18">
        <v>115</v>
      </c>
      <c r="D117">
        <v>693.23291015625</v>
      </c>
      <c r="E117">
        <v>599.564208984375</v>
      </c>
      <c r="F117">
        <v>481.99163818359398</v>
      </c>
      <c r="G117">
        <v>475.27590942382801</v>
      </c>
      <c r="I117" s="19">
        <f t="shared" si="7"/>
        <v>211.24127197265602</v>
      </c>
      <c r="J117" s="19">
        <f t="shared" si="7"/>
        <v>124.28829956054699</v>
      </c>
      <c r="K117" s="19">
        <f t="shared" si="8"/>
        <v>124.23946228027313</v>
      </c>
      <c r="L117" s="20">
        <f t="shared" si="9"/>
        <v>0.99960706453908743</v>
      </c>
      <c r="M117" s="20">
        <f t="shared" si="12"/>
        <v>1.4761295624709554</v>
      </c>
      <c r="P117" s="18">
        <f t="shared" si="10"/>
        <v>-2.5158658220145949</v>
      </c>
    </row>
    <row r="118" spans="1:16" x14ac:dyDescent="0.15">
      <c r="A118" s="18">
        <v>58.5</v>
      </c>
      <c r="B118" s="18">
        <v>116</v>
      </c>
      <c r="D118">
        <v>693.39971923828102</v>
      </c>
      <c r="E118">
        <v>599.345947265625</v>
      </c>
      <c r="F118">
        <v>482.08294677734398</v>
      </c>
      <c r="G118">
        <v>475.448974609375</v>
      </c>
      <c r="I118" s="19">
        <f t="shared" si="7"/>
        <v>211.31677246093705</v>
      </c>
      <c r="J118" s="19">
        <f t="shared" si="7"/>
        <v>123.89697265625</v>
      </c>
      <c r="K118" s="19">
        <f t="shared" si="8"/>
        <v>124.58889160156205</v>
      </c>
      <c r="L118" s="20">
        <f t="shared" si="9"/>
        <v>1.005584631573136</v>
      </c>
      <c r="M118" s="20">
        <f t="shared" si="12"/>
        <v>1.4862150820733822</v>
      </c>
      <c r="P118" s="18">
        <f t="shared" si="10"/>
        <v>-1.8498144325065569</v>
      </c>
    </row>
    <row r="119" spans="1:16" x14ac:dyDescent="0.15">
      <c r="A119" s="18">
        <v>59</v>
      </c>
      <c r="B119" s="18">
        <v>117</v>
      </c>
      <c r="D119">
        <v>691.48620605468795</v>
      </c>
      <c r="E119">
        <v>597.91485595703102</v>
      </c>
      <c r="F119">
        <v>482.06060791015602</v>
      </c>
      <c r="G119">
        <v>475.41146850585898</v>
      </c>
      <c r="I119" s="19">
        <f t="shared" si="7"/>
        <v>209.42559814453193</v>
      </c>
      <c r="J119" s="19">
        <f t="shared" si="7"/>
        <v>122.50338745117205</v>
      </c>
      <c r="K119" s="19">
        <f t="shared" si="8"/>
        <v>123.6732269287115</v>
      </c>
      <c r="L119" s="20">
        <f t="shared" si="9"/>
        <v>1.0095494459531229</v>
      </c>
      <c r="M119" s="20">
        <f t="shared" si="12"/>
        <v>1.4942878490217473</v>
      </c>
      <c r="P119" s="18">
        <f t="shared" si="10"/>
        <v>-1.3166859616799891</v>
      </c>
    </row>
    <row r="120" spans="1:16" x14ac:dyDescent="0.15">
      <c r="A120" s="18">
        <v>59.5</v>
      </c>
      <c r="B120" s="18">
        <v>118</v>
      </c>
      <c r="D120">
        <v>689.87603759765602</v>
      </c>
      <c r="E120">
        <v>596.7265625</v>
      </c>
      <c r="F120">
        <v>482.21691894531301</v>
      </c>
      <c r="G120">
        <v>475.84249877929699</v>
      </c>
      <c r="I120" s="19">
        <f t="shared" si="7"/>
        <v>207.65911865234301</v>
      </c>
      <c r="J120" s="19">
        <f t="shared" si="7"/>
        <v>120.88406372070301</v>
      </c>
      <c r="K120" s="19">
        <f t="shared" si="8"/>
        <v>123.04027404785091</v>
      </c>
      <c r="L120" s="20">
        <f t="shared" si="9"/>
        <v>1.0178370106098495</v>
      </c>
      <c r="M120" s="20">
        <f t="shared" si="12"/>
        <v>1.5066833662468522</v>
      </c>
      <c r="P120" s="18">
        <f t="shared" si="10"/>
        <v>-0.49808148745286207</v>
      </c>
    </row>
    <row r="121" spans="1:16" x14ac:dyDescent="0.15">
      <c r="A121" s="18">
        <v>60</v>
      </c>
      <c r="B121" s="18">
        <v>119</v>
      </c>
      <c r="D121">
        <v>695.07183837890602</v>
      </c>
      <c r="E121">
        <v>599.364990234375</v>
      </c>
      <c r="F121">
        <v>480.91867065429699</v>
      </c>
      <c r="G121">
        <v>474.65350341796898</v>
      </c>
      <c r="I121" s="19">
        <f t="shared" si="7"/>
        <v>214.15316772460903</v>
      </c>
      <c r="J121" s="19">
        <f t="shared" si="7"/>
        <v>124.71148681640602</v>
      </c>
      <c r="K121" s="19">
        <f t="shared" si="8"/>
        <v>126.85512695312482</v>
      </c>
      <c r="L121" s="20">
        <f t="shared" si="9"/>
        <v>1.0171887946446709</v>
      </c>
      <c r="M121" s="20">
        <f t="shared" si="12"/>
        <v>1.5101431028500516</v>
      </c>
      <c r="P121" s="18">
        <f t="shared" si="10"/>
        <v>-0.26959922151801363</v>
      </c>
    </row>
    <row r="122" spans="1:16" x14ac:dyDescent="0.15">
      <c r="A122" s="18">
        <v>60.5</v>
      </c>
      <c r="B122" s="18">
        <v>120</v>
      </c>
      <c r="D122">
        <v>699.177734375</v>
      </c>
      <c r="E122">
        <v>603.28057861328102</v>
      </c>
      <c r="F122">
        <v>481.08453369140602</v>
      </c>
      <c r="G122">
        <v>474.7021484375</v>
      </c>
      <c r="I122" s="19">
        <f t="shared" si="7"/>
        <v>218.09320068359398</v>
      </c>
      <c r="J122" s="19">
        <f t="shared" si="7"/>
        <v>128.57843017578102</v>
      </c>
      <c r="K122" s="19">
        <f t="shared" si="8"/>
        <v>128.08829956054728</v>
      </c>
      <c r="L122" s="20">
        <f t="shared" si="9"/>
        <v>0.99618808057802799</v>
      </c>
      <c r="M122" s="20">
        <f t="shared" si="12"/>
        <v>1.4932503413517868</v>
      </c>
      <c r="P122" s="18">
        <f t="shared" si="10"/>
        <v>-1.3852033462514437</v>
      </c>
    </row>
    <row r="123" spans="1:16" x14ac:dyDescent="0.15">
      <c r="A123" s="18">
        <v>61</v>
      </c>
      <c r="B123" s="18">
        <v>121</v>
      </c>
      <c r="D123">
        <v>686.92681884765602</v>
      </c>
      <c r="E123">
        <v>596.487548828125</v>
      </c>
      <c r="F123">
        <v>480.357666015625</v>
      </c>
      <c r="G123">
        <v>474.18182373046898</v>
      </c>
      <c r="I123" s="19">
        <f t="shared" si="7"/>
        <v>206.56915283203102</v>
      </c>
      <c r="J123" s="19">
        <f t="shared" si="7"/>
        <v>122.30572509765602</v>
      </c>
      <c r="K123" s="19">
        <f t="shared" si="8"/>
        <v>120.95514526367181</v>
      </c>
      <c r="L123" s="20">
        <f t="shared" si="9"/>
        <v>0.98895734575870564</v>
      </c>
      <c r="M123" s="20">
        <f t="shared" si="12"/>
        <v>1.4901275591008427</v>
      </c>
      <c r="P123" s="18">
        <f t="shared" si="10"/>
        <v>-1.591433023983851</v>
      </c>
    </row>
    <row r="124" spans="1:16" x14ac:dyDescent="0.15">
      <c r="A124" s="18">
        <v>61.5</v>
      </c>
      <c r="B124" s="18">
        <v>122</v>
      </c>
      <c r="D124">
        <v>685.02691650390602</v>
      </c>
      <c r="E124">
        <v>596.47259521484398</v>
      </c>
      <c r="F124">
        <v>480.08493041992199</v>
      </c>
      <c r="G124">
        <v>473.74679565429699</v>
      </c>
      <c r="I124" s="19">
        <f t="shared" si="7"/>
        <v>204.94198608398403</v>
      </c>
      <c r="J124" s="19">
        <f t="shared" si="7"/>
        <v>122.72579956054699</v>
      </c>
      <c r="K124" s="19">
        <f t="shared" si="8"/>
        <v>119.03392639160114</v>
      </c>
      <c r="L124" s="20">
        <f t="shared" si="9"/>
        <v>0.96991770938005206</v>
      </c>
      <c r="M124" s="20">
        <f t="shared" si="12"/>
        <v>1.4751958752905674</v>
      </c>
      <c r="P124" s="18">
        <f t="shared" si="10"/>
        <v>-2.5775268636245521</v>
      </c>
    </row>
    <row r="125" spans="1:16" x14ac:dyDescent="0.15">
      <c r="A125" s="18">
        <v>62</v>
      </c>
      <c r="B125" s="18">
        <v>123</v>
      </c>
      <c r="D125">
        <v>674.79333496093795</v>
      </c>
      <c r="E125">
        <v>591.082763671875</v>
      </c>
      <c r="F125">
        <v>480.36285400390602</v>
      </c>
      <c r="G125">
        <v>473.622802734375</v>
      </c>
      <c r="I125" s="19">
        <f t="shared" si="7"/>
        <v>194.43048095703193</v>
      </c>
      <c r="J125" s="19">
        <f t="shared" si="7"/>
        <v>117.4599609375</v>
      </c>
      <c r="K125" s="19">
        <f t="shared" si="8"/>
        <v>112.20850830078194</v>
      </c>
      <c r="L125" s="20">
        <f t="shared" si="9"/>
        <v>0.95529155130987708</v>
      </c>
      <c r="M125" s="20">
        <f t="shared" si="12"/>
        <v>1.4646776697887705</v>
      </c>
      <c r="P125" s="18">
        <f t="shared" si="10"/>
        <v>-3.2721529875891768</v>
      </c>
    </row>
    <row r="126" spans="1:16" x14ac:dyDescent="0.15">
      <c r="A126" s="18">
        <v>62.5</v>
      </c>
      <c r="B126" s="18">
        <v>124</v>
      </c>
      <c r="D126">
        <v>672.7919921875</v>
      </c>
      <c r="E126">
        <v>589.99627685546898</v>
      </c>
      <c r="F126">
        <v>480.25</v>
      </c>
      <c r="G126">
        <v>474.31777954101602</v>
      </c>
      <c r="I126" s="19">
        <f t="shared" si="7"/>
        <v>192.5419921875</v>
      </c>
      <c r="J126" s="19">
        <f t="shared" si="7"/>
        <v>115.67849731445295</v>
      </c>
      <c r="K126" s="19">
        <f t="shared" si="8"/>
        <v>111.56704406738294</v>
      </c>
      <c r="L126" s="20">
        <f t="shared" si="9"/>
        <v>0.96445793001707392</v>
      </c>
      <c r="M126" s="20">
        <f t="shared" si="12"/>
        <v>1.4779520010643454</v>
      </c>
      <c r="P126" s="18">
        <f t="shared" si="10"/>
        <v>-2.3955113132465553</v>
      </c>
    </row>
    <row r="127" spans="1:16" x14ac:dyDescent="0.15">
      <c r="A127" s="18">
        <v>63</v>
      </c>
      <c r="B127" s="18">
        <v>125</v>
      </c>
      <c r="D127">
        <v>672.849853515625</v>
      </c>
      <c r="E127">
        <v>589.79742431640602</v>
      </c>
      <c r="F127">
        <v>480.73605346679699</v>
      </c>
      <c r="G127">
        <v>474.54504394531301</v>
      </c>
      <c r="I127" s="19">
        <f t="shared" si="7"/>
        <v>192.11380004882801</v>
      </c>
      <c r="J127" s="19">
        <f t="shared" si="7"/>
        <v>115.25238037109301</v>
      </c>
      <c r="K127" s="19">
        <f t="shared" si="8"/>
        <v>111.43713378906291</v>
      </c>
      <c r="L127" s="20">
        <f t="shared" si="9"/>
        <v>0.96689659189905097</v>
      </c>
      <c r="M127" s="20">
        <f t="shared" si="12"/>
        <v>1.4844986155147009</v>
      </c>
      <c r="P127" s="18">
        <f t="shared" si="10"/>
        <v>-1.9631705094883187</v>
      </c>
    </row>
    <row r="128" spans="1:16" x14ac:dyDescent="0.15">
      <c r="A128" s="18">
        <v>63.5</v>
      </c>
      <c r="B128" s="18">
        <v>126</v>
      </c>
      <c r="D128">
        <v>684.74224853515602</v>
      </c>
      <c r="E128">
        <v>596.98431396484398</v>
      </c>
      <c r="F128">
        <v>481.00558471679699</v>
      </c>
      <c r="G128">
        <v>474.881591796875</v>
      </c>
      <c r="I128" s="19">
        <f t="shared" si="7"/>
        <v>203.73666381835903</v>
      </c>
      <c r="J128" s="19">
        <f t="shared" si="7"/>
        <v>122.10272216796898</v>
      </c>
      <c r="K128" s="19">
        <f t="shared" si="8"/>
        <v>118.26475830078076</v>
      </c>
      <c r="L128" s="20">
        <f t="shared" si="9"/>
        <v>0.96856774526362666</v>
      </c>
      <c r="M128" s="20">
        <f t="shared" si="12"/>
        <v>1.4902777214476546</v>
      </c>
      <c r="P128" s="18">
        <f t="shared" si="10"/>
        <v>-1.5815162478842077</v>
      </c>
    </row>
    <row r="129" spans="1:16" x14ac:dyDescent="0.15">
      <c r="A129" s="18">
        <v>64</v>
      </c>
      <c r="B129" s="18">
        <v>127</v>
      </c>
      <c r="D129">
        <v>691.90570068359398</v>
      </c>
      <c r="E129">
        <v>601.56488037109398</v>
      </c>
      <c r="F129">
        <v>480.98962402343801</v>
      </c>
      <c r="G129">
        <v>474.31298828125</v>
      </c>
      <c r="I129" s="19">
        <f t="shared" si="7"/>
        <v>210.91607666015597</v>
      </c>
      <c r="J129" s="19">
        <f t="shared" si="7"/>
        <v>127.25189208984398</v>
      </c>
      <c r="K129" s="19">
        <f t="shared" si="8"/>
        <v>121.83975219726518</v>
      </c>
      <c r="L129" s="20">
        <f t="shared" si="9"/>
        <v>0.95746908117674479</v>
      </c>
      <c r="M129" s="20">
        <f t="shared" si="12"/>
        <v>1.4832870099291509</v>
      </c>
      <c r="P129" s="18">
        <f t="shared" si="10"/>
        <v>-2.0431853838431415</v>
      </c>
    </row>
    <row r="130" spans="1:16" x14ac:dyDescent="0.15">
      <c r="A130" s="18">
        <v>64.5</v>
      </c>
      <c r="B130" s="18">
        <v>128</v>
      </c>
      <c r="D130">
        <v>689.264892578125</v>
      </c>
      <c r="E130">
        <v>600.12561035156295</v>
      </c>
      <c r="F130">
        <v>481.62002563476602</v>
      </c>
      <c r="G130">
        <v>475.18859863281301</v>
      </c>
      <c r="I130" s="19">
        <f t="shared" ref="I130:J152" si="13">D130-F130</f>
        <v>207.64486694335898</v>
      </c>
      <c r="J130" s="19">
        <f t="shared" si="13"/>
        <v>124.93701171874994</v>
      </c>
      <c r="K130" s="19">
        <f t="shared" ref="K130:K152" si="14">I130-0.7*J130</f>
        <v>120.18895874023403</v>
      </c>
      <c r="L130" s="20">
        <f t="shared" ref="L130:L152" si="15">K130/J130</f>
        <v>0.9619964259333782</v>
      </c>
      <c r="M130" s="20">
        <f t="shared" si="12"/>
        <v>1.4919223072541623</v>
      </c>
      <c r="P130" s="18">
        <f t="shared" si="10"/>
        <v>-1.4729072019679121</v>
      </c>
    </row>
    <row r="131" spans="1:16" x14ac:dyDescent="0.15">
      <c r="A131" s="18">
        <v>65</v>
      </c>
      <c r="B131" s="18">
        <v>129</v>
      </c>
      <c r="D131">
        <v>677.54986572265602</v>
      </c>
      <c r="E131">
        <v>594.56964111328102</v>
      </c>
      <c r="F131">
        <v>481.89910888671898</v>
      </c>
      <c r="G131">
        <v>475.16506958007801</v>
      </c>
      <c r="I131" s="19">
        <f t="shared" si="13"/>
        <v>195.65075683593705</v>
      </c>
      <c r="J131" s="19">
        <f t="shared" si="13"/>
        <v>119.40457153320301</v>
      </c>
      <c r="K131" s="19">
        <f t="shared" si="14"/>
        <v>112.06755676269495</v>
      </c>
      <c r="L131" s="20">
        <f t="shared" si="15"/>
        <v>0.93855331771390471</v>
      </c>
      <c r="M131" s="20">
        <f t="shared" si="12"/>
        <v>1.4725871516030671</v>
      </c>
      <c r="P131" s="18">
        <f t="shared" si="10"/>
        <v>-2.7498079265143636</v>
      </c>
    </row>
    <row r="132" spans="1:16" x14ac:dyDescent="0.15">
      <c r="A132" s="18">
        <v>65.5</v>
      </c>
      <c r="B132" s="18">
        <v>130</v>
      </c>
      <c r="D132">
        <v>682.76745605468795</v>
      </c>
      <c r="E132">
        <v>596.483154296875</v>
      </c>
      <c r="F132">
        <v>481.32138061523398</v>
      </c>
      <c r="G132">
        <v>474.81378173828102</v>
      </c>
      <c r="I132" s="19">
        <f t="shared" si="13"/>
        <v>201.44607543945398</v>
      </c>
      <c r="J132" s="19">
        <f t="shared" si="13"/>
        <v>121.66937255859398</v>
      </c>
      <c r="K132" s="19">
        <f t="shared" si="14"/>
        <v>116.2775146484382</v>
      </c>
      <c r="L132" s="20">
        <f t="shared" si="15"/>
        <v>0.95568434523191814</v>
      </c>
      <c r="M132" s="20">
        <f t="shared" si="12"/>
        <v>1.4938261316894588</v>
      </c>
      <c r="P132" s="18">
        <f t="shared" si="10"/>
        <v>-1.3471779425449815</v>
      </c>
    </row>
    <row r="133" spans="1:16" x14ac:dyDescent="0.15">
      <c r="A133" s="18">
        <v>66</v>
      </c>
      <c r="B133" s="18">
        <v>131</v>
      </c>
      <c r="D133">
        <v>680.54986572265602</v>
      </c>
      <c r="E133">
        <v>595.16442871093795</v>
      </c>
      <c r="F133">
        <v>481.60726928710898</v>
      </c>
      <c r="G133">
        <v>475.00399780273398</v>
      </c>
      <c r="I133" s="19">
        <f t="shared" si="13"/>
        <v>198.94259643554705</v>
      </c>
      <c r="J133" s="19">
        <f t="shared" si="13"/>
        <v>120.16043090820398</v>
      </c>
      <c r="K133" s="19">
        <f t="shared" si="14"/>
        <v>114.83029479980426</v>
      </c>
      <c r="L133" s="20">
        <f t="shared" si="15"/>
        <v>0.95564150304627615</v>
      </c>
      <c r="M133" s="20">
        <f t="shared" si="12"/>
        <v>1.4978912420721948</v>
      </c>
      <c r="P133" s="18">
        <f t="shared" si="10"/>
        <v>-1.078716571623308</v>
      </c>
    </row>
    <row r="134" spans="1:16" x14ac:dyDescent="0.15">
      <c r="A134" s="18">
        <v>66.5</v>
      </c>
      <c r="B134" s="18">
        <v>132</v>
      </c>
      <c r="D134">
        <v>679.95642089843795</v>
      </c>
      <c r="E134">
        <v>594.69830322265602</v>
      </c>
      <c r="F134">
        <v>480.47088623046898</v>
      </c>
      <c r="G134">
        <v>474.25717163085898</v>
      </c>
      <c r="I134" s="19">
        <f t="shared" si="13"/>
        <v>199.48553466796898</v>
      </c>
      <c r="J134" s="19">
        <f t="shared" si="13"/>
        <v>120.44113159179705</v>
      </c>
      <c r="K134" s="19">
        <f t="shared" si="14"/>
        <v>115.17674255371105</v>
      </c>
      <c r="L134" s="20">
        <f t="shared" si="15"/>
        <v>0.9562907706984336</v>
      </c>
      <c r="M134" s="20">
        <f t="shared" si="12"/>
        <v>1.5026484622927305</v>
      </c>
      <c r="P134" s="18">
        <f t="shared" ref="P134:P152" si="16">(M134-$O$2)/$O$2*100</f>
        <v>-0.76454801482221568</v>
      </c>
    </row>
    <row r="135" spans="1:16" x14ac:dyDescent="0.15">
      <c r="A135" s="18">
        <v>67</v>
      </c>
      <c r="B135" s="18">
        <v>133</v>
      </c>
      <c r="D135">
        <v>683.9111328125</v>
      </c>
      <c r="E135">
        <v>596.98095703125</v>
      </c>
      <c r="F135">
        <v>481.07217407226602</v>
      </c>
      <c r="G135">
        <v>474.74520874023398</v>
      </c>
      <c r="I135" s="19">
        <f t="shared" si="13"/>
        <v>202.83895874023398</v>
      </c>
      <c r="J135" s="19">
        <f t="shared" si="13"/>
        <v>122.23574829101602</v>
      </c>
      <c r="K135" s="19">
        <f t="shared" si="14"/>
        <v>117.27393493652276</v>
      </c>
      <c r="L135" s="20">
        <f t="shared" si="15"/>
        <v>0.95940783752818126</v>
      </c>
      <c r="M135" s="20">
        <f t="shared" si="12"/>
        <v>1.5098734816908563</v>
      </c>
      <c r="P135" s="18">
        <f t="shared" si="16"/>
        <v>-0.28740510111588424</v>
      </c>
    </row>
    <row r="136" spans="1:16" x14ac:dyDescent="0.15">
      <c r="A136" s="18">
        <v>67.5</v>
      </c>
      <c r="B136" s="18">
        <v>134</v>
      </c>
      <c r="D136">
        <v>681.46405029296898</v>
      </c>
      <c r="E136">
        <v>594.72283935546898</v>
      </c>
      <c r="F136">
        <v>480.50637817382801</v>
      </c>
      <c r="G136">
        <v>474.31021118164102</v>
      </c>
      <c r="I136" s="19">
        <f t="shared" si="13"/>
        <v>200.95767211914097</v>
      </c>
      <c r="J136" s="19">
        <f t="shared" si="13"/>
        <v>120.41262817382795</v>
      </c>
      <c r="K136" s="19">
        <f t="shared" si="14"/>
        <v>116.6688323974614</v>
      </c>
      <c r="L136" s="20">
        <f t="shared" si="15"/>
        <v>0.96890861172000997</v>
      </c>
      <c r="M136" s="20">
        <f t="shared" si="12"/>
        <v>1.5234822084510633</v>
      </c>
      <c r="P136" s="18">
        <f t="shared" si="16"/>
        <v>0.61132017287893137</v>
      </c>
    </row>
    <row r="137" spans="1:16" x14ac:dyDescent="0.15">
      <c r="A137" s="18">
        <v>68</v>
      </c>
      <c r="B137" s="18">
        <v>135</v>
      </c>
      <c r="D137">
        <v>675.78143310546898</v>
      </c>
      <c r="E137">
        <v>591.22540283203102</v>
      </c>
      <c r="F137">
        <v>480.64074707031301</v>
      </c>
      <c r="G137">
        <v>474.84689331054699</v>
      </c>
      <c r="I137" s="19">
        <f t="shared" si="13"/>
        <v>195.14068603515597</v>
      </c>
      <c r="J137" s="19">
        <f t="shared" si="13"/>
        <v>116.37850952148403</v>
      </c>
      <c r="K137" s="19">
        <f t="shared" si="14"/>
        <v>113.67572937011715</v>
      </c>
      <c r="L137" s="20">
        <f t="shared" si="15"/>
        <v>0.97677595148382668</v>
      </c>
      <c r="M137" s="20">
        <f t="shared" si="12"/>
        <v>1.535457500783258</v>
      </c>
      <c r="P137" s="18">
        <f t="shared" si="16"/>
        <v>1.4021728420566359</v>
      </c>
    </row>
    <row r="138" spans="1:16" x14ac:dyDescent="0.15">
      <c r="A138" s="18">
        <v>68.5</v>
      </c>
      <c r="B138" s="18">
        <v>136</v>
      </c>
      <c r="D138">
        <v>670.60809326171898</v>
      </c>
      <c r="E138">
        <v>587.735107421875</v>
      </c>
      <c r="F138">
        <v>481.51794433593801</v>
      </c>
      <c r="G138">
        <v>475.06100463867199</v>
      </c>
      <c r="I138" s="19">
        <f t="shared" si="13"/>
        <v>189.09014892578097</v>
      </c>
      <c r="J138" s="19">
        <f t="shared" si="13"/>
        <v>112.67410278320301</v>
      </c>
      <c r="K138" s="19">
        <f t="shared" si="14"/>
        <v>110.21827697753886</v>
      </c>
      <c r="L138" s="20">
        <f t="shared" si="15"/>
        <v>0.97820416808297628</v>
      </c>
      <c r="M138" s="20">
        <f t="shared" si="12"/>
        <v>1.5409936699507858</v>
      </c>
      <c r="P138" s="18">
        <f t="shared" si="16"/>
        <v>1.7677834711506655</v>
      </c>
    </row>
    <row r="139" spans="1:16" x14ac:dyDescent="0.15">
      <c r="A139" s="18">
        <v>69</v>
      </c>
      <c r="B139" s="18">
        <v>137</v>
      </c>
      <c r="D139">
        <v>669.298583984375</v>
      </c>
      <c r="E139">
        <v>587.57269287109398</v>
      </c>
      <c r="F139">
        <v>481.43301391601602</v>
      </c>
      <c r="G139">
        <v>475.20892333984398</v>
      </c>
      <c r="I139" s="19">
        <f t="shared" si="13"/>
        <v>187.86557006835898</v>
      </c>
      <c r="J139" s="19">
        <f t="shared" si="13"/>
        <v>112.36376953125</v>
      </c>
      <c r="K139" s="19">
        <f t="shared" si="14"/>
        <v>109.21093139648399</v>
      </c>
      <c r="L139" s="20">
        <f t="shared" si="15"/>
        <v>0.97194079419087875</v>
      </c>
      <c r="M139" s="20">
        <f t="shared" si="12"/>
        <v>1.5388382486270666</v>
      </c>
      <c r="P139" s="18">
        <f t="shared" si="16"/>
        <v>1.6254386615393728</v>
      </c>
    </row>
    <row r="140" spans="1:16" x14ac:dyDescent="0.15">
      <c r="A140" s="18">
        <v>69.5</v>
      </c>
      <c r="B140" s="18">
        <v>138</v>
      </c>
      <c r="D140">
        <v>674.92370605468795</v>
      </c>
      <c r="E140">
        <v>591.51446533203102</v>
      </c>
      <c r="F140">
        <v>481.77590942382801</v>
      </c>
      <c r="G140">
        <v>475.51354980468801</v>
      </c>
      <c r="I140" s="19">
        <f t="shared" si="13"/>
        <v>193.14779663085994</v>
      </c>
      <c r="J140" s="19">
        <f t="shared" si="13"/>
        <v>116.00091552734301</v>
      </c>
      <c r="K140" s="19">
        <f t="shared" si="14"/>
        <v>111.94715576171984</v>
      </c>
      <c r="L140" s="20">
        <f t="shared" si="15"/>
        <v>0.96505407093388296</v>
      </c>
      <c r="M140" s="20">
        <f t="shared" si="12"/>
        <v>1.5360594779384489</v>
      </c>
      <c r="P140" s="18">
        <f t="shared" si="16"/>
        <v>1.4419276327340023</v>
      </c>
    </row>
    <row r="141" spans="1:16" x14ac:dyDescent="0.15">
      <c r="A141" s="18">
        <v>70</v>
      </c>
      <c r="B141" s="18">
        <v>139</v>
      </c>
      <c r="D141">
        <v>684.63226318359398</v>
      </c>
      <c r="E141">
        <v>598.58459472656295</v>
      </c>
      <c r="F141">
        <v>481.47409057617199</v>
      </c>
      <c r="G141">
        <v>474.78549194335898</v>
      </c>
      <c r="I141" s="19">
        <f t="shared" si="13"/>
        <v>203.15817260742199</v>
      </c>
      <c r="J141" s="19">
        <f t="shared" si="13"/>
        <v>123.79910278320398</v>
      </c>
      <c r="K141" s="19">
        <f t="shared" si="14"/>
        <v>116.49880065917921</v>
      </c>
      <c r="L141" s="20">
        <f t="shared" si="15"/>
        <v>0.94103105790024177</v>
      </c>
      <c r="M141" s="20">
        <f t="shared" si="12"/>
        <v>1.516144417473186</v>
      </c>
      <c r="P141" s="18">
        <f t="shared" si="16"/>
        <v>0.12672978295407641</v>
      </c>
    </row>
    <row r="142" spans="1:16" x14ac:dyDescent="0.15">
      <c r="A142" s="18">
        <v>70.5</v>
      </c>
      <c r="B142" s="18">
        <v>140</v>
      </c>
      <c r="D142">
        <v>688.75518798828102</v>
      </c>
      <c r="E142">
        <v>600.51513671875</v>
      </c>
      <c r="F142">
        <v>480.527099609375</v>
      </c>
      <c r="G142">
        <v>474.24600219726602</v>
      </c>
      <c r="I142" s="19">
        <f t="shared" si="13"/>
        <v>208.22808837890602</v>
      </c>
      <c r="J142" s="19">
        <f t="shared" si="13"/>
        <v>126.26913452148398</v>
      </c>
      <c r="K142" s="19">
        <f t="shared" si="14"/>
        <v>119.83969421386725</v>
      </c>
      <c r="L142" s="20">
        <f t="shared" si="15"/>
        <v>0.94908145738083916</v>
      </c>
      <c r="M142" s="20">
        <f t="shared" si="12"/>
        <v>1.5283027695221616</v>
      </c>
      <c r="P142" s="18">
        <f t="shared" si="16"/>
        <v>0.92967178253132976</v>
      </c>
    </row>
    <row r="143" spans="1:16" x14ac:dyDescent="0.15">
      <c r="A143" s="18">
        <v>71</v>
      </c>
      <c r="B143" s="18">
        <v>141</v>
      </c>
      <c r="D143">
        <v>685.17126464843795</v>
      </c>
      <c r="E143">
        <v>598.87811279296898</v>
      </c>
      <c r="F143">
        <v>480.31021118164102</v>
      </c>
      <c r="G143">
        <v>473.935791015625</v>
      </c>
      <c r="I143" s="19">
        <f t="shared" si="13"/>
        <v>204.86105346679693</v>
      </c>
      <c r="J143" s="19">
        <f t="shared" si="13"/>
        <v>124.94232177734398</v>
      </c>
      <c r="K143" s="19">
        <f t="shared" si="14"/>
        <v>117.40142822265615</v>
      </c>
      <c r="L143" s="20">
        <f t="shared" si="15"/>
        <v>0.93964500221049008</v>
      </c>
      <c r="M143" s="20">
        <f t="shared" si="12"/>
        <v>1.5229742669201904</v>
      </c>
      <c r="P143" s="18">
        <f t="shared" si="16"/>
        <v>0.57777552909624497</v>
      </c>
    </row>
    <row r="144" spans="1:16" x14ac:dyDescent="0.15">
      <c r="A144" s="18">
        <v>71.5</v>
      </c>
      <c r="B144" s="18">
        <v>142</v>
      </c>
      <c r="D144">
        <v>675.87438964843795</v>
      </c>
      <c r="E144">
        <v>593.575439453125</v>
      </c>
      <c r="F144">
        <v>480.22567749023398</v>
      </c>
      <c r="G144">
        <v>474.04904174804699</v>
      </c>
      <c r="I144" s="19">
        <f t="shared" si="13"/>
        <v>195.64871215820398</v>
      </c>
      <c r="J144" s="19">
        <f t="shared" si="13"/>
        <v>119.52639770507801</v>
      </c>
      <c r="K144" s="19">
        <f t="shared" si="14"/>
        <v>111.98023376464937</v>
      </c>
      <c r="L144" s="20">
        <f t="shared" si="15"/>
        <v>0.93686613095252647</v>
      </c>
      <c r="M144" s="20">
        <f t="shared" si="12"/>
        <v>1.524303348230605</v>
      </c>
      <c r="P144" s="18">
        <f t="shared" si="16"/>
        <v>0.66554854312695122</v>
      </c>
    </row>
    <row r="145" spans="1:16" x14ac:dyDescent="0.15">
      <c r="A145" s="18">
        <v>72</v>
      </c>
      <c r="B145" s="18">
        <v>143</v>
      </c>
      <c r="D145">
        <v>670.15423583984398</v>
      </c>
      <c r="E145">
        <v>590.15423583984398</v>
      </c>
      <c r="F145">
        <v>480.51434326171898</v>
      </c>
      <c r="G145">
        <v>474.45095825195301</v>
      </c>
      <c r="I145" s="19">
        <f t="shared" si="13"/>
        <v>189.639892578125</v>
      </c>
      <c r="J145" s="19">
        <f t="shared" si="13"/>
        <v>115.70327758789097</v>
      </c>
      <c r="K145" s="19">
        <f t="shared" si="14"/>
        <v>108.64759826660134</v>
      </c>
      <c r="L145" s="20">
        <f t="shared" si="15"/>
        <v>0.93901919229617359</v>
      </c>
      <c r="M145" s="20">
        <f t="shared" si="12"/>
        <v>1.5305643621426306</v>
      </c>
      <c r="P145" s="18">
        <f t="shared" si="16"/>
        <v>1.0790281832667012</v>
      </c>
    </row>
    <row r="146" spans="1:16" x14ac:dyDescent="0.15">
      <c r="A146" s="18">
        <v>72.5</v>
      </c>
      <c r="B146" s="18">
        <v>144</v>
      </c>
      <c r="D146">
        <v>684.4150390625</v>
      </c>
      <c r="E146">
        <v>598.36706542968795</v>
      </c>
      <c r="F146">
        <v>480.74920654296898</v>
      </c>
      <c r="G146">
        <v>474.98684692382801</v>
      </c>
      <c r="I146" s="19">
        <f t="shared" si="13"/>
        <v>203.66583251953102</v>
      </c>
      <c r="J146" s="19">
        <f t="shared" si="13"/>
        <v>123.38021850585994</v>
      </c>
      <c r="K146" s="19">
        <f t="shared" si="14"/>
        <v>117.29967956542907</v>
      </c>
      <c r="L146" s="20">
        <f t="shared" si="15"/>
        <v>0.95071706782443355</v>
      </c>
      <c r="M146" s="20">
        <f t="shared" si="12"/>
        <v>1.5463701902392686</v>
      </c>
      <c r="P146" s="18">
        <f t="shared" si="16"/>
        <v>2.122850830099674</v>
      </c>
    </row>
    <row r="147" spans="1:16" x14ac:dyDescent="0.15">
      <c r="A147" s="18">
        <v>73</v>
      </c>
      <c r="B147" s="18">
        <v>145</v>
      </c>
      <c r="D147">
        <v>681.90667724609398</v>
      </c>
      <c r="E147">
        <v>596.67175292968795</v>
      </c>
      <c r="F147">
        <v>481.34130859375</v>
      </c>
      <c r="G147">
        <v>475.19058227539102</v>
      </c>
      <c r="I147" s="19">
        <f t="shared" si="13"/>
        <v>200.56536865234398</v>
      </c>
      <c r="J147" s="19">
        <f t="shared" si="13"/>
        <v>121.48117065429693</v>
      </c>
      <c r="K147" s="19">
        <f t="shared" si="14"/>
        <v>115.52854919433614</v>
      </c>
      <c r="L147" s="20">
        <f t="shared" si="15"/>
        <v>0.95099963699806311</v>
      </c>
      <c r="M147" s="20">
        <f t="shared" si="12"/>
        <v>1.5507607119812763</v>
      </c>
      <c r="P147" s="18">
        <f t="shared" si="16"/>
        <v>2.4128024857611079</v>
      </c>
    </row>
    <row r="148" spans="1:16" x14ac:dyDescent="0.15">
      <c r="A148" s="18">
        <v>73.5</v>
      </c>
      <c r="B148" s="18">
        <v>146</v>
      </c>
      <c r="D148">
        <v>683.282958984375</v>
      </c>
      <c r="E148">
        <v>596.86688232421898</v>
      </c>
      <c r="F148">
        <v>481.77471923828102</v>
      </c>
      <c r="G148">
        <v>475.17425537109398</v>
      </c>
      <c r="I148" s="19">
        <f t="shared" si="13"/>
        <v>201.50823974609398</v>
      </c>
      <c r="J148" s="19">
        <f t="shared" si="13"/>
        <v>121.692626953125</v>
      </c>
      <c r="K148" s="19">
        <f t="shared" si="14"/>
        <v>116.32340087890648</v>
      </c>
      <c r="L148" s="20">
        <f t="shared" si="15"/>
        <v>0.95587878897308465</v>
      </c>
      <c r="M148" s="20">
        <f t="shared" si="12"/>
        <v>1.5597478165246761</v>
      </c>
      <c r="P148" s="18">
        <f t="shared" si="16"/>
        <v>3.0063141445302928</v>
      </c>
    </row>
    <row r="149" spans="1:16" x14ac:dyDescent="0.15">
      <c r="A149" s="18">
        <v>74</v>
      </c>
      <c r="B149" s="18">
        <v>147</v>
      </c>
      <c r="D149">
        <v>686.47125244140602</v>
      </c>
      <c r="E149">
        <v>597.10552978515602</v>
      </c>
      <c r="F149">
        <v>481.36602783203102</v>
      </c>
      <c r="G149">
        <v>474.76715087890602</v>
      </c>
      <c r="I149" s="19">
        <f t="shared" si="13"/>
        <v>205.105224609375</v>
      </c>
      <c r="J149" s="19">
        <f t="shared" si="13"/>
        <v>122.33837890625</v>
      </c>
      <c r="K149" s="19">
        <f t="shared" si="14"/>
        <v>119.46835937500001</v>
      </c>
      <c r="L149" s="20">
        <f t="shared" si="15"/>
        <v>0.97654031746285164</v>
      </c>
      <c r="M149" s="20">
        <f t="shared" si="12"/>
        <v>1.584517297582821</v>
      </c>
      <c r="P149" s="18">
        <f t="shared" si="16"/>
        <v>4.642099699118952</v>
      </c>
    </row>
    <row r="150" spans="1:16" x14ac:dyDescent="0.15">
      <c r="A150" s="18">
        <v>74.5</v>
      </c>
      <c r="B150" s="18">
        <v>148</v>
      </c>
      <c r="D150">
        <v>684.97174072265602</v>
      </c>
      <c r="E150">
        <v>594.79571533203102</v>
      </c>
      <c r="F150">
        <v>480.72488403320301</v>
      </c>
      <c r="G150">
        <v>474.00918579101602</v>
      </c>
      <c r="I150" s="19">
        <f t="shared" si="13"/>
        <v>204.24685668945301</v>
      </c>
      <c r="J150" s="19">
        <f t="shared" si="13"/>
        <v>120.786529541015</v>
      </c>
      <c r="K150" s="19">
        <f t="shared" si="14"/>
        <v>119.69628601074251</v>
      </c>
      <c r="L150" s="20">
        <f t="shared" si="15"/>
        <v>0.99097379869745927</v>
      </c>
      <c r="M150" s="20">
        <f t="shared" si="12"/>
        <v>1.6030587313858069</v>
      </c>
      <c r="P150" s="18">
        <f t="shared" si="16"/>
        <v>5.8665827435997286</v>
      </c>
    </row>
    <row r="151" spans="1:16" x14ac:dyDescent="0.15">
      <c r="A151" s="18">
        <v>75</v>
      </c>
      <c r="B151" s="18">
        <v>149</v>
      </c>
      <c r="D151">
        <v>691.51104736328102</v>
      </c>
      <c r="E151">
        <v>598.094970703125</v>
      </c>
      <c r="F151">
        <v>480.154296875</v>
      </c>
      <c r="G151">
        <v>473.61761474609398</v>
      </c>
      <c r="I151" s="19">
        <f t="shared" si="13"/>
        <v>211.35675048828102</v>
      </c>
      <c r="J151" s="19">
        <f t="shared" si="13"/>
        <v>124.47735595703102</v>
      </c>
      <c r="K151" s="19">
        <f t="shared" si="14"/>
        <v>124.22260131835931</v>
      </c>
      <c r="L151" s="20">
        <f t="shared" si="15"/>
        <v>0.997953405768358</v>
      </c>
      <c r="M151" s="20">
        <f t="shared" si="12"/>
        <v>1.6141462910250839</v>
      </c>
      <c r="P151" s="18">
        <f t="shared" si="16"/>
        <v>6.5988092222649177</v>
      </c>
    </row>
    <row r="152" spans="1:16" x14ac:dyDescent="0.15">
      <c r="A152" s="18">
        <v>75.5</v>
      </c>
      <c r="B152" s="18">
        <v>150</v>
      </c>
      <c r="D152">
        <v>694.02996826171898</v>
      </c>
      <c r="E152">
        <v>598.78039550781295</v>
      </c>
      <c r="F152">
        <v>480.26754760742199</v>
      </c>
      <c r="G152">
        <v>473.91067504882801</v>
      </c>
      <c r="I152" s="19">
        <f t="shared" si="13"/>
        <v>213.76242065429699</v>
      </c>
      <c r="J152" s="19">
        <f t="shared" si="13"/>
        <v>124.86972045898494</v>
      </c>
      <c r="K152" s="19">
        <f t="shared" si="14"/>
        <v>126.35361633300754</v>
      </c>
      <c r="L152" s="20">
        <f t="shared" si="15"/>
        <v>1.011883552462264</v>
      </c>
      <c r="M152" s="20">
        <f t="shared" ref="M152" si="17">L152+ABS($N$2)*A152</f>
        <v>1.6321843902873681</v>
      </c>
      <c r="P152" s="18">
        <f t="shared" si="16"/>
        <v>7.7900518702726043</v>
      </c>
    </row>
    <row r="153" spans="1:16" x14ac:dyDescent="0.15">
      <c r="D153">
        <v>713.61083984375</v>
      </c>
      <c r="E153">
        <v>611.24853515625</v>
      </c>
      <c r="F153">
        <v>480.45413208007801</v>
      </c>
      <c r="G153">
        <v>474.26794433593801</v>
      </c>
      <c r="I153" s="19"/>
      <c r="J153" s="19"/>
      <c r="K153" s="19"/>
      <c r="L153" s="20"/>
      <c r="M153" s="20"/>
    </row>
    <row r="154" spans="1:16" x14ac:dyDescent="0.15">
      <c r="D154">
        <v>716.32922363281295</v>
      </c>
      <c r="E154">
        <v>611.85595703125</v>
      </c>
      <c r="F154">
        <v>479.74002075195301</v>
      </c>
      <c r="G154">
        <v>473.74322509765602</v>
      </c>
      <c r="I154" s="19"/>
      <c r="J154" s="19"/>
      <c r="K154" s="19"/>
      <c r="L154" s="20"/>
      <c r="M154" s="20"/>
    </row>
    <row r="155" spans="1:16" x14ac:dyDescent="0.15">
      <c r="D155">
        <v>720.79675292968795</v>
      </c>
      <c r="E155">
        <v>615.17401123046898</v>
      </c>
      <c r="F155">
        <v>480.14993286132801</v>
      </c>
      <c r="G155">
        <v>473.57217407226602</v>
      </c>
      <c r="I155" s="19"/>
      <c r="J155" s="19"/>
      <c r="K155" s="19"/>
      <c r="L155" s="20"/>
      <c r="M155" s="20"/>
    </row>
    <row r="156" spans="1:16" x14ac:dyDescent="0.15">
      <c r="D156">
        <v>722.71057128906295</v>
      </c>
      <c r="E156">
        <v>617.00714111328102</v>
      </c>
      <c r="F156">
        <v>480.2216796875</v>
      </c>
      <c r="G156">
        <v>473.742431640625</v>
      </c>
      <c r="I156" s="19"/>
      <c r="J156" s="19"/>
      <c r="K156" s="19"/>
      <c r="L156" s="20"/>
      <c r="M156" s="20"/>
    </row>
    <row r="157" spans="1:16" x14ac:dyDescent="0.15">
      <c r="D157">
        <v>722.66735839843795</v>
      </c>
      <c r="E157">
        <v>616.64318847656295</v>
      </c>
      <c r="F157">
        <v>479.51992797851602</v>
      </c>
      <c r="G157">
        <v>473.13635253906301</v>
      </c>
      <c r="I157" s="19"/>
      <c r="J157" s="19"/>
      <c r="K157" s="19"/>
      <c r="L157" s="20"/>
      <c r="M157" s="20"/>
    </row>
    <row r="158" spans="1:16" x14ac:dyDescent="0.15">
      <c r="D158">
        <v>722.54644775390602</v>
      </c>
      <c r="E158">
        <v>617.760986328125</v>
      </c>
      <c r="F158">
        <v>479.83453369140602</v>
      </c>
      <c r="G158">
        <v>473.46011352539102</v>
      </c>
      <c r="I158" s="19"/>
      <c r="J158" s="19"/>
      <c r="K158" s="19"/>
      <c r="L158" s="20"/>
      <c r="M158" s="20"/>
    </row>
    <row r="159" spans="1:16" x14ac:dyDescent="0.15">
      <c r="D159">
        <v>725.91418457031295</v>
      </c>
      <c r="E159">
        <v>620.10144042968795</v>
      </c>
      <c r="F159">
        <v>479.92343139648398</v>
      </c>
      <c r="G159">
        <v>473.57415771484398</v>
      </c>
      <c r="I159" s="19"/>
      <c r="J159" s="19"/>
      <c r="K159" s="19"/>
      <c r="L159" s="20"/>
      <c r="M159" s="20"/>
    </row>
    <row r="160" spans="1:16" x14ac:dyDescent="0.15">
      <c r="D160">
        <v>712.153564453125</v>
      </c>
      <c r="E160">
        <v>611.66156005859398</v>
      </c>
      <c r="F160">
        <v>480.94616699218801</v>
      </c>
      <c r="G160">
        <v>474.52551269531301</v>
      </c>
      <c r="I160" s="19"/>
      <c r="J160" s="19"/>
      <c r="K160" s="19"/>
      <c r="L160" s="20"/>
      <c r="M160" s="20"/>
    </row>
    <row r="161" spans="4:13" x14ac:dyDescent="0.15">
      <c r="D161">
        <v>710.81854248046898</v>
      </c>
      <c r="E161">
        <v>610.96490478515602</v>
      </c>
      <c r="F161">
        <v>481.17822265625</v>
      </c>
      <c r="G161">
        <v>474.75039672851602</v>
      </c>
      <c r="I161" s="19"/>
      <c r="J161" s="19"/>
      <c r="K161" s="19"/>
      <c r="L161" s="20"/>
      <c r="M161" s="20"/>
    </row>
    <row r="162" spans="4:13" x14ac:dyDescent="0.15">
      <c r="D162">
        <v>713.51141357421898</v>
      </c>
      <c r="E162">
        <v>612.056884765625</v>
      </c>
      <c r="F162">
        <v>480.88198852539102</v>
      </c>
      <c r="G162">
        <v>474.23165893554699</v>
      </c>
      <c r="I162" s="19"/>
      <c r="J162" s="19"/>
      <c r="K162" s="19"/>
      <c r="L162" s="20"/>
      <c r="M162" s="20"/>
    </row>
    <row r="163" spans="4:13" x14ac:dyDescent="0.15">
      <c r="D163">
        <v>716.88629150390602</v>
      </c>
      <c r="E163">
        <v>613.08172607421898</v>
      </c>
      <c r="F163">
        <v>480.01754760742199</v>
      </c>
      <c r="G163">
        <v>473.43740844726602</v>
      </c>
      <c r="I163" s="19"/>
      <c r="J163" s="19"/>
      <c r="K163" s="19"/>
      <c r="L163" s="20"/>
      <c r="M163" s="20"/>
    </row>
    <row r="164" spans="4:13" x14ac:dyDescent="0.15">
      <c r="D164">
        <v>719.66192626953102</v>
      </c>
      <c r="E164">
        <v>614.78210449218795</v>
      </c>
      <c r="F164">
        <v>480.01556396484398</v>
      </c>
      <c r="G164">
        <v>473.94299316406301</v>
      </c>
      <c r="I164" s="19"/>
      <c r="J164" s="19"/>
      <c r="K164" s="19"/>
      <c r="L164" s="20"/>
      <c r="M164" s="20"/>
    </row>
    <row r="165" spans="4:13" x14ac:dyDescent="0.15">
      <c r="D165">
        <v>722.69287109375</v>
      </c>
      <c r="E165">
        <v>614.251953125</v>
      </c>
      <c r="F165">
        <v>480.14193725585898</v>
      </c>
      <c r="G165">
        <v>473.91986083984398</v>
      </c>
      <c r="I165" s="19"/>
      <c r="J165" s="19"/>
      <c r="K165" s="19"/>
      <c r="L165" s="20"/>
      <c r="M165" s="20"/>
    </row>
    <row r="166" spans="4:13" x14ac:dyDescent="0.15">
      <c r="D166">
        <v>720.13244628906295</v>
      </c>
      <c r="E166">
        <v>613.765380859375</v>
      </c>
      <c r="F166">
        <v>480.91387939453102</v>
      </c>
      <c r="G166">
        <v>474.67263793945301</v>
      </c>
      <c r="I166" s="19"/>
      <c r="J166" s="19"/>
      <c r="K166" s="19"/>
      <c r="L166" s="20"/>
      <c r="M166" s="20"/>
    </row>
    <row r="167" spans="4:13" x14ac:dyDescent="0.15">
      <c r="D167">
        <v>682.77764892578102</v>
      </c>
      <c r="E167">
        <v>593.43035888671898</v>
      </c>
      <c r="F167">
        <v>480.96530151367199</v>
      </c>
      <c r="G167">
        <v>474.82415771484398</v>
      </c>
      <c r="I167" s="19"/>
      <c r="J167" s="19"/>
      <c r="K167" s="19"/>
      <c r="L167" s="20"/>
      <c r="M167" s="20"/>
    </row>
    <row r="168" spans="4:13" x14ac:dyDescent="0.15">
      <c r="D168">
        <v>678.82092285156295</v>
      </c>
      <c r="E168">
        <v>591.13415527343795</v>
      </c>
      <c r="F168">
        <v>480.95932006835898</v>
      </c>
      <c r="G168">
        <v>474.20932006835898</v>
      </c>
      <c r="I168" s="19"/>
      <c r="J168" s="19"/>
      <c r="K168" s="19"/>
      <c r="L168" s="20"/>
      <c r="M168" s="20"/>
    </row>
    <row r="169" spans="4:13" x14ac:dyDescent="0.15">
      <c r="D169">
        <v>673.00543212890602</v>
      </c>
      <c r="E169">
        <v>587.85870361328102</v>
      </c>
      <c r="F169">
        <v>479.99481201171898</v>
      </c>
      <c r="G169">
        <v>473.48007202148398</v>
      </c>
      <c r="I169" s="19"/>
      <c r="J169" s="19"/>
      <c r="K169" s="19"/>
      <c r="L169" s="20"/>
      <c r="M169" s="20"/>
    </row>
    <row r="170" spans="4:13" x14ac:dyDescent="0.15">
      <c r="D170">
        <v>674.92340087890602</v>
      </c>
      <c r="E170">
        <v>590.56146240234398</v>
      </c>
      <c r="F170">
        <v>479.98086547851602</v>
      </c>
      <c r="G170">
        <v>473.84490966796898</v>
      </c>
      <c r="I170" s="19"/>
      <c r="J170" s="19"/>
      <c r="K170" s="19"/>
      <c r="L170" s="20"/>
      <c r="M170" s="20"/>
    </row>
    <row r="171" spans="4:13" x14ac:dyDescent="0.15">
      <c r="D171">
        <v>674.201904296875</v>
      </c>
      <c r="E171">
        <v>591.78582763671898</v>
      </c>
      <c r="F171">
        <v>479.301025390625</v>
      </c>
      <c r="G171">
        <v>473.60604858398398</v>
      </c>
      <c r="I171" s="19"/>
      <c r="J171" s="19"/>
      <c r="K171" s="19"/>
      <c r="L171" s="20"/>
      <c r="M171" s="20"/>
    </row>
    <row r="172" spans="4:13" x14ac:dyDescent="0.15">
      <c r="D172">
        <v>670.946533203125</v>
      </c>
      <c r="E172">
        <v>590.38677978515602</v>
      </c>
      <c r="F172">
        <v>480.03430175781301</v>
      </c>
      <c r="G172">
        <v>473.95495605468801</v>
      </c>
      <c r="I172" s="19"/>
      <c r="J172" s="19"/>
      <c r="K172" s="19"/>
      <c r="L172" s="20"/>
      <c r="M172" s="20"/>
    </row>
    <row r="173" spans="4:13" x14ac:dyDescent="0.15">
      <c r="D173">
        <v>665.26593017578102</v>
      </c>
      <c r="E173">
        <v>586.77868652343795</v>
      </c>
      <c r="F173">
        <v>480.42144775390602</v>
      </c>
      <c r="G173">
        <v>474.04345703125</v>
      </c>
      <c r="I173" s="19"/>
      <c r="J173" s="19"/>
      <c r="K173" s="19"/>
      <c r="L173" s="20"/>
      <c r="M173" s="20"/>
    </row>
    <row r="174" spans="4:13" x14ac:dyDescent="0.15">
      <c r="D174">
        <v>663.80322265625</v>
      </c>
      <c r="E174">
        <v>585.513427734375</v>
      </c>
      <c r="F174">
        <v>480.80343627929699</v>
      </c>
      <c r="G174">
        <v>474.50518798828102</v>
      </c>
      <c r="I174" s="19"/>
      <c r="J174" s="19"/>
      <c r="K174" s="19"/>
      <c r="L174" s="20"/>
      <c r="M174" s="20"/>
    </row>
    <row r="175" spans="4:13" x14ac:dyDescent="0.15">
      <c r="D175">
        <v>662.45281982421898</v>
      </c>
      <c r="E175">
        <v>584.57849121093795</v>
      </c>
      <c r="F175">
        <v>480.468505859375</v>
      </c>
      <c r="G175">
        <v>473.79107666015602</v>
      </c>
      <c r="I175" s="19"/>
      <c r="J175" s="19"/>
      <c r="K175" s="19"/>
      <c r="L175" s="20"/>
      <c r="M175" s="20"/>
    </row>
    <row r="176" spans="4:13" x14ac:dyDescent="0.15">
      <c r="D176">
        <v>661.119140625</v>
      </c>
      <c r="E176">
        <v>583.04937744140602</v>
      </c>
      <c r="F176">
        <v>480.40469360351602</v>
      </c>
      <c r="G176">
        <v>473.69537353515602</v>
      </c>
      <c r="I176" s="19"/>
      <c r="J176" s="19"/>
      <c r="K176" s="19"/>
      <c r="L176" s="20"/>
      <c r="M176" s="20"/>
    </row>
    <row r="177" spans="4:13" x14ac:dyDescent="0.15">
      <c r="D177">
        <v>659.77154541015602</v>
      </c>
      <c r="E177">
        <v>582.01806640625</v>
      </c>
      <c r="F177">
        <v>480.71691894531301</v>
      </c>
      <c r="G177">
        <v>474.48962402343801</v>
      </c>
      <c r="I177" s="19"/>
      <c r="J177" s="19"/>
      <c r="K177" s="19"/>
      <c r="L177" s="20"/>
      <c r="M177" s="20"/>
    </row>
    <row r="178" spans="4:13" x14ac:dyDescent="0.15">
      <c r="D178">
        <v>663.20361328125</v>
      </c>
      <c r="E178">
        <v>583.29449462890602</v>
      </c>
      <c r="F178">
        <v>481.05862426757801</v>
      </c>
      <c r="G178">
        <v>474.72967529296898</v>
      </c>
      <c r="I178" s="19"/>
      <c r="J178" s="19"/>
      <c r="K178" s="19"/>
      <c r="L178" s="20"/>
      <c r="M178" s="20"/>
    </row>
    <row r="179" spans="4:13" x14ac:dyDescent="0.15">
      <c r="D179">
        <v>662.94757080078102</v>
      </c>
      <c r="E179">
        <v>582.749755859375</v>
      </c>
      <c r="F179">
        <v>480.80462646484398</v>
      </c>
      <c r="G179">
        <v>474.16506958007801</v>
      </c>
      <c r="I179" s="19"/>
      <c r="J179" s="19"/>
      <c r="K179" s="19"/>
      <c r="L179" s="20"/>
      <c r="M179" s="20"/>
    </row>
    <row r="180" spans="4:13" x14ac:dyDescent="0.15">
      <c r="D180">
        <v>663.205322265625</v>
      </c>
      <c r="E180">
        <v>582.64727783203102</v>
      </c>
      <c r="F180">
        <v>480.25238037109398</v>
      </c>
      <c r="G180">
        <v>473.75079345703102</v>
      </c>
      <c r="I180" s="19"/>
      <c r="J180" s="19"/>
      <c r="K180" s="19"/>
      <c r="L180" s="20"/>
      <c r="M180" s="20"/>
    </row>
    <row r="181" spans="4:13" x14ac:dyDescent="0.15">
      <c r="D181">
        <v>666.67413330078102</v>
      </c>
      <c r="E181">
        <v>586.88830566406295</v>
      </c>
      <c r="F181">
        <v>480.62521362304699</v>
      </c>
      <c r="G181">
        <v>474.01992797851602</v>
      </c>
      <c r="I181" s="19"/>
      <c r="J181" s="19"/>
      <c r="K181" s="19"/>
      <c r="L181" s="20"/>
      <c r="M181" s="20"/>
    </row>
    <row r="182" spans="4:13" x14ac:dyDescent="0.15">
      <c r="D182">
        <v>666.12561035156295</v>
      </c>
      <c r="E182">
        <v>586.73272705078102</v>
      </c>
      <c r="F182">
        <v>480.45016479492199</v>
      </c>
      <c r="G182">
        <v>474.218505859375</v>
      </c>
      <c r="I182" s="19"/>
      <c r="J182" s="19"/>
      <c r="K182" s="19"/>
      <c r="L182" s="20"/>
      <c r="M182" s="20"/>
    </row>
    <row r="183" spans="4:13" x14ac:dyDescent="0.15">
      <c r="D183">
        <v>662.97955322265602</v>
      </c>
      <c r="E183">
        <v>585.05450439453102</v>
      </c>
      <c r="F183">
        <v>480.84170532226602</v>
      </c>
      <c r="G183">
        <v>474.58493041992199</v>
      </c>
      <c r="I183" s="19"/>
      <c r="J183" s="19"/>
      <c r="K183" s="19"/>
      <c r="L183" s="20"/>
      <c r="M183" s="20"/>
    </row>
    <row r="184" spans="4:13" x14ac:dyDescent="0.15">
      <c r="D184">
        <v>655.93054199218795</v>
      </c>
      <c r="E184">
        <v>580.99865722656295</v>
      </c>
      <c r="F184">
        <v>480.34130859375</v>
      </c>
      <c r="G184">
        <v>474.194580078125</v>
      </c>
      <c r="I184" s="19"/>
      <c r="J184" s="19"/>
      <c r="K184" s="19"/>
      <c r="L184" s="20"/>
      <c r="M184" s="20"/>
    </row>
    <row r="185" spans="4:13" x14ac:dyDescent="0.15">
      <c r="D185">
        <v>652.88934326171898</v>
      </c>
      <c r="E185">
        <v>577.4443359375</v>
      </c>
      <c r="F185">
        <v>480.23126220703102</v>
      </c>
      <c r="G185">
        <v>473.848876953125</v>
      </c>
      <c r="I185" s="19"/>
      <c r="J185" s="19"/>
      <c r="K185" s="19"/>
      <c r="L185" s="20"/>
      <c r="M185" s="20"/>
    </row>
    <row r="186" spans="4:13" x14ac:dyDescent="0.15">
      <c r="D186">
        <v>655.22912597656295</v>
      </c>
      <c r="E186">
        <v>579.52569580078102</v>
      </c>
      <c r="F186">
        <v>480.47726440429699</v>
      </c>
      <c r="G186">
        <v>474.16467285156301</v>
      </c>
      <c r="I186" s="19"/>
      <c r="J186" s="19"/>
      <c r="K186" s="19"/>
      <c r="L186" s="20"/>
      <c r="M186" s="20"/>
    </row>
    <row r="187" spans="4:13" x14ac:dyDescent="0.15">
      <c r="D187">
        <v>656.74224853515602</v>
      </c>
      <c r="E187">
        <v>578.879150390625</v>
      </c>
      <c r="F187">
        <v>480.61242675781301</v>
      </c>
      <c r="G187">
        <v>474.18499755859398</v>
      </c>
      <c r="I187" s="19"/>
      <c r="J187" s="19"/>
      <c r="K187" s="19"/>
      <c r="L187" s="20"/>
      <c r="M187" s="20"/>
    </row>
    <row r="188" spans="4:13" x14ac:dyDescent="0.15">
      <c r="D188">
        <v>658.37689208984398</v>
      </c>
      <c r="E188">
        <v>580.05310058593795</v>
      </c>
      <c r="F188">
        <v>480.09490966796898</v>
      </c>
      <c r="G188">
        <v>473.88198852539102</v>
      </c>
      <c r="I188" s="19"/>
      <c r="J188" s="19"/>
      <c r="K188" s="19"/>
      <c r="L188" s="20"/>
      <c r="M188" s="20"/>
    </row>
    <row r="189" spans="4:13" x14ac:dyDescent="0.15">
      <c r="D189">
        <v>662.46649169921898</v>
      </c>
      <c r="E189">
        <v>583.08581542968795</v>
      </c>
      <c r="F189">
        <v>480.44857788085898</v>
      </c>
      <c r="G189">
        <v>473.6630859375</v>
      </c>
      <c r="I189" s="19"/>
      <c r="J189" s="19"/>
      <c r="K189" s="19"/>
      <c r="L189" s="20"/>
      <c r="M189" s="20"/>
    </row>
    <row r="190" spans="4:13" x14ac:dyDescent="0.15">
      <c r="D190">
        <v>656.2216796875</v>
      </c>
      <c r="E190">
        <v>579.53967285156295</v>
      </c>
      <c r="F190">
        <v>479.47409057617199</v>
      </c>
      <c r="G190">
        <v>473.28189086914102</v>
      </c>
      <c r="I190" s="19"/>
      <c r="J190" s="19"/>
      <c r="K190" s="19"/>
      <c r="L190" s="20"/>
      <c r="M190" s="20"/>
    </row>
    <row r="191" spans="4:13" x14ac:dyDescent="0.15">
      <c r="D191">
        <v>652.62237548828102</v>
      </c>
      <c r="E191">
        <v>578.30236816406295</v>
      </c>
      <c r="F191">
        <v>480.08572387695301</v>
      </c>
      <c r="G191">
        <v>473.63955688476602</v>
      </c>
      <c r="I191" s="19"/>
      <c r="J191" s="19"/>
      <c r="K191" s="19"/>
      <c r="L191" s="20"/>
      <c r="M191" s="20"/>
    </row>
    <row r="192" spans="4:13" x14ac:dyDescent="0.15">
      <c r="D192">
        <v>653.62481689453102</v>
      </c>
      <c r="E192">
        <v>578.998291015625</v>
      </c>
      <c r="F192">
        <v>479.31378173828102</v>
      </c>
      <c r="G192">
        <v>472.62799072265602</v>
      </c>
      <c r="I192" s="19"/>
      <c r="J192" s="19"/>
      <c r="K192" s="19"/>
      <c r="L192" s="19"/>
    </row>
    <row r="193" spans="9:12" x14ac:dyDescent="0.15">
      <c r="I193" s="19"/>
      <c r="J193" s="19"/>
      <c r="K193" s="19"/>
      <c r="L193" s="19"/>
    </row>
    <row r="194" spans="9:12" x14ac:dyDescent="0.15">
      <c r="I194" s="19"/>
      <c r="J194" s="19"/>
      <c r="K194" s="19"/>
      <c r="L194" s="19"/>
    </row>
    <row r="195" spans="9:12" x14ac:dyDescent="0.15">
      <c r="I195" s="19"/>
      <c r="J195" s="19"/>
      <c r="K195" s="19"/>
      <c r="L195" s="19"/>
    </row>
    <row r="196" spans="9:12" x14ac:dyDescent="0.15">
      <c r="I196" s="19"/>
      <c r="J196" s="19"/>
      <c r="K196" s="19"/>
      <c r="L196" s="19"/>
    </row>
    <row r="197" spans="9:12" x14ac:dyDescent="0.15">
      <c r="I197" s="19"/>
      <c r="J197" s="19"/>
      <c r="K197" s="19"/>
      <c r="L197" s="19"/>
    </row>
    <row r="198" spans="9:12" x14ac:dyDescent="0.15">
      <c r="I198" s="19"/>
      <c r="J198" s="19"/>
      <c r="K198" s="19"/>
      <c r="L198" s="19"/>
    </row>
    <row r="199" spans="9:12" x14ac:dyDescent="0.15">
      <c r="I199" s="19"/>
      <c r="J199" s="19"/>
      <c r="K199" s="19"/>
      <c r="L199" s="19"/>
    </row>
    <row r="200" spans="9:12" x14ac:dyDescent="0.15">
      <c r="I200" s="19"/>
      <c r="J200" s="19"/>
      <c r="K200" s="19"/>
      <c r="L200" s="19"/>
    </row>
    <row r="201" spans="9:12" x14ac:dyDescent="0.15">
      <c r="I201" s="19"/>
      <c r="J201" s="19"/>
      <c r="K201" s="19"/>
      <c r="L201" s="19"/>
    </row>
    <row r="202" spans="9:12" x14ac:dyDescent="0.15">
      <c r="I202" s="19"/>
      <c r="J202" s="19"/>
      <c r="K202" s="19"/>
      <c r="L202" s="19"/>
    </row>
    <row r="203" spans="9:12" x14ac:dyDescent="0.15">
      <c r="I203" s="19"/>
      <c r="J203" s="19"/>
      <c r="K203" s="19"/>
      <c r="L203" s="19"/>
    </row>
    <row r="204" spans="9:12" x14ac:dyDescent="0.15">
      <c r="I204" s="19"/>
      <c r="J204" s="19"/>
      <c r="K204" s="19"/>
      <c r="L204" s="19"/>
    </row>
    <row r="205" spans="9:12" x14ac:dyDescent="0.15">
      <c r="I205" s="19"/>
      <c r="J205" s="19"/>
      <c r="K205" s="19"/>
      <c r="L205" s="19"/>
    </row>
    <row r="206" spans="9:12" x14ac:dyDescent="0.15">
      <c r="I206" s="19"/>
      <c r="J206" s="19"/>
      <c r="K206" s="19"/>
      <c r="L206" s="19"/>
    </row>
    <row r="207" spans="9:12" x14ac:dyDescent="0.15">
      <c r="I207" s="19"/>
      <c r="J207" s="19"/>
      <c r="K207" s="19"/>
      <c r="L207" s="19"/>
    </row>
    <row r="208" spans="9:12" x14ac:dyDescent="0.15">
      <c r="I208" s="19"/>
      <c r="J208" s="19"/>
      <c r="K208" s="19"/>
      <c r="L208" s="19"/>
    </row>
    <row r="209" spans="9:12" x14ac:dyDescent="0.15">
      <c r="I209" s="19"/>
      <c r="J209" s="19"/>
      <c r="K209" s="19"/>
      <c r="L209" s="19"/>
    </row>
    <row r="210" spans="9:12" x14ac:dyDescent="0.15">
      <c r="I210" s="19"/>
      <c r="J210" s="19"/>
      <c r="K210" s="19"/>
      <c r="L210" s="19"/>
    </row>
    <row r="211" spans="9:12" x14ac:dyDescent="0.15">
      <c r="I211" s="19"/>
      <c r="J211" s="19"/>
      <c r="K211" s="19"/>
      <c r="L211" s="19"/>
    </row>
    <row r="212" spans="9:12" x14ac:dyDescent="0.15">
      <c r="I212" s="19"/>
      <c r="J212" s="19"/>
      <c r="K212" s="19"/>
      <c r="L212" s="19"/>
    </row>
    <row r="213" spans="9:12" x14ac:dyDescent="0.15">
      <c r="I213" s="19"/>
      <c r="J213" s="19"/>
      <c r="K213" s="19"/>
      <c r="L213" s="19"/>
    </row>
    <row r="214" spans="9:12" x14ac:dyDescent="0.15">
      <c r="I214" s="19"/>
      <c r="J214" s="19"/>
      <c r="K214" s="19"/>
      <c r="L214" s="19"/>
    </row>
    <row r="215" spans="9:12" x14ac:dyDescent="0.15">
      <c r="I215" s="19"/>
      <c r="J215" s="19"/>
      <c r="K215" s="19"/>
      <c r="L215" s="19"/>
    </row>
    <row r="216" spans="9:12" x14ac:dyDescent="0.15">
      <c r="I216" s="19"/>
      <c r="J216" s="19"/>
      <c r="K216" s="19"/>
      <c r="L216" s="19"/>
    </row>
    <row r="217" spans="9:12" x14ac:dyDescent="0.15">
      <c r="I217" s="19"/>
      <c r="J217" s="19"/>
      <c r="K217" s="19"/>
      <c r="L217" s="19"/>
    </row>
    <row r="218" spans="9:12" x14ac:dyDescent="0.15">
      <c r="I218" s="19"/>
      <c r="J218" s="19"/>
      <c r="K218" s="19"/>
      <c r="L218" s="19"/>
    </row>
    <row r="219" spans="9:12" x14ac:dyDescent="0.15">
      <c r="I219" s="19"/>
      <c r="J219" s="19"/>
      <c r="K219" s="19"/>
      <c r="L219" s="19"/>
    </row>
    <row r="220" spans="9:12" x14ac:dyDescent="0.15">
      <c r="I220" s="19"/>
      <c r="J220" s="19"/>
      <c r="K220" s="19"/>
      <c r="L220" s="19"/>
    </row>
    <row r="221" spans="9:12" x14ac:dyDescent="0.15">
      <c r="I221" s="19"/>
      <c r="J221" s="19"/>
      <c r="K221" s="19"/>
      <c r="L221" s="19"/>
    </row>
    <row r="222" spans="9:12" x14ac:dyDescent="0.15">
      <c r="I222" s="19"/>
      <c r="J222" s="19"/>
      <c r="K222" s="19"/>
      <c r="L222" s="19"/>
    </row>
    <row r="223" spans="9:12" x14ac:dyDescent="0.15">
      <c r="I223" s="19"/>
      <c r="J223" s="19"/>
      <c r="K223" s="19"/>
      <c r="L223" s="19"/>
    </row>
    <row r="224" spans="9:12" x14ac:dyDescent="0.15">
      <c r="I224" s="19"/>
      <c r="J224" s="19"/>
      <c r="K224" s="19"/>
      <c r="L224" s="19"/>
    </row>
    <row r="225" spans="9:12" x14ac:dyDescent="0.15">
      <c r="I225" s="19"/>
      <c r="J225" s="19"/>
      <c r="K225" s="19"/>
      <c r="L225" s="19"/>
    </row>
    <row r="226" spans="9:12" x14ac:dyDescent="0.15">
      <c r="I226" s="19"/>
      <c r="J226" s="19"/>
      <c r="K226" s="19"/>
      <c r="L226" s="19"/>
    </row>
    <row r="227" spans="9:12" x14ac:dyDescent="0.15">
      <c r="I227" s="19"/>
      <c r="J227" s="19"/>
      <c r="K227" s="19"/>
      <c r="L227" s="19"/>
    </row>
    <row r="228" spans="9:12" x14ac:dyDescent="0.15">
      <c r="I228" s="19"/>
      <c r="J228" s="19"/>
      <c r="K228" s="19"/>
      <c r="L228" s="19"/>
    </row>
    <row r="229" spans="9:12" x14ac:dyDescent="0.15">
      <c r="I229" s="19"/>
      <c r="J229" s="19"/>
      <c r="K229" s="19"/>
      <c r="L229" s="19"/>
    </row>
    <row r="230" spans="9:12" x14ac:dyDescent="0.15">
      <c r="I230" s="19"/>
      <c r="J230" s="19"/>
      <c r="K230" s="19"/>
      <c r="L230" s="19"/>
    </row>
    <row r="231" spans="9:12" x14ac:dyDescent="0.15">
      <c r="I231" s="19"/>
      <c r="J231" s="19"/>
      <c r="K231" s="19"/>
      <c r="L231" s="19"/>
    </row>
    <row r="232" spans="9:12" x14ac:dyDescent="0.15">
      <c r="I232" s="19"/>
      <c r="J232" s="19"/>
      <c r="K232" s="19"/>
      <c r="L232" s="19"/>
    </row>
    <row r="233" spans="9:12" x14ac:dyDescent="0.15">
      <c r="I233" s="19"/>
      <c r="J233" s="19"/>
      <c r="K233" s="19"/>
      <c r="L233" s="19"/>
    </row>
    <row r="234" spans="9:12" x14ac:dyDescent="0.15">
      <c r="I234" s="19"/>
      <c r="J234" s="19"/>
      <c r="K234" s="19"/>
      <c r="L234" s="19"/>
    </row>
    <row r="235" spans="9:12" x14ac:dyDescent="0.15">
      <c r="I235" s="19"/>
      <c r="J235" s="19"/>
      <c r="K235" s="19"/>
      <c r="L235" s="19"/>
    </row>
    <row r="236" spans="9:12" x14ac:dyDescent="0.15">
      <c r="I236" s="19"/>
      <c r="J236" s="19"/>
      <c r="K236" s="19"/>
      <c r="L236" s="19"/>
    </row>
    <row r="237" spans="9:12" x14ac:dyDescent="0.15">
      <c r="I237" s="19"/>
      <c r="J237" s="19"/>
      <c r="K237" s="19"/>
      <c r="L237" s="19"/>
    </row>
    <row r="238" spans="9:12" x14ac:dyDescent="0.15">
      <c r="I238" s="19"/>
      <c r="J238" s="19"/>
      <c r="K238" s="19"/>
      <c r="L238" s="19"/>
    </row>
    <row r="239" spans="9:12" x14ac:dyDescent="0.15">
      <c r="I239" s="19"/>
      <c r="J239" s="19"/>
      <c r="K239" s="19"/>
      <c r="L239" s="19"/>
    </row>
    <row r="240" spans="9:12" x14ac:dyDescent="0.15">
      <c r="I240" s="19"/>
      <c r="J240" s="19"/>
      <c r="K240" s="19"/>
      <c r="L240" s="19"/>
    </row>
    <row r="241" spans="9:12" x14ac:dyDescent="0.15">
      <c r="I241" s="19"/>
      <c r="J241" s="19"/>
      <c r="K241" s="19"/>
      <c r="L241" s="19"/>
    </row>
    <row r="242" spans="9:12" x14ac:dyDescent="0.15">
      <c r="I242" s="19"/>
      <c r="J242" s="19"/>
      <c r="K242" s="19"/>
      <c r="L242" s="19"/>
    </row>
    <row r="243" spans="9:12" x14ac:dyDescent="0.15">
      <c r="I243" s="19"/>
      <c r="J243" s="19"/>
      <c r="K243" s="19"/>
      <c r="L243" s="19"/>
    </row>
    <row r="244" spans="9:12" x14ac:dyDescent="0.15">
      <c r="I244" s="19"/>
      <c r="J244" s="19"/>
      <c r="K244" s="19"/>
      <c r="L244" s="19"/>
    </row>
    <row r="245" spans="9:12" x14ac:dyDescent="0.15">
      <c r="I245" s="19"/>
      <c r="J245" s="19"/>
      <c r="K245" s="19"/>
      <c r="L245" s="19"/>
    </row>
    <row r="246" spans="9:12" x14ac:dyDescent="0.15">
      <c r="I246" s="19"/>
      <c r="J246" s="19"/>
      <c r="K246" s="19"/>
      <c r="L246" s="19"/>
    </row>
    <row r="247" spans="9:12" x14ac:dyDescent="0.15">
      <c r="I247" s="19"/>
      <c r="J247" s="19"/>
      <c r="K247" s="19"/>
      <c r="L247" s="19"/>
    </row>
    <row r="248" spans="9:12" x14ac:dyDescent="0.15">
      <c r="I248" s="19"/>
      <c r="J248" s="19"/>
      <c r="K248" s="19"/>
      <c r="L248" s="19"/>
    </row>
    <row r="249" spans="9:12" x14ac:dyDescent="0.15">
      <c r="I249" s="19"/>
      <c r="J249" s="19"/>
      <c r="K249" s="19"/>
      <c r="L249" s="19"/>
    </row>
    <row r="250" spans="9:12" x14ac:dyDescent="0.15">
      <c r="I250" s="19"/>
      <c r="J250" s="19"/>
      <c r="K250" s="19"/>
      <c r="L250" s="19"/>
    </row>
    <row r="251" spans="9:12" x14ac:dyDescent="0.15">
      <c r="I251" s="19"/>
      <c r="J251" s="19"/>
      <c r="K251" s="19"/>
      <c r="L251" s="19"/>
    </row>
    <row r="252" spans="9:12" x14ac:dyDescent="0.15">
      <c r="I252" s="19"/>
      <c r="J252" s="19"/>
      <c r="K252" s="19"/>
      <c r="L252" s="19"/>
    </row>
    <row r="253" spans="9:12" x14ac:dyDescent="0.15">
      <c r="I253" s="19"/>
      <c r="J253" s="19"/>
      <c r="K253" s="19"/>
      <c r="L253" s="19"/>
    </row>
    <row r="254" spans="9:12" x14ac:dyDescent="0.15">
      <c r="I254" s="19"/>
      <c r="J254" s="19"/>
      <c r="K254" s="19"/>
      <c r="L254" s="19"/>
    </row>
    <row r="255" spans="9:12" x14ac:dyDescent="0.15">
      <c r="I255" s="19"/>
      <c r="J255" s="19"/>
      <c r="K255" s="19"/>
      <c r="L255" s="19"/>
    </row>
    <row r="256" spans="9:12" x14ac:dyDescent="0.15">
      <c r="I256" s="19"/>
      <c r="J256" s="19"/>
      <c r="K256" s="19"/>
      <c r="L256" s="19"/>
    </row>
    <row r="257" spans="9:12" x14ac:dyDescent="0.15">
      <c r="I257" s="19"/>
      <c r="J257" s="19"/>
      <c r="K257" s="19"/>
      <c r="L257" s="19"/>
    </row>
    <row r="258" spans="9:12" x14ac:dyDescent="0.15">
      <c r="I258" s="19"/>
      <c r="J258" s="19"/>
      <c r="K258" s="19"/>
      <c r="L258" s="19"/>
    </row>
    <row r="259" spans="9:12" x14ac:dyDescent="0.15">
      <c r="I259" s="19"/>
      <c r="J259" s="19"/>
      <c r="K259" s="19"/>
      <c r="L259" s="19"/>
    </row>
    <row r="260" spans="9:12" x14ac:dyDescent="0.15">
      <c r="I260" s="19"/>
      <c r="J260" s="19"/>
      <c r="K260" s="19"/>
      <c r="L260" s="19"/>
    </row>
    <row r="261" spans="9:12" x14ac:dyDescent="0.15">
      <c r="I261" s="19"/>
      <c r="J261" s="19"/>
      <c r="K261" s="19"/>
      <c r="L261" s="19"/>
    </row>
    <row r="262" spans="9:12" x14ac:dyDescent="0.15">
      <c r="I262" s="19"/>
      <c r="J262" s="19"/>
      <c r="K262" s="19"/>
      <c r="L262" s="19"/>
    </row>
    <row r="263" spans="9:12" x14ac:dyDescent="0.15">
      <c r="I263" s="19"/>
      <c r="J263" s="19"/>
      <c r="K263" s="19"/>
      <c r="L263" s="19"/>
    </row>
    <row r="264" spans="9:12" x14ac:dyDescent="0.15">
      <c r="I264" s="19"/>
      <c r="J264" s="19"/>
      <c r="K264" s="19"/>
      <c r="L264" s="19"/>
    </row>
    <row r="265" spans="9:12" x14ac:dyDescent="0.15">
      <c r="I265" s="19"/>
      <c r="J265" s="19"/>
      <c r="K265" s="19"/>
      <c r="L265" s="19"/>
    </row>
    <row r="266" spans="9:12" x14ac:dyDescent="0.15">
      <c r="I266" s="19"/>
      <c r="J266" s="19"/>
      <c r="K266" s="19"/>
      <c r="L266" s="19"/>
    </row>
    <row r="267" spans="9:12" x14ac:dyDescent="0.15">
      <c r="I267" s="19"/>
      <c r="J267" s="19"/>
      <c r="K267" s="19"/>
      <c r="L267" s="19"/>
    </row>
    <row r="268" spans="9:12" x14ac:dyDescent="0.15">
      <c r="I268" s="19"/>
      <c r="J268" s="19"/>
      <c r="K268" s="19"/>
      <c r="L268" s="19"/>
    </row>
    <row r="269" spans="9:12" x14ac:dyDescent="0.15">
      <c r="I269" s="19"/>
      <c r="J269" s="19"/>
      <c r="K269" s="19"/>
      <c r="L269" s="19"/>
    </row>
    <row r="270" spans="9:12" x14ac:dyDescent="0.15">
      <c r="I270" s="19"/>
      <c r="J270" s="19"/>
      <c r="K270" s="19"/>
      <c r="L270" s="19"/>
    </row>
    <row r="271" spans="9:12" x14ac:dyDescent="0.15">
      <c r="I271" s="19"/>
      <c r="J271" s="19"/>
      <c r="K271" s="19"/>
      <c r="L271" s="19"/>
    </row>
    <row r="272" spans="9:12" x14ac:dyDescent="0.15">
      <c r="I272" s="19"/>
      <c r="J272" s="19"/>
      <c r="K272" s="19"/>
      <c r="L272" s="19"/>
    </row>
    <row r="273" spans="9:12" x14ac:dyDescent="0.15">
      <c r="I273" s="19"/>
      <c r="J273" s="19"/>
      <c r="K273" s="19"/>
      <c r="L273" s="19"/>
    </row>
    <row r="274" spans="9:12" x14ac:dyDescent="0.15">
      <c r="I274" s="19"/>
      <c r="J274" s="19"/>
      <c r="K274" s="19"/>
      <c r="L274" s="19"/>
    </row>
    <row r="275" spans="9:12" x14ac:dyDescent="0.15">
      <c r="I275" s="19"/>
      <c r="J275" s="19"/>
      <c r="K275" s="19"/>
      <c r="L275" s="19"/>
    </row>
    <row r="276" spans="9:12" x14ac:dyDescent="0.15">
      <c r="I276" s="19"/>
      <c r="J276" s="19"/>
      <c r="K276" s="19"/>
      <c r="L276" s="19"/>
    </row>
    <row r="277" spans="9:12" x14ac:dyDescent="0.15">
      <c r="I277" s="19"/>
      <c r="J277" s="19"/>
      <c r="K277" s="19"/>
      <c r="L277" s="19"/>
    </row>
    <row r="278" spans="9:12" x14ac:dyDescent="0.15">
      <c r="I278" s="19"/>
      <c r="J278" s="19"/>
      <c r="K278" s="19"/>
      <c r="L278" s="19"/>
    </row>
    <row r="279" spans="9:12" x14ac:dyDescent="0.15">
      <c r="I279" s="19"/>
      <c r="J279" s="19"/>
      <c r="K279" s="19"/>
      <c r="L279" s="19"/>
    </row>
    <row r="280" spans="9:12" x14ac:dyDescent="0.15">
      <c r="I280" s="19"/>
      <c r="J280" s="19"/>
      <c r="K280" s="19"/>
      <c r="L280" s="19"/>
    </row>
    <row r="281" spans="9:12" x14ac:dyDescent="0.15">
      <c r="I281" s="19"/>
      <c r="J281" s="19"/>
      <c r="K281" s="19"/>
      <c r="L281" s="19"/>
    </row>
    <row r="282" spans="9:12" x14ac:dyDescent="0.15">
      <c r="I282" s="19"/>
      <c r="J282" s="19"/>
      <c r="K282" s="19"/>
      <c r="L282" s="19"/>
    </row>
    <row r="283" spans="9:12" x14ac:dyDescent="0.15">
      <c r="I283" s="19"/>
      <c r="J283" s="19"/>
      <c r="K283" s="19"/>
      <c r="L283" s="19"/>
    </row>
    <row r="284" spans="9:12" x14ac:dyDescent="0.15">
      <c r="I284" s="19"/>
      <c r="J284" s="19"/>
      <c r="K284" s="19"/>
      <c r="L284" s="19"/>
    </row>
    <row r="285" spans="9:12" x14ac:dyDescent="0.15">
      <c r="I285" s="19"/>
      <c r="J285" s="19"/>
      <c r="K285" s="19"/>
      <c r="L285" s="19"/>
    </row>
    <row r="286" spans="9:12" x14ac:dyDescent="0.15">
      <c r="I286" s="19"/>
      <c r="J286" s="19"/>
      <c r="K286" s="19"/>
      <c r="L286" s="19"/>
    </row>
    <row r="287" spans="9:12" x14ac:dyDescent="0.15">
      <c r="I287" s="19"/>
      <c r="J287" s="19"/>
      <c r="K287" s="19"/>
      <c r="L287" s="19"/>
    </row>
    <row r="288" spans="9:12" x14ac:dyDescent="0.15">
      <c r="I288" s="19"/>
      <c r="J288" s="19"/>
      <c r="K288" s="19"/>
      <c r="L288" s="19"/>
    </row>
    <row r="289" spans="9:12" x14ac:dyDescent="0.15">
      <c r="I289" s="19"/>
      <c r="J289" s="19"/>
      <c r="K289" s="19"/>
      <c r="L289" s="19"/>
    </row>
    <row r="290" spans="9:12" x14ac:dyDescent="0.15">
      <c r="I290" s="19"/>
      <c r="J290" s="19"/>
      <c r="K290" s="19"/>
      <c r="L290" s="19"/>
    </row>
    <row r="291" spans="9:12" x14ac:dyDescent="0.15">
      <c r="I291" s="19"/>
      <c r="J291" s="19"/>
      <c r="K291" s="19"/>
      <c r="L291" s="19"/>
    </row>
    <row r="292" spans="9:12" x14ac:dyDescent="0.15">
      <c r="I292" s="19"/>
      <c r="J292" s="19"/>
      <c r="K292" s="19"/>
      <c r="L292" s="19"/>
    </row>
    <row r="293" spans="9:12" x14ac:dyDescent="0.15">
      <c r="I293" s="19"/>
      <c r="J293" s="19"/>
      <c r="K293" s="19"/>
      <c r="L293" s="19"/>
    </row>
    <row r="294" spans="9:12" x14ac:dyDescent="0.15">
      <c r="I294" s="19"/>
      <c r="J294" s="19"/>
      <c r="K294" s="19"/>
      <c r="L294" s="19"/>
    </row>
    <row r="295" spans="9:12" x14ac:dyDescent="0.15">
      <c r="I295" s="19"/>
      <c r="J295" s="19"/>
      <c r="K295" s="19"/>
      <c r="L295" s="19"/>
    </row>
    <row r="296" spans="9:12" x14ac:dyDescent="0.15">
      <c r="I296" s="19"/>
      <c r="J296" s="19"/>
      <c r="K296" s="19"/>
      <c r="L296" s="19"/>
    </row>
    <row r="297" spans="9:12" x14ac:dyDescent="0.15">
      <c r="I297" s="19"/>
      <c r="J297" s="19"/>
      <c r="K297" s="19"/>
      <c r="L297" s="19"/>
    </row>
    <row r="298" spans="9:12" x14ac:dyDescent="0.15">
      <c r="I298" s="19"/>
      <c r="J298" s="19"/>
      <c r="K298" s="19"/>
      <c r="L298" s="19"/>
    </row>
    <row r="299" spans="9:12" x14ac:dyDescent="0.15">
      <c r="I299" s="19"/>
      <c r="J299" s="19"/>
      <c r="K299" s="19"/>
      <c r="L299" s="19"/>
    </row>
    <row r="300" spans="9:12" x14ac:dyDescent="0.15">
      <c r="I300" s="19"/>
      <c r="J300" s="19"/>
      <c r="K300" s="19"/>
      <c r="L300" s="19"/>
    </row>
    <row r="301" spans="9:12" x14ac:dyDescent="0.15">
      <c r="I301" s="19"/>
      <c r="J301" s="19"/>
      <c r="K301" s="19"/>
      <c r="L301" s="19"/>
    </row>
    <row r="302" spans="9:12" x14ac:dyDescent="0.15">
      <c r="I302" s="19"/>
      <c r="J302" s="19"/>
      <c r="K302" s="19"/>
      <c r="L302" s="19"/>
    </row>
    <row r="303" spans="9:12" x14ac:dyDescent="0.15">
      <c r="I303" s="19"/>
      <c r="J303" s="19"/>
      <c r="K303" s="19"/>
      <c r="L303" s="19"/>
    </row>
    <row r="304" spans="9:12" x14ac:dyDescent="0.15">
      <c r="I304" s="19"/>
      <c r="J304" s="19"/>
      <c r="K304" s="19"/>
      <c r="L304" s="19"/>
    </row>
    <row r="305" spans="9:12" x14ac:dyDescent="0.15">
      <c r="I305" s="19"/>
      <c r="J305" s="19"/>
      <c r="K305" s="19"/>
      <c r="L305" s="19"/>
    </row>
    <row r="306" spans="9:12" x14ac:dyDescent="0.15">
      <c r="I306" s="19"/>
      <c r="J306" s="19"/>
      <c r="K306" s="19"/>
      <c r="L306" s="19"/>
    </row>
    <row r="307" spans="9:12" x14ac:dyDescent="0.15">
      <c r="I307" s="19"/>
      <c r="J307" s="19"/>
      <c r="K307" s="19"/>
      <c r="L307" s="19"/>
    </row>
    <row r="308" spans="9:12" x14ac:dyDescent="0.15">
      <c r="I308" s="19"/>
      <c r="J308" s="19"/>
      <c r="K308" s="19"/>
      <c r="L308" s="19"/>
    </row>
    <row r="309" spans="9:12" x14ac:dyDescent="0.15">
      <c r="I309" s="19"/>
      <c r="J309" s="19"/>
      <c r="K309" s="19"/>
      <c r="L309" s="19"/>
    </row>
    <row r="310" spans="9:12" x14ac:dyDescent="0.15">
      <c r="I310" s="19"/>
      <c r="J310" s="19"/>
      <c r="K310" s="19"/>
      <c r="L310" s="19"/>
    </row>
    <row r="311" spans="9:12" x14ac:dyDescent="0.15">
      <c r="I311" s="19"/>
      <c r="J311" s="19"/>
      <c r="K311" s="19"/>
      <c r="L311" s="19"/>
    </row>
    <row r="312" spans="9:12" x14ac:dyDescent="0.15">
      <c r="I312" s="19"/>
      <c r="J312" s="19"/>
      <c r="K312" s="19"/>
      <c r="L312" s="19"/>
    </row>
    <row r="313" spans="9:12" x14ac:dyDescent="0.15">
      <c r="I313" s="19"/>
      <c r="J313" s="19"/>
      <c r="K313" s="19"/>
      <c r="L313" s="19"/>
    </row>
    <row r="314" spans="9:12" x14ac:dyDescent="0.15">
      <c r="I314" s="19"/>
      <c r="J314" s="19"/>
      <c r="K314" s="19"/>
      <c r="L314" s="19"/>
    </row>
    <row r="315" spans="9:12" x14ac:dyDescent="0.15">
      <c r="I315" s="19"/>
      <c r="J315" s="19"/>
      <c r="K315" s="19"/>
      <c r="L315" s="19"/>
    </row>
    <row r="316" spans="9:12" x14ac:dyDescent="0.15">
      <c r="I316" s="19"/>
      <c r="J316" s="19"/>
      <c r="K316" s="19"/>
      <c r="L316" s="19"/>
    </row>
    <row r="317" spans="9:12" x14ac:dyDescent="0.15">
      <c r="I317" s="19"/>
      <c r="J317" s="19"/>
      <c r="K317" s="19"/>
      <c r="L317" s="19"/>
    </row>
    <row r="318" spans="9:12" x14ac:dyDescent="0.15">
      <c r="I318" s="19"/>
      <c r="J318" s="19"/>
      <c r="K318" s="19"/>
      <c r="L318" s="19"/>
    </row>
    <row r="319" spans="9:12" x14ac:dyDescent="0.15">
      <c r="I319" s="19"/>
      <c r="J319" s="19"/>
      <c r="K319" s="19"/>
      <c r="L319" s="19"/>
    </row>
    <row r="320" spans="9:12" x14ac:dyDescent="0.15">
      <c r="I320" s="19"/>
      <c r="J320" s="19"/>
      <c r="K320" s="19"/>
      <c r="L320" s="19"/>
    </row>
    <row r="321" spans="9:12" x14ac:dyDescent="0.15">
      <c r="I321" s="19"/>
      <c r="J321" s="19"/>
      <c r="K321" s="19"/>
      <c r="L321" s="19"/>
    </row>
    <row r="322" spans="9:12" x14ac:dyDescent="0.15">
      <c r="I322" s="19"/>
      <c r="J322" s="19"/>
      <c r="K322" s="19"/>
      <c r="L322" s="19"/>
    </row>
    <row r="323" spans="9:12" x14ac:dyDescent="0.15">
      <c r="I323" s="19"/>
      <c r="J323" s="19"/>
      <c r="K323" s="19"/>
      <c r="L323" s="19"/>
    </row>
    <row r="324" spans="9:12" x14ac:dyDescent="0.15">
      <c r="I324" s="19"/>
      <c r="J324" s="19"/>
      <c r="K324" s="19"/>
      <c r="L324" s="19"/>
    </row>
    <row r="325" spans="9:12" x14ac:dyDescent="0.15">
      <c r="I325" s="19"/>
      <c r="J325" s="19"/>
      <c r="K325" s="19"/>
      <c r="L325" s="19"/>
    </row>
    <row r="326" spans="9:12" x14ac:dyDescent="0.15">
      <c r="I326" s="19"/>
      <c r="J326" s="19"/>
      <c r="K326" s="19"/>
      <c r="L326" s="19"/>
    </row>
    <row r="327" spans="9:12" x14ac:dyDescent="0.15">
      <c r="I327" s="19"/>
      <c r="J327" s="19"/>
      <c r="K327" s="19"/>
      <c r="L327" s="19"/>
    </row>
    <row r="328" spans="9:12" x14ac:dyDescent="0.15">
      <c r="I328" s="19"/>
      <c r="J328" s="19"/>
      <c r="K328" s="19"/>
      <c r="L328" s="19"/>
    </row>
    <row r="329" spans="9:12" x14ac:dyDescent="0.15">
      <c r="I329" s="19"/>
      <c r="J329" s="19"/>
      <c r="K329" s="19"/>
      <c r="L329" s="19"/>
    </row>
    <row r="330" spans="9:12" x14ac:dyDescent="0.15">
      <c r="I330" s="19"/>
      <c r="J330" s="19"/>
      <c r="K330" s="19"/>
      <c r="L330" s="19"/>
    </row>
    <row r="331" spans="9:12" x14ac:dyDescent="0.15">
      <c r="I331" s="19"/>
      <c r="J331" s="19"/>
      <c r="K331" s="19"/>
      <c r="L331" s="19"/>
    </row>
    <row r="332" spans="9:12" x14ac:dyDescent="0.15">
      <c r="I332" s="19"/>
      <c r="J332" s="19"/>
      <c r="K332" s="19"/>
      <c r="L332" s="19"/>
    </row>
    <row r="333" spans="9:12" x14ac:dyDescent="0.15">
      <c r="I333" s="19"/>
      <c r="J333" s="19"/>
      <c r="K333" s="19"/>
      <c r="L333" s="19"/>
    </row>
    <row r="334" spans="9:12" x14ac:dyDescent="0.15">
      <c r="I334" s="19"/>
      <c r="J334" s="19"/>
      <c r="K334" s="19"/>
      <c r="L334" s="19"/>
    </row>
    <row r="335" spans="9:12" x14ac:dyDescent="0.15">
      <c r="I335" s="19"/>
      <c r="J335" s="19"/>
      <c r="K335" s="19"/>
      <c r="L335" s="19"/>
    </row>
    <row r="336" spans="9:12" x14ac:dyDescent="0.15">
      <c r="I336" s="19"/>
      <c r="J336" s="19"/>
      <c r="K336" s="19"/>
      <c r="L336" s="19"/>
    </row>
    <row r="337" spans="9:12" x14ac:dyDescent="0.15">
      <c r="I337" s="19"/>
      <c r="J337" s="19"/>
      <c r="K337" s="19"/>
      <c r="L337" s="19"/>
    </row>
    <row r="338" spans="9:12" x14ac:dyDescent="0.15">
      <c r="I338" s="19"/>
      <c r="J338" s="19"/>
      <c r="K338" s="19"/>
      <c r="L338" s="19"/>
    </row>
    <row r="339" spans="9:12" x14ac:dyDescent="0.15">
      <c r="I339" s="19"/>
      <c r="J339" s="19"/>
      <c r="K339" s="19"/>
      <c r="L339" s="19"/>
    </row>
    <row r="340" spans="9:12" x14ac:dyDescent="0.15">
      <c r="I340" s="19"/>
      <c r="J340" s="19"/>
      <c r="K340" s="19"/>
      <c r="L340" s="19"/>
    </row>
    <row r="341" spans="9:12" x14ac:dyDescent="0.15">
      <c r="I341" s="19"/>
      <c r="J341" s="19"/>
      <c r="K341" s="19"/>
      <c r="L341" s="19"/>
    </row>
    <row r="342" spans="9:12" x14ac:dyDescent="0.15">
      <c r="I342" s="19"/>
      <c r="J342" s="19"/>
      <c r="K342" s="19"/>
      <c r="L342" s="19"/>
    </row>
    <row r="343" spans="9:12" x14ac:dyDescent="0.15">
      <c r="I343" s="19"/>
      <c r="J343" s="19"/>
      <c r="K343" s="19"/>
      <c r="L343" s="19"/>
    </row>
    <row r="344" spans="9:12" x14ac:dyDescent="0.15">
      <c r="I344" s="19"/>
      <c r="J344" s="19"/>
      <c r="K344" s="19"/>
      <c r="L344" s="19"/>
    </row>
    <row r="345" spans="9:12" x14ac:dyDescent="0.15">
      <c r="I345" s="19"/>
      <c r="J345" s="19"/>
      <c r="K345" s="19"/>
      <c r="L345" s="19"/>
    </row>
    <row r="346" spans="9:12" x14ac:dyDescent="0.15">
      <c r="I346" s="19"/>
      <c r="J346" s="19"/>
      <c r="K346" s="19"/>
      <c r="L346" s="19"/>
    </row>
    <row r="347" spans="9:12" x14ac:dyDescent="0.15">
      <c r="I347" s="19"/>
      <c r="J347" s="19"/>
      <c r="K347" s="19"/>
      <c r="L347" s="19"/>
    </row>
    <row r="348" spans="9:12" x14ac:dyDescent="0.15">
      <c r="I348" s="19"/>
      <c r="J348" s="19"/>
      <c r="K348" s="19"/>
      <c r="L348" s="19"/>
    </row>
    <row r="349" spans="9:12" x14ac:dyDescent="0.15">
      <c r="I349" s="19"/>
      <c r="J349" s="19"/>
      <c r="K349" s="19"/>
      <c r="L349" s="19"/>
    </row>
    <row r="350" spans="9:12" x14ac:dyDescent="0.15">
      <c r="I350" s="19"/>
      <c r="J350" s="19"/>
      <c r="K350" s="19"/>
      <c r="L350" s="19"/>
    </row>
    <row r="351" spans="9:12" x14ac:dyDescent="0.15">
      <c r="I351" s="19"/>
      <c r="J351" s="19"/>
      <c r="K351" s="19"/>
      <c r="L351" s="19"/>
    </row>
    <row r="352" spans="9:12" x14ac:dyDescent="0.15">
      <c r="I352" s="19"/>
      <c r="J352" s="19"/>
      <c r="K352" s="19"/>
      <c r="L352" s="19"/>
    </row>
    <row r="353" spans="9:12" x14ac:dyDescent="0.15">
      <c r="I353" s="19"/>
      <c r="J353" s="19"/>
      <c r="K353" s="19"/>
      <c r="L353" s="19"/>
    </row>
    <row r="354" spans="9:12" x14ac:dyDescent="0.15">
      <c r="I354" s="19"/>
      <c r="J354" s="19"/>
      <c r="K354" s="19"/>
      <c r="L354" s="19"/>
    </row>
    <row r="355" spans="9:12" x14ac:dyDescent="0.15">
      <c r="I355" s="19"/>
      <c r="J355" s="19"/>
      <c r="K355" s="19"/>
      <c r="L355" s="19"/>
    </row>
    <row r="356" spans="9:12" x14ac:dyDescent="0.15">
      <c r="I356" s="19"/>
      <c r="J356" s="19"/>
      <c r="K356" s="19"/>
      <c r="L356" s="19"/>
    </row>
    <row r="357" spans="9:12" x14ac:dyDescent="0.15">
      <c r="I357" s="19"/>
      <c r="J357" s="19"/>
      <c r="K357" s="19"/>
      <c r="L357" s="19"/>
    </row>
    <row r="358" spans="9:12" x14ac:dyDescent="0.15">
      <c r="I358" s="19"/>
      <c r="J358" s="19"/>
      <c r="K358" s="19"/>
      <c r="L358" s="19"/>
    </row>
    <row r="359" spans="9:12" x14ac:dyDescent="0.15">
      <c r="I359" s="19"/>
      <c r="J359" s="19"/>
      <c r="K359" s="19"/>
      <c r="L359" s="19"/>
    </row>
    <row r="360" spans="9:12" x14ac:dyDescent="0.15">
      <c r="I360" s="19"/>
      <c r="J360" s="19"/>
      <c r="K360" s="19"/>
      <c r="L360" s="19"/>
    </row>
    <row r="361" spans="9:12" x14ac:dyDescent="0.15">
      <c r="I361" s="19"/>
      <c r="J361" s="19"/>
      <c r="K361" s="19"/>
      <c r="L361" s="19"/>
    </row>
    <row r="362" spans="9:12" x14ac:dyDescent="0.15">
      <c r="I362" s="19"/>
      <c r="J362" s="19"/>
      <c r="K362" s="19"/>
      <c r="L362" s="19"/>
    </row>
    <row r="363" spans="9:12" x14ac:dyDescent="0.15">
      <c r="I363" s="19"/>
      <c r="J363" s="19"/>
      <c r="K363" s="19"/>
      <c r="L363" s="19"/>
    </row>
    <row r="364" spans="9:12" x14ac:dyDescent="0.15">
      <c r="I364" s="19"/>
      <c r="J364" s="19"/>
      <c r="K364" s="19"/>
      <c r="L364" s="19"/>
    </row>
    <row r="365" spans="9:12" x14ac:dyDescent="0.15">
      <c r="I365" s="19"/>
      <c r="J365" s="19"/>
      <c r="K365" s="19"/>
      <c r="L365" s="19"/>
    </row>
    <row r="366" spans="9:12" x14ac:dyDescent="0.15">
      <c r="I366" s="19"/>
      <c r="J366" s="19"/>
      <c r="K366" s="19"/>
      <c r="L366" s="19"/>
    </row>
    <row r="367" spans="9:12" x14ac:dyDescent="0.15">
      <c r="I367" s="19"/>
      <c r="J367" s="19"/>
      <c r="K367" s="19"/>
      <c r="L367" s="19"/>
    </row>
    <row r="368" spans="9:12" x14ac:dyDescent="0.15">
      <c r="I368" s="19"/>
      <c r="J368" s="19"/>
      <c r="K368" s="19"/>
      <c r="L368" s="19"/>
    </row>
    <row r="369" spans="9:12" x14ac:dyDescent="0.15">
      <c r="I369" s="19"/>
      <c r="J369" s="19"/>
      <c r="K369" s="19"/>
      <c r="L369" s="19"/>
    </row>
    <row r="370" spans="9:12" x14ac:dyDescent="0.15">
      <c r="I370" s="19"/>
      <c r="J370" s="19"/>
      <c r="K370" s="19"/>
      <c r="L370" s="19"/>
    </row>
    <row r="371" spans="9:12" x14ac:dyDescent="0.15">
      <c r="I371" s="19"/>
      <c r="J371" s="19"/>
      <c r="K371" s="19"/>
      <c r="L371" s="19"/>
    </row>
    <row r="372" spans="9:12" x14ac:dyDescent="0.15">
      <c r="I372" s="19"/>
      <c r="J372" s="19"/>
      <c r="K372" s="19"/>
      <c r="L372" s="19"/>
    </row>
    <row r="373" spans="9:12" x14ac:dyDescent="0.15">
      <c r="I373" s="19"/>
      <c r="J373" s="19"/>
      <c r="K373" s="19"/>
      <c r="L373" s="19"/>
    </row>
    <row r="374" spans="9:12" x14ac:dyDescent="0.15">
      <c r="I374" s="19"/>
      <c r="J374" s="19"/>
      <c r="K374" s="19"/>
      <c r="L374" s="19"/>
    </row>
    <row r="375" spans="9:12" x14ac:dyDescent="0.15">
      <c r="I375" s="19"/>
      <c r="J375" s="19"/>
      <c r="K375" s="19"/>
      <c r="L375" s="19"/>
    </row>
    <row r="376" spans="9:12" x14ac:dyDescent="0.15">
      <c r="I376" s="19"/>
      <c r="J376" s="19"/>
      <c r="K376" s="19"/>
      <c r="L376" s="19"/>
    </row>
    <row r="377" spans="9:12" x14ac:dyDescent="0.15">
      <c r="I377" s="19"/>
      <c r="J377" s="19"/>
      <c r="K377" s="19"/>
      <c r="L377" s="19"/>
    </row>
    <row r="378" spans="9:12" x14ac:dyDescent="0.15">
      <c r="I378" s="19"/>
      <c r="J378" s="19"/>
      <c r="K378" s="19"/>
      <c r="L378" s="19"/>
    </row>
    <row r="379" spans="9:12" x14ac:dyDescent="0.15">
      <c r="I379" s="19"/>
      <c r="J379" s="19"/>
      <c r="K379" s="19"/>
      <c r="L379" s="19"/>
    </row>
    <row r="380" spans="9:12" x14ac:dyDescent="0.15">
      <c r="I380" s="19"/>
      <c r="J380" s="19"/>
      <c r="K380" s="19"/>
      <c r="L380" s="19"/>
    </row>
    <row r="381" spans="9:12" x14ac:dyDescent="0.15">
      <c r="I381" s="19"/>
      <c r="J381" s="19"/>
      <c r="K381" s="19"/>
      <c r="L381" s="19"/>
    </row>
    <row r="382" spans="9:12" x14ac:dyDescent="0.15">
      <c r="I382" s="19"/>
      <c r="J382" s="19"/>
      <c r="K382" s="19"/>
      <c r="L382" s="19"/>
    </row>
    <row r="383" spans="9:12" x14ac:dyDescent="0.15">
      <c r="I383" s="19"/>
      <c r="J383" s="19"/>
      <c r="K383" s="19"/>
      <c r="L383" s="19"/>
    </row>
    <row r="384" spans="9:12" x14ac:dyDescent="0.15">
      <c r="I384" s="19"/>
      <c r="J384" s="19"/>
      <c r="K384" s="19"/>
      <c r="L384" s="19"/>
    </row>
    <row r="385" spans="9:12" x14ac:dyDescent="0.15">
      <c r="I385" s="19"/>
      <c r="J385" s="19"/>
      <c r="K385" s="19"/>
      <c r="L385" s="19"/>
    </row>
    <row r="386" spans="9:12" x14ac:dyDescent="0.15">
      <c r="I386" s="19"/>
      <c r="J386" s="19"/>
      <c r="K386" s="19"/>
      <c r="L386" s="19"/>
    </row>
    <row r="387" spans="9:12" x14ac:dyDescent="0.15">
      <c r="I387" s="19"/>
      <c r="J387" s="19"/>
      <c r="K387" s="19"/>
      <c r="L387" s="19"/>
    </row>
    <row r="388" spans="9:12" x14ac:dyDescent="0.15">
      <c r="I388" s="19"/>
      <c r="J388" s="19"/>
      <c r="K388" s="19"/>
      <c r="L388" s="19"/>
    </row>
    <row r="389" spans="9:12" x14ac:dyDescent="0.15">
      <c r="I389" s="19"/>
      <c r="J389" s="19"/>
      <c r="K389" s="19"/>
      <c r="L389" s="19"/>
    </row>
    <row r="390" spans="9:12" x14ac:dyDescent="0.15">
      <c r="I390" s="19"/>
      <c r="J390" s="19"/>
      <c r="K390" s="19"/>
      <c r="L390" s="19"/>
    </row>
    <row r="391" spans="9:12" x14ac:dyDescent="0.15">
      <c r="I391" s="19"/>
      <c r="J391" s="19"/>
      <c r="K391" s="19"/>
      <c r="L391" s="19"/>
    </row>
    <row r="392" spans="9:12" x14ac:dyDescent="0.15">
      <c r="I392" s="19"/>
      <c r="J392" s="19"/>
      <c r="K392" s="19"/>
      <c r="L392" s="19"/>
    </row>
    <row r="393" spans="9:12" x14ac:dyDescent="0.15">
      <c r="I393" s="19"/>
      <c r="J393" s="19"/>
      <c r="K393" s="19"/>
      <c r="L393" s="19"/>
    </row>
    <row r="394" spans="9:12" x14ac:dyDescent="0.15">
      <c r="I394" s="19"/>
      <c r="J394" s="19"/>
      <c r="K394" s="19"/>
      <c r="L394" s="19"/>
    </row>
    <row r="395" spans="9:12" x14ac:dyDescent="0.15">
      <c r="I395" s="19"/>
      <c r="J395" s="19"/>
      <c r="K395" s="19"/>
      <c r="L395" s="19"/>
    </row>
    <row r="396" spans="9:12" x14ac:dyDescent="0.15">
      <c r="I396" s="19"/>
      <c r="J396" s="19"/>
      <c r="K396" s="19"/>
      <c r="L396" s="19"/>
    </row>
    <row r="397" spans="9:12" x14ac:dyDescent="0.15">
      <c r="I397" s="19"/>
      <c r="J397" s="19"/>
      <c r="K397" s="19"/>
      <c r="L397" s="19"/>
    </row>
    <row r="398" spans="9:12" x14ac:dyDescent="0.15">
      <c r="I398" s="19"/>
      <c r="J398" s="19"/>
      <c r="K398" s="19"/>
      <c r="L398" s="19"/>
    </row>
    <row r="399" spans="9:12" x14ac:dyDescent="0.15">
      <c r="I399" s="19"/>
      <c r="J399" s="19"/>
      <c r="K399" s="19"/>
      <c r="L399" s="19"/>
    </row>
    <row r="400" spans="9:12" x14ac:dyDescent="0.15">
      <c r="I400" s="19"/>
      <c r="J400" s="19"/>
      <c r="K400" s="19"/>
      <c r="L400" s="19"/>
    </row>
    <row r="401" spans="9:12" x14ac:dyDescent="0.15">
      <c r="I401" s="19"/>
      <c r="J401" s="19"/>
      <c r="K401" s="19"/>
      <c r="L401" s="19"/>
    </row>
    <row r="402" spans="9:12" x14ac:dyDescent="0.15">
      <c r="I402" s="19"/>
      <c r="J402" s="19"/>
      <c r="K402" s="19"/>
      <c r="L402" s="19"/>
    </row>
    <row r="403" spans="9:12" x14ac:dyDescent="0.15">
      <c r="I403" s="19"/>
      <c r="J403" s="19"/>
      <c r="K403" s="19"/>
      <c r="L403" s="19"/>
    </row>
    <row r="404" spans="9:12" x14ac:dyDescent="0.15">
      <c r="I404" s="19"/>
      <c r="J404" s="19"/>
      <c r="K404" s="19"/>
      <c r="L404" s="19"/>
    </row>
    <row r="405" spans="9:12" x14ac:dyDescent="0.15">
      <c r="I405" s="19"/>
      <c r="J405" s="19"/>
      <c r="K405" s="19"/>
      <c r="L405" s="19"/>
    </row>
    <row r="406" spans="9:12" x14ac:dyDescent="0.15">
      <c r="I406" s="19"/>
      <c r="J406" s="19"/>
      <c r="K406" s="19"/>
      <c r="L406" s="19"/>
    </row>
    <row r="407" spans="9:12" x14ac:dyDescent="0.15">
      <c r="I407" s="19"/>
      <c r="J407" s="19"/>
      <c r="K407" s="19"/>
      <c r="L407" s="19"/>
    </row>
    <row r="408" spans="9:12" x14ac:dyDescent="0.15">
      <c r="I408" s="19"/>
      <c r="J408" s="19"/>
      <c r="K408" s="19"/>
      <c r="L408" s="19"/>
    </row>
    <row r="409" spans="9:12" x14ac:dyDescent="0.15">
      <c r="I409" s="19"/>
      <c r="J409" s="19"/>
      <c r="K409" s="19"/>
      <c r="L409" s="19"/>
    </row>
    <row r="410" spans="9:12" x14ac:dyDescent="0.15">
      <c r="I410" s="19"/>
      <c r="J410" s="19"/>
      <c r="K410" s="19"/>
      <c r="L410" s="19"/>
    </row>
    <row r="411" spans="9:12" x14ac:dyDescent="0.15">
      <c r="I411" s="19"/>
      <c r="J411" s="19"/>
      <c r="K411" s="19"/>
      <c r="L411" s="19"/>
    </row>
    <row r="412" spans="9:12" x14ac:dyDescent="0.15">
      <c r="I412" s="19"/>
      <c r="J412" s="19"/>
      <c r="K412" s="19"/>
      <c r="L412" s="19"/>
    </row>
    <row r="413" spans="9:12" x14ac:dyDescent="0.15">
      <c r="I413" s="19"/>
      <c r="J413" s="19"/>
      <c r="K413" s="19"/>
      <c r="L413" s="19"/>
    </row>
    <row r="414" spans="9:12" x14ac:dyDescent="0.15">
      <c r="I414" s="19"/>
      <c r="J414" s="19"/>
      <c r="K414" s="19"/>
      <c r="L414" s="19"/>
    </row>
    <row r="415" spans="9:12" x14ac:dyDescent="0.15">
      <c r="I415" s="19"/>
      <c r="J415" s="19"/>
      <c r="K415" s="19"/>
      <c r="L415" s="19"/>
    </row>
    <row r="416" spans="9:12" x14ac:dyDescent="0.15">
      <c r="I416" s="19"/>
      <c r="J416" s="19"/>
      <c r="K416" s="19"/>
      <c r="L416" s="19"/>
    </row>
    <row r="417" spans="9:12" x14ac:dyDescent="0.15">
      <c r="I417" s="19"/>
      <c r="J417" s="19"/>
      <c r="K417" s="19"/>
      <c r="L417" s="19"/>
    </row>
    <row r="418" spans="9:12" x14ac:dyDescent="0.15">
      <c r="I418" s="19"/>
      <c r="J418" s="19"/>
      <c r="K418" s="19"/>
      <c r="L418" s="19"/>
    </row>
    <row r="419" spans="9:12" x14ac:dyDescent="0.15">
      <c r="I419" s="19"/>
      <c r="J419" s="19"/>
      <c r="K419" s="19"/>
      <c r="L419" s="19"/>
    </row>
    <row r="420" spans="9:12" x14ac:dyDescent="0.15">
      <c r="I420" s="19"/>
      <c r="J420" s="19"/>
      <c r="K420" s="19"/>
      <c r="L420" s="19"/>
    </row>
    <row r="421" spans="9:12" x14ac:dyDescent="0.15">
      <c r="I421" s="19"/>
      <c r="J421" s="19"/>
      <c r="K421" s="19"/>
      <c r="L421" s="19"/>
    </row>
    <row r="422" spans="9:12" x14ac:dyDescent="0.15">
      <c r="I422" s="19"/>
      <c r="J422" s="19"/>
      <c r="K422" s="19"/>
      <c r="L422" s="19"/>
    </row>
    <row r="423" spans="9:12" x14ac:dyDescent="0.15">
      <c r="I423" s="19"/>
      <c r="J423" s="19"/>
      <c r="K423" s="19"/>
      <c r="L423" s="19"/>
    </row>
    <row r="424" spans="9:12" x14ac:dyDescent="0.15">
      <c r="I424" s="19"/>
      <c r="J424" s="19"/>
      <c r="K424" s="19"/>
      <c r="L424" s="19"/>
    </row>
    <row r="425" spans="9:12" x14ac:dyDescent="0.15">
      <c r="I425" s="19"/>
      <c r="J425" s="19"/>
      <c r="K425" s="19"/>
      <c r="L425" s="19"/>
    </row>
    <row r="426" spans="9:12" x14ac:dyDescent="0.15">
      <c r="I426" s="19"/>
      <c r="J426" s="19"/>
      <c r="K426" s="19"/>
      <c r="L426" s="19"/>
    </row>
    <row r="427" spans="9:12" x14ac:dyDescent="0.15">
      <c r="I427" s="19"/>
      <c r="J427" s="19"/>
      <c r="K427" s="19"/>
      <c r="L427" s="19"/>
    </row>
    <row r="428" spans="9:12" x14ac:dyDescent="0.15">
      <c r="I428" s="19"/>
      <c r="J428" s="19"/>
      <c r="K428" s="19"/>
      <c r="L428" s="19"/>
    </row>
    <row r="429" spans="9:12" x14ac:dyDescent="0.15">
      <c r="I429" s="19"/>
      <c r="J429" s="19"/>
      <c r="K429" s="19"/>
      <c r="L429" s="19"/>
    </row>
    <row r="430" spans="9:12" x14ac:dyDescent="0.15">
      <c r="I430" s="19"/>
      <c r="J430" s="19"/>
      <c r="K430" s="19"/>
      <c r="L430" s="19"/>
    </row>
    <row r="431" spans="9:12" x14ac:dyDescent="0.15">
      <c r="I431" s="19"/>
      <c r="J431" s="19"/>
      <c r="K431" s="19"/>
      <c r="L431" s="19"/>
    </row>
    <row r="432" spans="9:12" x14ac:dyDescent="0.15">
      <c r="I432" s="19"/>
      <c r="J432" s="19"/>
      <c r="K432" s="19"/>
      <c r="L432" s="19"/>
    </row>
    <row r="433" spans="9:12" x14ac:dyDescent="0.15">
      <c r="I433" s="19"/>
      <c r="J433" s="19"/>
      <c r="K433" s="19"/>
      <c r="L433" s="19"/>
    </row>
    <row r="434" spans="9:12" x14ac:dyDescent="0.15">
      <c r="I434" s="19"/>
      <c r="J434" s="19"/>
      <c r="K434" s="19"/>
      <c r="L434" s="19"/>
    </row>
    <row r="435" spans="9:12" x14ac:dyDescent="0.15">
      <c r="I435" s="19"/>
      <c r="J435" s="19"/>
      <c r="K435" s="19"/>
      <c r="L435" s="19"/>
    </row>
    <row r="436" spans="9:12" x14ac:dyDescent="0.15">
      <c r="I436" s="19"/>
      <c r="J436" s="19"/>
      <c r="K436" s="19"/>
      <c r="L436" s="19"/>
    </row>
    <row r="437" spans="9:12" x14ac:dyDescent="0.15">
      <c r="I437" s="19"/>
      <c r="J437" s="19"/>
      <c r="K437" s="19"/>
      <c r="L437" s="19"/>
    </row>
    <row r="438" spans="9:12" x14ac:dyDescent="0.15">
      <c r="I438" s="19"/>
      <c r="J438" s="19"/>
      <c r="K438" s="19"/>
      <c r="L438" s="19"/>
    </row>
    <row r="439" spans="9:12" x14ac:dyDescent="0.15">
      <c r="I439" s="19"/>
      <c r="J439" s="19"/>
      <c r="K439" s="19"/>
      <c r="L439" s="19"/>
    </row>
    <row r="440" spans="9:12" x14ac:dyDescent="0.15">
      <c r="I440" s="19"/>
      <c r="J440" s="19"/>
      <c r="K440" s="19"/>
      <c r="L440" s="19"/>
    </row>
    <row r="441" spans="9:12" x14ac:dyDescent="0.15">
      <c r="I441" s="19"/>
      <c r="J441" s="19"/>
      <c r="K441" s="19"/>
      <c r="L441" s="19"/>
    </row>
    <row r="442" spans="9:12" x14ac:dyDescent="0.15">
      <c r="I442" s="19"/>
      <c r="J442" s="19"/>
      <c r="K442" s="19"/>
      <c r="L442" s="19"/>
    </row>
    <row r="443" spans="9:12" x14ac:dyDescent="0.15">
      <c r="I443" s="19"/>
      <c r="J443" s="19"/>
      <c r="K443" s="19"/>
      <c r="L443" s="19"/>
    </row>
    <row r="444" spans="9:12" x14ac:dyDescent="0.15">
      <c r="I444" s="19"/>
      <c r="J444" s="19"/>
      <c r="K444" s="19"/>
      <c r="L444" s="19"/>
    </row>
    <row r="445" spans="9:12" x14ac:dyDescent="0.15">
      <c r="I445" s="19"/>
      <c r="J445" s="19"/>
      <c r="K445" s="19"/>
      <c r="L445" s="19"/>
    </row>
    <row r="446" spans="9:12" x14ac:dyDescent="0.15">
      <c r="I446" s="19"/>
      <c r="J446" s="19"/>
      <c r="K446" s="19"/>
      <c r="L446" s="19"/>
    </row>
    <row r="447" spans="9:12" x14ac:dyDescent="0.15">
      <c r="I447" s="19"/>
      <c r="J447" s="19"/>
      <c r="K447" s="19"/>
      <c r="L447" s="19"/>
    </row>
    <row r="448" spans="9:12" x14ac:dyDescent="0.15">
      <c r="I448" s="19"/>
      <c r="J448" s="19"/>
      <c r="K448" s="19"/>
      <c r="L448" s="19"/>
    </row>
    <row r="449" spans="9:12" x14ac:dyDescent="0.15">
      <c r="I449" s="19"/>
      <c r="J449" s="19"/>
      <c r="K449" s="19"/>
      <c r="L449" s="19"/>
    </row>
    <row r="450" spans="9:12" x14ac:dyDescent="0.15">
      <c r="I450" s="19"/>
      <c r="J450" s="19"/>
      <c r="K450" s="19"/>
      <c r="L450" s="19"/>
    </row>
    <row r="451" spans="9:12" x14ac:dyDescent="0.15">
      <c r="I451" s="19"/>
      <c r="J451" s="19"/>
      <c r="K451" s="19"/>
      <c r="L451" s="19"/>
    </row>
    <row r="452" spans="9:12" x14ac:dyDescent="0.15">
      <c r="I452" s="19"/>
      <c r="J452" s="19"/>
      <c r="K452" s="19"/>
      <c r="L452" s="19"/>
    </row>
    <row r="453" spans="9:12" x14ac:dyDescent="0.15">
      <c r="I453" s="19"/>
      <c r="J453" s="19"/>
      <c r="K453" s="19"/>
      <c r="L453" s="19"/>
    </row>
    <row r="454" spans="9:12" x14ac:dyDescent="0.15">
      <c r="I454" s="19"/>
      <c r="J454" s="19"/>
      <c r="K454" s="19"/>
      <c r="L454" s="19"/>
    </row>
    <row r="455" spans="9:12" x14ac:dyDescent="0.15">
      <c r="I455" s="19"/>
      <c r="J455" s="19"/>
      <c r="K455" s="19"/>
      <c r="L455" s="19"/>
    </row>
    <row r="456" spans="9:12" x14ac:dyDescent="0.15">
      <c r="I456" s="19"/>
      <c r="J456" s="19"/>
      <c r="K456" s="19"/>
      <c r="L456" s="19"/>
    </row>
    <row r="457" spans="9:12" x14ac:dyDescent="0.15">
      <c r="I457" s="19"/>
      <c r="J457" s="19"/>
      <c r="K457" s="19"/>
      <c r="L457" s="19"/>
    </row>
    <row r="458" spans="9:12" x14ac:dyDescent="0.15">
      <c r="I458" s="19"/>
      <c r="J458" s="19"/>
      <c r="K458" s="19"/>
      <c r="L458" s="19"/>
    </row>
    <row r="459" spans="9:12" x14ac:dyDescent="0.15">
      <c r="I459" s="19"/>
      <c r="J459" s="19"/>
      <c r="K459" s="19"/>
      <c r="L459" s="19"/>
    </row>
    <row r="460" spans="9:12" x14ac:dyDescent="0.15">
      <c r="I460" s="19"/>
      <c r="J460" s="19"/>
      <c r="K460" s="19"/>
      <c r="L460" s="19"/>
    </row>
    <row r="461" spans="9:12" x14ac:dyDescent="0.15">
      <c r="I461" s="19"/>
      <c r="J461" s="19"/>
      <c r="K461" s="19"/>
      <c r="L461" s="19"/>
    </row>
    <row r="462" spans="9:12" x14ac:dyDescent="0.15">
      <c r="I462" s="19"/>
      <c r="J462" s="19"/>
      <c r="K462" s="19"/>
      <c r="L462" s="19"/>
    </row>
    <row r="463" spans="9:12" x14ac:dyDescent="0.15">
      <c r="I463" s="19"/>
      <c r="J463" s="19"/>
      <c r="K463" s="19"/>
      <c r="L463" s="19"/>
    </row>
    <row r="464" spans="9:12" x14ac:dyDescent="0.15">
      <c r="I464" s="19"/>
      <c r="J464" s="19"/>
      <c r="K464" s="19"/>
      <c r="L464" s="19"/>
    </row>
    <row r="465" spans="9:12" x14ac:dyDescent="0.15">
      <c r="I465" s="19"/>
      <c r="J465" s="19"/>
      <c r="K465" s="19"/>
      <c r="L465" s="19"/>
    </row>
    <row r="466" spans="9:12" x14ac:dyDescent="0.15">
      <c r="I466" s="19"/>
      <c r="J466" s="19"/>
      <c r="K466" s="19"/>
      <c r="L466" s="19"/>
    </row>
    <row r="467" spans="9:12" x14ac:dyDescent="0.15">
      <c r="I467" s="19"/>
      <c r="J467" s="19"/>
      <c r="K467" s="19"/>
      <c r="L467" s="19"/>
    </row>
    <row r="468" spans="9:12" x14ac:dyDescent="0.15">
      <c r="I468" s="19"/>
      <c r="J468" s="19"/>
      <c r="K468" s="19"/>
      <c r="L468" s="19"/>
    </row>
    <row r="469" spans="9:12" x14ac:dyDescent="0.15">
      <c r="I469" s="19"/>
      <c r="J469" s="19"/>
      <c r="K469" s="19"/>
      <c r="L469" s="19"/>
    </row>
    <row r="470" spans="9:12" x14ac:dyDescent="0.15">
      <c r="I470" s="19"/>
      <c r="J470" s="19"/>
      <c r="K470" s="19"/>
      <c r="L470" s="19"/>
    </row>
    <row r="471" spans="9:12" x14ac:dyDescent="0.15">
      <c r="I471" s="19"/>
      <c r="J471" s="19"/>
      <c r="K471" s="19"/>
      <c r="L471" s="19"/>
    </row>
    <row r="472" spans="9:12" x14ac:dyDescent="0.15">
      <c r="I472" s="19"/>
      <c r="J472" s="19"/>
      <c r="K472" s="19"/>
      <c r="L472" s="19"/>
    </row>
    <row r="473" spans="9:12" x14ac:dyDescent="0.15">
      <c r="I473" s="19"/>
      <c r="J473" s="19"/>
      <c r="K473" s="19"/>
      <c r="L473" s="19"/>
    </row>
    <row r="474" spans="9:12" x14ac:dyDescent="0.15">
      <c r="I474" s="19"/>
      <c r="J474" s="19"/>
      <c r="K474" s="19"/>
      <c r="L474" s="19"/>
    </row>
    <row r="475" spans="9:12" x14ac:dyDescent="0.15">
      <c r="I475" s="19"/>
      <c r="J475" s="19"/>
      <c r="K475" s="19"/>
      <c r="L475" s="19"/>
    </row>
    <row r="476" spans="9:12" x14ac:dyDescent="0.15">
      <c r="I476" s="19"/>
      <c r="J476" s="19"/>
      <c r="K476" s="19"/>
      <c r="L476" s="19"/>
    </row>
    <row r="477" spans="9:12" x14ac:dyDescent="0.15">
      <c r="I477" s="19"/>
      <c r="J477" s="19"/>
      <c r="K477" s="19"/>
      <c r="L477" s="19"/>
    </row>
    <row r="478" spans="9:12" x14ac:dyDescent="0.15">
      <c r="I478" s="19"/>
      <c r="J478" s="19"/>
      <c r="K478" s="19"/>
      <c r="L478" s="19"/>
    </row>
    <row r="479" spans="9:12" x14ac:dyDescent="0.15">
      <c r="I479" s="19"/>
      <c r="J479" s="19"/>
      <c r="K479" s="19"/>
      <c r="L479" s="19"/>
    </row>
    <row r="480" spans="9:12" x14ac:dyDescent="0.15">
      <c r="I480" s="19"/>
      <c r="J480" s="19"/>
      <c r="K480" s="19"/>
      <c r="L480" s="19"/>
    </row>
    <row r="481" spans="9:12" x14ac:dyDescent="0.15">
      <c r="I481" s="19"/>
      <c r="J481" s="19"/>
      <c r="K481" s="19"/>
      <c r="L481" s="19"/>
    </row>
    <row r="482" spans="9:12" x14ac:dyDescent="0.15">
      <c r="I482" s="19"/>
      <c r="J482" s="19"/>
      <c r="K482" s="19"/>
      <c r="L482" s="19"/>
    </row>
    <row r="483" spans="9:12" x14ac:dyDescent="0.15">
      <c r="I483" s="19"/>
      <c r="J483" s="19"/>
      <c r="K483" s="19"/>
      <c r="L483" s="19"/>
    </row>
    <row r="484" spans="9:12" x14ac:dyDescent="0.15">
      <c r="I484" s="19"/>
      <c r="J484" s="19"/>
      <c r="K484" s="19"/>
      <c r="L484" s="19"/>
    </row>
    <row r="485" spans="9:12" x14ac:dyDescent="0.15">
      <c r="I485" s="19"/>
      <c r="J485" s="19"/>
      <c r="K485" s="19"/>
      <c r="L485" s="19"/>
    </row>
    <row r="486" spans="9:12" x14ac:dyDescent="0.15">
      <c r="I486" s="19"/>
      <c r="J486" s="19"/>
      <c r="K486" s="19"/>
      <c r="L486" s="19"/>
    </row>
    <row r="487" spans="9:12" x14ac:dyDescent="0.15">
      <c r="I487" s="19"/>
      <c r="J487" s="19"/>
      <c r="K487" s="19"/>
      <c r="L487" s="19"/>
    </row>
    <row r="488" spans="9:12" x14ac:dyDescent="0.15">
      <c r="I488" s="19"/>
      <c r="J488" s="19"/>
      <c r="K488" s="19"/>
      <c r="L488" s="19"/>
    </row>
    <row r="489" spans="9:12" x14ac:dyDescent="0.15">
      <c r="I489" s="19"/>
      <c r="J489" s="19"/>
      <c r="K489" s="19"/>
      <c r="L489" s="19"/>
    </row>
    <row r="490" spans="9:12" x14ac:dyDescent="0.15">
      <c r="I490" s="19"/>
      <c r="J490" s="19"/>
      <c r="K490" s="19"/>
      <c r="L490" s="19"/>
    </row>
    <row r="491" spans="9:12" x14ac:dyDescent="0.15">
      <c r="I491" s="19"/>
      <c r="J491" s="19"/>
      <c r="K491" s="19"/>
      <c r="L491" s="19"/>
    </row>
    <row r="492" spans="9:12" x14ac:dyDescent="0.15">
      <c r="I492" s="19"/>
      <c r="J492" s="19"/>
      <c r="K492" s="19"/>
      <c r="L492" s="19"/>
    </row>
    <row r="493" spans="9:12" x14ac:dyDescent="0.15">
      <c r="I493" s="19"/>
      <c r="J493" s="19"/>
      <c r="K493" s="19"/>
      <c r="L493" s="19"/>
    </row>
    <row r="494" spans="9:12" x14ac:dyDescent="0.15">
      <c r="I494" s="19"/>
      <c r="J494" s="19"/>
      <c r="K494" s="19"/>
      <c r="L494" s="19"/>
    </row>
    <row r="495" spans="9:12" x14ac:dyDescent="0.15">
      <c r="I495" s="19"/>
      <c r="J495" s="19"/>
      <c r="K495" s="19"/>
      <c r="L495" s="19"/>
    </row>
    <row r="496" spans="9:12" x14ac:dyDescent="0.15">
      <c r="I496" s="19"/>
      <c r="J496" s="19"/>
      <c r="K496" s="19"/>
      <c r="L496" s="19"/>
    </row>
    <row r="497" spans="9:12" x14ac:dyDescent="0.15">
      <c r="I497" s="19"/>
      <c r="J497" s="19"/>
      <c r="K497" s="19"/>
      <c r="L497" s="19"/>
    </row>
    <row r="498" spans="9:12" x14ac:dyDescent="0.15">
      <c r="I498" s="19"/>
      <c r="J498" s="19"/>
      <c r="K498" s="19"/>
      <c r="L498" s="19"/>
    </row>
    <row r="499" spans="9:12" x14ac:dyDescent="0.15">
      <c r="I499" s="19"/>
      <c r="J499" s="19"/>
      <c r="K499" s="19"/>
      <c r="L499" s="19"/>
    </row>
    <row r="500" spans="9:12" x14ac:dyDescent="0.15">
      <c r="I500" s="19"/>
      <c r="J500" s="19"/>
      <c r="K500" s="19"/>
      <c r="L500" s="19"/>
    </row>
    <row r="501" spans="9:12" x14ac:dyDescent="0.15">
      <c r="I501" s="19"/>
      <c r="J501" s="19"/>
      <c r="K501" s="19"/>
      <c r="L501" s="19"/>
    </row>
    <row r="502" spans="9:12" x14ac:dyDescent="0.15">
      <c r="I502" s="19"/>
      <c r="J502" s="19"/>
      <c r="K502" s="19"/>
      <c r="L502" s="19"/>
    </row>
    <row r="503" spans="9:12" x14ac:dyDescent="0.15">
      <c r="I503" s="19"/>
      <c r="J503" s="19"/>
      <c r="K503" s="19"/>
      <c r="L503" s="19"/>
    </row>
    <row r="504" spans="9:12" x14ac:dyDescent="0.15">
      <c r="I504" s="19"/>
      <c r="J504" s="19"/>
      <c r="K504" s="19"/>
      <c r="L504" s="19"/>
    </row>
    <row r="505" spans="9:12" x14ac:dyDescent="0.15">
      <c r="I505" s="19"/>
      <c r="J505" s="19"/>
      <c r="K505" s="19"/>
      <c r="L505" s="19"/>
    </row>
    <row r="506" spans="9:12" x14ac:dyDescent="0.15">
      <c r="I506" s="19"/>
      <c r="J506" s="19"/>
      <c r="K506" s="19"/>
      <c r="L506" s="19"/>
    </row>
    <row r="507" spans="9:12" x14ac:dyDescent="0.15">
      <c r="I507" s="19"/>
      <c r="J507" s="19"/>
      <c r="K507" s="19"/>
      <c r="L507" s="19"/>
    </row>
    <row r="508" spans="9:12" x14ac:dyDescent="0.15">
      <c r="I508" s="19"/>
      <c r="J508" s="19"/>
      <c r="K508" s="19"/>
      <c r="L508" s="19"/>
    </row>
    <row r="509" spans="9:12" x14ac:dyDescent="0.15">
      <c r="I509" s="19"/>
      <c r="J509" s="19"/>
      <c r="K509" s="19"/>
      <c r="L509" s="19"/>
    </row>
    <row r="510" spans="9:12" x14ac:dyDescent="0.15">
      <c r="I510" s="19"/>
      <c r="J510" s="19"/>
      <c r="K510" s="19"/>
      <c r="L510" s="19"/>
    </row>
    <row r="511" spans="9:12" x14ac:dyDescent="0.15">
      <c r="I511" s="19"/>
      <c r="J511" s="19"/>
      <c r="K511" s="19"/>
      <c r="L511" s="19"/>
    </row>
    <row r="512" spans="9:12" x14ac:dyDescent="0.15">
      <c r="I512" s="19"/>
      <c r="J512" s="19"/>
      <c r="K512" s="19"/>
      <c r="L512" s="19"/>
    </row>
    <row r="513" spans="9:12" x14ac:dyDescent="0.15">
      <c r="I513" s="19"/>
      <c r="J513" s="19"/>
      <c r="K513" s="19"/>
      <c r="L513" s="19"/>
    </row>
    <row r="514" spans="9:12" x14ac:dyDescent="0.15">
      <c r="I514" s="19"/>
      <c r="J514" s="19"/>
      <c r="K514" s="19"/>
      <c r="L514" s="19"/>
    </row>
    <row r="515" spans="9:12" x14ac:dyDescent="0.15">
      <c r="I515" s="19"/>
      <c r="J515" s="19"/>
      <c r="K515" s="19"/>
      <c r="L515" s="19"/>
    </row>
    <row r="516" spans="9:12" x14ac:dyDescent="0.15">
      <c r="I516" s="19"/>
      <c r="J516" s="19"/>
      <c r="K516" s="19"/>
      <c r="L516" s="19"/>
    </row>
    <row r="517" spans="9:12" x14ac:dyDescent="0.15">
      <c r="I517" s="19"/>
      <c r="J517" s="19"/>
      <c r="K517" s="19"/>
      <c r="L517" s="19"/>
    </row>
    <row r="518" spans="9:12" x14ac:dyDescent="0.15">
      <c r="I518" s="19"/>
      <c r="J518" s="19"/>
      <c r="K518" s="19"/>
      <c r="L518" s="19"/>
    </row>
    <row r="519" spans="9:12" x14ac:dyDescent="0.15">
      <c r="I519" s="19"/>
      <c r="J519" s="19"/>
      <c r="K519" s="19"/>
      <c r="L519" s="19"/>
    </row>
    <row r="520" spans="9:12" x14ac:dyDescent="0.15">
      <c r="I520" s="19"/>
      <c r="J520" s="19"/>
      <c r="K520" s="19"/>
      <c r="L520" s="19"/>
    </row>
    <row r="521" spans="9:12" x14ac:dyDescent="0.15">
      <c r="I521" s="19"/>
      <c r="J521" s="19"/>
      <c r="K521" s="19"/>
      <c r="L521" s="19"/>
    </row>
    <row r="522" spans="9:12" x14ac:dyDescent="0.15">
      <c r="I522" s="19"/>
      <c r="J522" s="19"/>
      <c r="K522" s="19"/>
      <c r="L522" s="19"/>
    </row>
    <row r="523" spans="9:12" x14ac:dyDescent="0.15">
      <c r="I523" s="19"/>
      <c r="J523" s="19"/>
      <c r="K523" s="19"/>
      <c r="L523" s="19"/>
    </row>
    <row r="524" spans="9:12" x14ac:dyDescent="0.15">
      <c r="I524" s="19"/>
      <c r="J524" s="19"/>
      <c r="K524" s="19"/>
      <c r="L524" s="19"/>
    </row>
    <row r="525" spans="9:12" x14ac:dyDescent="0.15">
      <c r="I525" s="19"/>
      <c r="J525" s="19"/>
      <c r="K525" s="19"/>
      <c r="L525" s="19"/>
    </row>
    <row r="526" spans="9:12" x14ac:dyDescent="0.15">
      <c r="I526" s="19"/>
      <c r="J526" s="19"/>
      <c r="K526" s="19"/>
      <c r="L526" s="19"/>
    </row>
    <row r="527" spans="9:12" x14ac:dyDescent="0.15">
      <c r="I527" s="19"/>
      <c r="J527" s="19"/>
      <c r="K527" s="19"/>
      <c r="L527" s="19"/>
    </row>
    <row r="528" spans="9:12" x14ac:dyDescent="0.15">
      <c r="I528" s="19"/>
      <c r="J528" s="19"/>
      <c r="K528" s="19"/>
      <c r="L528" s="19"/>
    </row>
    <row r="529" spans="9:12" x14ac:dyDescent="0.15">
      <c r="I529" s="19"/>
      <c r="J529" s="19"/>
      <c r="K529" s="19"/>
      <c r="L529" s="19"/>
    </row>
    <row r="530" spans="9:12" x14ac:dyDescent="0.15">
      <c r="I530" s="19"/>
      <c r="J530" s="19"/>
      <c r="K530" s="19"/>
      <c r="L530" s="19"/>
    </row>
    <row r="531" spans="9:12" x14ac:dyDescent="0.15">
      <c r="I531" s="19"/>
      <c r="J531" s="19"/>
      <c r="K531" s="19"/>
      <c r="L531" s="19"/>
    </row>
    <row r="532" spans="9:12" x14ac:dyDescent="0.15">
      <c r="I532" s="19"/>
      <c r="J532" s="19"/>
      <c r="K532" s="19"/>
      <c r="L532" s="19"/>
    </row>
    <row r="533" spans="9:12" x14ac:dyDescent="0.15">
      <c r="I533" s="19"/>
      <c r="J533" s="19"/>
      <c r="K533" s="19"/>
      <c r="L533" s="19"/>
    </row>
    <row r="534" spans="9:12" x14ac:dyDescent="0.15">
      <c r="I534" s="19"/>
      <c r="J534" s="19"/>
      <c r="K534" s="19"/>
      <c r="L534" s="19"/>
    </row>
    <row r="535" spans="9:12" x14ac:dyDescent="0.15">
      <c r="I535" s="19"/>
      <c r="J535" s="19"/>
      <c r="K535" s="19"/>
      <c r="L535" s="19"/>
    </row>
    <row r="536" spans="9:12" x14ac:dyDescent="0.15">
      <c r="I536" s="19"/>
      <c r="J536" s="19"/>
      <c r="K536" s="19"/>
      <c r="L536" s="19"/>
    </row>
    <row r="537" spans="9:12" x14ac:dyDescent="0.15">
      <c r="I537" s="19"/>
      <c r="J537" s="19"/>
      <c r="K537" s="19"/>
      <c r="L537" s="19"/>
    </row>
    <row r="538" spans="9:12" x14ac:dyDescent="0.15">
      <c r="I538" s="19"/>
      <c r="J538" s="19"/>
      <c r="K538" s="19"/>
      <c r="L538" s="19"/>
    </row>
    <row r="539" spans="9:12" x14ac:dyDescent="0.15">
      <c r="I539" s="19"/>
      <c r="J539" s="19"/>
      <c r="K539" s="19"/>
      <c r="L539" s="19"/>
    </row>
    <row r="540" spans="9:12" x14ac:dyDescent="0.15">
      <c r="I540" s="19"/>
      <c r="J540" s="19"/>
      <c r="K540" s="19"/>
      <c r="L540" s="19"/>
    </row>
    <row r="541" spans="9:12" x14ac:dyDescent="0.15">
      <c r="I541" s="19"/>
      <c r="J541" s="19"/>
      <c r="K541" s="19"/>
      <c r="L541" s="19"/>
    </row>
    <row r="542" spans="9:12" x14ac:dyDescent="0.15">
      <c r="I542" s="19"/>
      <c r="J542" s="19"/>
      <c r="K542" s="19"/>
      <c r="L542" s="19"/>
    </row>
    <row r="543" spans="9:12" x14ac:dyDescent="0.15">
      <c r="I543" s="19"/>
      <c r="J543" s="19"/>
      <c r="K543" s="19"/>
      <c r="L543" s="19"/>
    </row>
    <row r="544" spans="9:12" x14ac:dyDescent="0.15">
      <c r="I544" s="19"/>
      <c r="J544" s="19"/>
      <c r="K544" s="19"/>
      <c r="L544" s="19"/>
    </row>
    <row r="545" spans="9:12" x14ac:dyDescent="0.15">
      <c r="I545" s="19"/>
      <c r="J545" s="19"/>
      <c r="K545" s="19"/>
      <c r="L545" s="19"/>
    </row>
    <row r="546" spans="9:12" x14ac:dyDescent="0.15">
      <c r="I546" s="19"/>
      <c r="J546" s="19"/>
      <c r="K546" s="19"/>
      <c r="L546" s="19"/>
    </row>
    <row r="547" spans="9:12" x14ac:dyDescent="0.15">
      <c r="I547" s="19"/>
      <c r="J547" s="19"/>
      <c r="K547" s="19"/>
      <c r="L547" s="19"/>
    </row>
    <row r="548" spans="9:12" x14ac:dyDescent="0.15">
      <c r="I548" s="19"/>
      <c r="J548" s="19"/>
      <c r="K548" s="19"/>
      <c r="L548" s="19"/>
    </row>
    <row r="549" spans="9:12" x14ac:dyDescent="0.15">
      <c r="I549" s="19"/>
      <c r="J549" s="19"/>
      <c r="K549" s="19"/>
      <c r="L549" s="19"/>
    </row>
    <row r="550" spans="9:12" x14ac:dyDescent="0.15">
      <c r="I550" s="19"/>
      <c r="J550" s="19"/>
      <c r="K550" s="19"/>
      <c r="L550" s="19"/>
    </row>
    <row r="551" spans="9:12" x14ac:dyDescent="0.15">
      <c r="I551" s="19"/>
      <c r="J551" s="19"/>
      <c r="K551" s="19"/>
      <c r="L551" s="19"/>
    </row>
    <row r="552" spans="9:12" x14ac:dyDescent="0.15">
      <c r="I552" s="19"/>
      <c r="J552" s="19"/>
      <c r="K552" s="19"/>
      <c r="L552" s="19"/>
    </row>
    <row r="553" spans="9:12" x14ac:dyDescent="0.15">
      <c r="I553" s="19"/>
      <c r="J553" s="19"/>
      <c r="K553" s="19"/>
      <c r="L553" s="19"/>
    </row>
    <row r="554" spans="9:12" x14ac:dyDescent="0.15">
      <c r="I554" s="19"/>
      <c r="J554" s="19"/>
      <c r="K554" s="19"/>
      <c r="L554" s="19"/>
    </row>
    <row r="555" spans="9:12" x14ac:dyDescent="0.15">
      <c r="I555" s="19"/>
      <c r="J555" s="19"/>
      <c r="K555" s="19"/>
      <c r="L555" s="19"/>
    </row>
    <row r="556" spans="9:12" x14ac:dyDescent="0.15">
      <c r="I556" s="19"/>
      <c r="J556" s="19"/>
      <c r="K556" s="19"/>
      <c r="L556" s="19"/>
    </row>
    <row r="557" spans="9:12" x14ac:dyDescent="0.15">
      <c r="I557" s="19"/>
      <c r="J557" s="19"/>
      <c r="K557" s="19"/>
      <c r="L557" s="19"/>
    </row>
    <row r="558" spans="9:12" x14ac:dyDescent="0.15">
      <c r="I558" s="19"/>
      <c r="J558" s="19"/>
      <c r="K558" s="19"/>
      <c r="L558" s="19"/>
    </row>
    <row r="559" spans="9:12" x14ac:dyDescent="0.15">
      <c r="I559" s="19"/>
      <c r="J559" s="19"/>
      <c r="K559" s="19"/>
      <c r="L559" s="19"/>
    </row>
    <row r="560" spans="9:12" x14ac:dyDescent="0.15">
      <c r="I560" s="19"/>
      <c r="J560" s="19"/>
      <c r="K560" s="19"/>
      <c r="L560" s="19"/>
    </row>
    <row r="561" spans="9:12" x14ac:dyDescent="0.15">
      <c r="I561" s="19"/>
      <c r="J561" s="19"/>
      <c r="K561" s="19"/>
      <c r="L561" s="19"/>
    </row>
    <row r="562" spans="9:12" x14ac:dyDescent="0.15">
      <c r="I562" s="19"/>
      <c r="J562" s="19"/>
      <c r="K562" s="19"/>
      <c r="L562" s="19"/>
    </row>
    <row r="563" spans="9:12" x14ac:dyDescent="0.15">
      <c r="I563" s="19"/>
      <c r="J563" s="19"/>
      <c r="K563" s="19"/>
      <c r="L563" s="19"/>
    </row>
    <row r="564" spans="9:12" x14ac:dyDescent="0.15">
      <c r="I564" s="19"/>
      <c r="J564" s="19"/>
      <c r="K564" s="19"/>
      <c r="L564" s="19"/>
    </row>
    <row r="565" spans="9:12" x14ac:dyDescent="0.15">
      <c r="I565" s="19"/>
      <c r="J565" s="19"/>
      <c r="K565" s="19"/>
      <c r="L565" s="19"/>
    </row>
    <row r="566" spans="9:12" x14ac:dyDescent="0.15">
      <c r="I566" s="19"/>
      <c r="J566" s="19"/>
      <c r="K566" s="19"/>
      <c r="L566" s="19"/>
    </row>
    <row r="567" spans="9:12" x14ac:dyDescent="0.15">
      <c r="I567" s="19"/>
      <c r="J567" s="19"/>
      <c r="K567" s="19"/>
      <c r="L567" s="19"/>
    </row>
    <row r="568" spans="9:12" x14ac:dyDescent="0.15">
      <c r="I568" s="19"/>
      <c r="J568" s="19"/>
      <c r="K568" s="19"/>
      <c r="L568" s="19"/>
    </row>
    <row r="569" spans="9:12" x14ac:dyDescent="0.15">
      <c r="I569" s="19"/>
      <c r="J569" s="19"/>
      <c r="K569" s="19"/>
      <c r="L569" s="19"/>
    </row>
    <row r="570" spans="9:12" x14ac:dyDescent="0.15">
      <c r="I570" s="19"/>
      <c r="J570" s="19"/>
      <c r="K570" s="19"/>
      <c r="L570" s="19"/>
    </row>
    <row r="571" spans="9:12" x14ac:dyDescent="0.15">
      <c r="I571" s="19"/>
      <c r="J571" s="19"/>
      <c r="K571" s="19"/>
      <c r="L571" s="19"/>
    </row>
    <row r="572" spans="9:12" x14ac:dyDescent="0.15">
      <c r="I572" s="19"/>
      <c r="J572" s="19"/>
      <c r="K572" s="19"/>
      <c r="L572" s="19"/>
    </row>
    <row r="573" spans="9:12" x14ac:dyDescent="0.15">
      <c r="I573" s="19"/>
      <c r="J573" s="19"/>
      <c r="K573" s="19"/>
      <c r="L573" s="19"/>
    </row>
    <row r="574" spans="9:12" x14ac:dyDescent="0.15">
      <c r="I574" s="19"/>
      <c r="J574" s="19"/>
      <c r="K574" s="19"/>
      <c r="L574" s="19"/>
    </row>
    <row r="575" spans="9:12" x14ac:dyDescent="0.15">
      <c r="I575" s="19"/>
      <c r="J575" s="19"/>
      <c r="K575" s="19"/>
      <c r="L575" s="19"/>
    </row>
    <row r="576" spans="9:12" x14ac:dyDescent="0.15">
      <c r="I576" s="19"/>
      <c r="J576" s="19"/>
      <c r="K576" s="19"/>
      <c r="L576" s="19"/>
    </row>
    <row r="577" spans="9:12" x14ac:dyDescent="0.15">
      <c r="I577" s="19"/>
      <c r="J577" s="19"/>
      <c r="K577" s="19"/>
      <c r="L577" s="19"/>
    </row>
    <row r="578" spans="9:12" x14ac:dyDescent="0.15">
      <c r="I578" s="19"/>
      <c r="J578" s="19"/>
      <c r="K578" s="19"/>
      <c r="L578" s="19"/>
    </row>
    <row r="579" spans="9:12" x14ac:dyDescent="0.15">
      <c r="I579" s="19"/>
      <c r="J579" s="19"/>
      <c r="K579" s="19"/>
      <c r="L579" s="19"/>
    </row>
    <row r="580" spans="9:12" x14ac:dyDescent="0.15">
      <c r="I580" s="19"/>
      <c r="J580" s="19"/>
      <c r="K580" s="19"/>
      <c r="L580" s="19"/>
    </row>
    <row r="581" spans="9:12" x14ac:dyDescent="0.15">
      <c r="I581" s="19"/>
      <c r="J581" s="19"/>
      <c r="K581" s="19"/>
      <c r="L581" s="19"/>
    </row>
    <row r="582" spans="9:12" x14ac:dyDescent="0.15">
      <c r="I582" s="19"/>
      <c r="J582" s="19"/>
      <c r="K582" s="19"/>
      <c r="L582" s="19"/>
    </row>
    <row r="583" spans="9:12" x14ac:dyDescent="0.15">
      <c r="I583" s="19"/>
      <c r="J583" s="19"/>
      <c r="K583" s="19"/>
      <c r="L583" s="19"/>
    </row>
    <row r="584" spans="9:12" x14ac:dyDescent="0.15">
      <c r="I584" s="19"/>
      <c r="J584" s="19"/>
      <c r="K584" s="19"/>
      <c r="L584" s="19"/>
    </row>
    <row r="585" spans="9:12" x14ac:dyDescent="0.15">
      <c r="I585" s="19"/>
      <c r="J585" s="19"/>
      <c r="K585" s="19"/>
      <c r="L585" s="19"/>
    </row>
    <row r="586" spans="9:12" x14ac:dyDescent="0.15">
      <c r="I586" s="19"/>
      <c r="J586" s="19"/>
      <c r="K586" s="19"/>
      <c r="L586" s="19"/>
    </row>
    <row r="587" spans="9:12" x14ac:dyDescent="0.15">
      <c r="I587" s="19"/>
      <c r="J587" s="19"/>
      <c r="K587" s="19"/>
      <c r="L587" s="19"/>
    </row>
    <row r="588" spans="9:12" x14ac:dyDescent="0.15">
      <c r="I588" s="19"/>
      <c r="J588" s="19"/>
      <c r="K588" s="19"/>
      <c r="L588" s="19"/>
    </row>
    <row r="589" spans="9:12" x14ac:dyDescent="0.15">
      <c r="I589" s="19"/>
      <c r="J589" s="19"/>
      <c r="K589" s="19"/>
      <c r="L589" s="19"/>
    </row>
    <row r="590" spans="9:12" x14ac:dyDescent="0.15">
      <c r="I590" s="19"/>
      <c r="J590" s="19"/>
      <c r="K590" s="19"/>
      <c r="L590" s="19"/>
    </row>
    <row r="591" spans="9:12" x14ac:dyDescent="0.15">
      <c r="I591" s="19"/>
      <c r="J591" s="19"/>
      <c r="K591" s="19"/>
      <c r="L591" s="19"/>
    </row>
    <row r="592" spans="9:12" x14ac:dyDescent="0.15">
      <c r="I592" s="19"/>
      <c r="J592" s="19"/>
      <c r="K592" s="19"/>
      <c r="L592" s="19"/>
    </row>
    <row r="593" spans="9:12" x14ac:dyDescent="0.15">
      <c r="I593" s="19"/>
      <c r="J593" s="19"/>
      <c r="K593" s="19"/>
      <c r="L593" s="19"/>
    </row>
    <row r="594" spans="9:12" x14ac:dyDescent="0.15">
      <c r="I594" s="19"/>
      <c r="J594" s="19"/>
      <c r="K594" s="19"/>
      <c r="L594" s="19"/>
    </row>
    <row r="595" spans="9:12" x14ac:dyDescent="0.15">
      <c r="I595" s="19"/>
      <c r="J595" s="19"/>
      <c r="K595" s="19"/>
      <c r="L595" s="19"/>
    </row>
    <row r="596" spans="9:12" x14ac:dyDescent="0.15">
      <c r="I596" s="19"/>
      <c r="J596" s="19"/>
      <c r="K596" s="19"/>
      <c r="L596" s="19"/>
    </row>
    <row r="597" spans="9:12" x14ac:dyDescent="0.15">
      <c r="I597" s="19"/>
      <c r="J597" s="19"/>
      <c r="K597" s="19"/>
      <c r="L597" s="19"/>
    </row>
    <row r="598" spans="9:12" x14ac:dyDescent="0.15">
      <c r="I598" s="19"/>
      <c r="J598" s="19"/>
      <c r="K598" s="19"/>
      <c r="L598" s="19"/>
    </row>
    <row r="599" spans="9:12" x14ac:dyDescent="0.15">
      <c r="I599" s="19"/>
      <c r="J599" s="19"/>
      <c r="K599" s="19"/>
      <c r="L599" s="19"/>
    </row>
    <row r="600" spans="9:12" x14ac:dyDescent="0.15">
      <c r="I600" s="19"/>
      <c r="J600" s="19"/>
      <c r="K600" s="19"/>
      <c r="L600" s="19"/>
    </row>
    <row r="601" spans="9:12" x14ac:dyDescent="0.15">
      <c r="I601" s="19"/>
      <c r="J601" s="19"/>
      <c r="K601" s="19"/>
      <c r="L601" s="19"/>
    </row>
    <row r="602" spans="9:12" x14ac:dyDescent="0.15">
      <c r="I602" s="19"/>
      <c r="J602" s="19"/>
      <c r="K602" s="19"/>
      <c r="L602" s="19"/>
    </row>
    <row r="603" spans="9:12" x14ac:dyDescent="0.15">
      <c r="I603" s="19"/>
      <c r="J603" s="19"/>
      <c r="K603" s="19"/>
      <c r="L603" s="19"/>
    </row>
    <row r="604" spans="9:12" x14ac:dyDescent="0.15">
      <c r="I604" s="19"/>
      <c r="J604" s="19"/>
      <c r="K604" s="19"/>
      <c r="L604" s="19"/>
    </row>
    <row r="605" spans="9:12" x14ac:dyDescent="0.15">
      <c r="I605" s="19"/>
      <c r="J605" s="19"/>
      <c r="K605" s="19"/>
      <c r="L605" s="19"/>
    </row>
    <row r="606" spans="9:12" x14ac:dyDescent="0.15">
      <c r="I606" s="19"/>
      <c r="J606" s="19"/>
      <c r="K606" s="19"/>
      <c r="L606" s="19"/>
    </row>
    <row r="607" spans="9:12" x14ac:dyDescent="0.15">
      <c r="I607" s="19"/>
      <c r="J607" s="19"/>
      <c r="K607" s="19"/>
      <c r="L607" s="19"/>
    </row>
    <row r="608" spans="9:12" x14ac:dyDescent="0.15">
      <c r="I608" s="19"/>
      <c r="J608" s="19"/>
      <c r="K608" s="19"/>
      <c r="L608" s="19"/>
    </row>
    <row r="609" spans="9:12" x14ac:dyDescent="0.15">
      <c r="I609" s="19"/>
      <c r="J609" s="19"/>
      <c r="K609" s="19"/>
      <c r="L609" s="19"/>
    </row>
    <row r="610" spans="9:12" x14ac:dyDescent="0.15">
      <c r="I610" s="19"/>
      <c r="J610" s="19"/>
      <c r="K610" s="19"/>
      <c r="L610" s="19"/>
    </row>
    <row r="611" spans="9:12" x14ac:dyDescent="0.15">
      <c r="I611" s="19"/>
      <c r="J611" s="19"/>
      <c r="K611" s="19"/>
      <c r="L611" s="19"/>
    </row>
    <row r="612" spans="9:12" x14ac:dyDescent="0.15">
      <c r="I612" s="19"/>
      <c r="J612" s="19"/>
      <c r="K612" s="19"/>
      <c r="L612" s="19"/>
    </row>
    <row r="613" spans="9:12" x14ac:dyDescent="0.15">
      <c r="I613" s="19"/>
      <c r="J613" s="19"/>
      <c r="K613" s="19"/>
      <c r="L613" s="19"/>
    </row>
    <row r="614" spans="9:12" x14ac:dyDescent="0.15">
      <c r="I614" s="19"/>
      <c r="J614" s="19"/>
      <c r="K614" s="19"/>
      <c r="L614" s="19"/>
    </row>
    <row r="615" spans="9:12" x14ac:dyDescent="0.15">
      <c r="I615" s="19"/>
      <c r="J615" s="19"/>
      <c r="K615" s="19"/>
      <c r="L615" s="19"/>
    </row>
    <row r="616" spans="9:12" x14ac:dyDescent="0.15">
      <c r="I616" s="19"/>
      <c r="J616" s="19"/>
      <c r="K616" s="19"/>
      <c r="L616" s="19"/>
    </row>
    <row r="617" spans="9:12" x14ac:dyDescent="0.15">
      <c r="I617" s="19"/>
      <c r="J617" s="19"/>
      <c r="K617" s="19"/>
      <c r="L617" s="19"/>
    </row>
    <row r="618" spans="9:12" x14ac:dyDescent="0.15">
      <c r="I618" s="19"/>
      <c r="J618" s="19"/>
      <c r="K618" s="19"/>
      <c r="L618" s="19"/>
    </row>
    <row r="619" spans="9:12" x14ac:dyDescent="0.15">
      <c r="I619" s="19"/>
      <c r="J619" s="19"/>
      <c r="K619" s="19"/>
      <c r="L619" s="19"/>
    </row>
    <row r="620" spans="9:12" x14ac:dyDescent="0.15">
      <c r="I620" s="19"/>
      <c r="J620" s="19"/>
      <c r="K620" s="19"/>
      <c r="L620" s="19"/>
    </row>
    <row r="621" spans="9:12" x14ac:dyDescent="0.15">
      <c r="I621" s="19"/>
      <c r="J621" s="19"/>
      <c r="K621" s="19"/>
      <c r="L621" s="19"/>
    </row>
    <row r="622" spans="9:12" x14ac:dyDescent="0.15">
      <c r="I622" s="19"/>
      <c r="J622" s="19"/>
      <c r="K622" s="19"/>
      <c r="L622" s="19"/>
    </row>
    <row r="623" spans="9:12" x14ac:dyDescent="0.15">
      <c r="I623" s="19"/>
      <c r="J623" s="19"/>
      <c r="K623" s="19"/>
      <c r="L623" s="19"/>
    </row>
    <row r="624" spans="9:12" x14ac:dyDescent="0.15">
      <c r="I624" s="19"/>
      <c r="J624" s="19"/>
      <c r="K624" s="19"/>
      <c r="L624" s="19"/>
    </row>
    <row r="625" spans="9:12" x14ac:dyDescent="0.15">
      <c r="I625" s="19"/>
      <c r="J625" s="19"/>
      <c r="K625" s="19"/>
      <c r="L625" s="19"/>
    </row>
    <row r="626" spans="9:12" x14ac:dyDescent="0.15">
      <c r="I626" s="19"/>
      <c r="J626" s="19"/>
      <c r="K626" s="19"/>
      <c r="L626" s="19"/>
    </row>
    <row r="627" spans="9:12" x14ac:dyDescent="0.15">
      <c r="I627" s="19"/>
      <c r="J627" s="19"/>
      <c r="K627" s="19"/>
      <c r="L627" s="19"/>
    </row>
    <row r="628" spans="9:12" x14ac:dyDescent="0.15">
      <c r="I628" s="19"/>
      <c r="J628" s="19"/>
      <c r="K628" s="19"/>
      <c r="L628" s="19"/>
    </row>
    <row r="629" spans="9:12" x14ac:dyDescent="0.15">
      <c r="I629" s="19"/>
      <c r="J629" s="19"/>
      <c r="K629" s="19"/>
      <c r="L629" s="19"/>
    </row>
    <row r="630" spans="9:12" x14ac:dyDescent="0.15">
      <c r="I630" s="19"/>
      <c r="J630" s="19"/>
      <c r="K630" s="19"/>
      <c r="L630" s="19"/>
    </row>
    <row r="631" spans="9:12" x14ac:dyDescent="0.15">
      <c r="I631" s="19"/>
      <c r="J631" s="19"/>
      <c r="K631" s="19"/>
      <c r="L631" s="19"/>
    </row>
    <row r="632" spans="9:12" x14ac:dyDescent="0.15">
      <c r="I632" s="19"/>
      <c r="J632" s="19"/>
      <c r="K632" s="19"/>
      <c r="L632" s="19"/>
    </row>
    <row r="633" spans="9:12" x14ac:dyDescent="0.15">
      <c r="I633" s="19"/>
      <c r="J633" s="19"/>
      <c r="K633" s="19"/>
      <c r="L633" s="19"/>
    </row>
    <row r="634" spans="9:12" x14ac:dyDescent="0.15">
      <c r="I634" s="19"/>
      <c r="J634" s="19"/>
      <c r="K634" s="19"/>
      <c r="L634" s="19"/>
    </row>
    <row r="635" spans="9:12" x14ac:dyDescent="0.15">
      <c r="I635" s="19"/>
      <c r="J635" s="19"/>
      <c r="K635" s="19"/>
      <c r="L635" s="19"/>
    </row>
    <row r="636" spans="9:12" x14ac:dyDescent="0.15">
      <c r="I636" s="19"/>
      <c r="J636" s="19"/>
      <c r="K636" s="19"/>
      <c r="L636" s="19"/>
    </row>
    <row r="637" spans="9:12" x14ac:dyDescent="0.15">
      <c r="I637" s="19"/>
      <c r="J637" s="19"/>
      <c r="K637" s="19"/>
      <c r="L637" s="19"/>
    </row>
    <row r="638" spans="9:12" x14ac:dyDescent="0.15">
      <c r="I638" s="19"/>
      <c r="J638" s="19"/>
      <c r="K638" s="19"/>
      <c r="L638" s="19"/>
    </row>
    <row r="639" spans="9:12" x14ac:dyDescent="0.15">
      <c r="I639" s="19"/>
      <c r="J639" s="19"/>
      <c r="K639" s="19"/>
      <c r="L639" s="19"/>
    </row>
    <row r="640" spans="9:12" x14ac:dyDescent="0.15">
      <c r="I640" s="19"/>
      <c r="J640" s="19"/>
      <c r="K640" s="19"/>
      <c r="L640" s="19"/>
    </row>
    <row r="641" spans="9:12" x14ac:dyDescent="0.15">
      <c r="I641" s="19"/>
      <c r="J641" s="19"/>
      <c r="K641" s="19"/>
      <c r="L641" s="19"/>
    </row>
    <row r="642" spans="9:12" x14ac:dyDescent="0.15">
      <c r="I642" s="19"/>
      <c r="J642" s="19"/>
      <c r="K642" s="19"/>
      <c r="L642" s="19"/>
    </row>
    <row r="643" spans="9:12" x14ac:dyDescent="0.15">
      <c r="I643" s="19"/>
      <c r="J643" s="19"/>
      <c r="K643" s="19"/>
      <c r="L643" s="19"/>
    </row>
    <row r="644" spans="9:12" x14ac:dyDescent="0.15">
      <c r="I644" s="19"/>
      <c r="J644" s="19"/>
      <c r="K644" s="19"/>
      <c r="L644" s="19"/>
    </row>
    <row r="645" spans="9:12" x14ac:dyDescent="0.15">
      <c r="I645" s="19"/>
      <c r="J645" s="19"/>
      <c r="K645" s="19"/>
      <c r="L645" s="19"/>
    </row>
    <row r="646" spans="9:12" x14ac:dyDescent="0.15">
      <c r="I646" s="19"/>
      <c r="J646" s="19"/>
      <c r="K646" s="19"/>
      <c r="L646" s="19"/>
    </row>
    <row r="647" spans="9:12" x14ac:dyDescent="0.15">
      <c r="I647" s="19"/>
      <c r="J647" s="19"/>
      <c r="K647" s="19"/>
      <c r="L647" s="19"/>
    </row>
    <row r="648" spans="9:12" x14ac:dyDescent="0.15">
      <c r="I648" s="19"/>
      <c r="J648" s="19"/>
      <c r="K648" s="19"/>
      <c r="L648" s="19"/>
    </row>
    <row r="649" spans="9:12" x14ac:dyDescent="0.15">
      <c r="I649" s="19"/>
      <c r="J649" s="19"/>
      <c r="K649" s="19"/>
      <c r="L649" s="19"/>
    </row>
    <row r="650" spans="9:12" x14ac:dyDescent="0.15">
      <c r="I650" s="19"/>
      <c r="J650" s="19"/>
      <c r="K650" s="19"/>
      <c r="L650" s="19"/>
    </row>
    <row r="651" spans="9:12" x14ac:dyDescent="0.15">
      <c r="I651" s="19"/>
      <c r="J651" s="19"/>
      <c r="K651" s="19"/>
      <c r="L651" s="19"/>
    </row>
    <row r="652" spans="9:12" x14ac:dyDescent="0.15">
      <c r="I652" s="19"/>
      <c r="J652" s="19"/>
      <c r="K652" s="19"/>
      <c r="L652" s="19"/>
    </row>
    <row r="653" spans="9:12" x14ac:dyDescent="0.15">
      <c r="I653" s="19"/>
      <c r="J653" s="19"/>
      <c r="K653" s="19"/>
      <c r="L653" s="19"/>
    </row>
    <row r="654" spans="9:12" x14ac:dyDescent="0.15">
      <c r="I654" s="19"/>
      <c r="J654" s="19"/>
      <c r="K654" s="19"/>
      <c r="L654" s="19"/>
    </row>
    <row r="655" spans="9:12" x14ac:dyDescent="0.15">
      <c r="I655" s="19"/>
      <c r="J655" s="19"/>
      <c r="K655" s="19"/>
      <c r="L655" s="19"/>
    </row>
    <row r="656" spans="9:12" x14ac:dyDescent="0.15">
      <c r="I656" s="19"/>
      <c r="J656" s="19"/>
      <c r="K656" s="19"/>
      <c r="L656" s="19"/>
    </row>
    <row r="657" spans="9:12" x14ac:dyDescent="0.15">
      <c r="I657" s="19"/>
      <c r="J657" s="19"/>
      <c r="K657" s="19"/>
      <c r="L657" s="19"/>
    </row>
    <row r="658" spans="9:12" x14ac:dyDescent="0.15">
      <c r="I658" s="19"/>
      <c r="J658" s="19"/>
      <c r="K658" s="19"/>
      <c r="L658" s="19"/>
    </row>
    <row r="659" spans="9:12" x14ac:dyDescent="0.15">
      <c r="I659" s="19"/>
      <c r="J659" s="19"/>
      <c r="K659" s="19"/>
      <c r="L659" s="19"/>
    </row>
    <row r="660" spans="9:12" x14ac:dyDescent="0.15">
      <c r="I660" s="19"/>
      <c r="J660" s="19"/>
      <c r="K660" s="19"/>
      <c r="L660" s="19"/>
    </row>
    <row r="661" spans="9:12" x14ac:dyDescent="0.15">
      <c r="I661" s="19"/>
      <c r="J661" s="19"/>
      <c r="K661" s="19"/>
      <c r="L661" s="19"/>
    </row>
    <row r="662" spans="9:12" x14ac:dyDescent="0.15">
      <c r="I662" s="19"/>
      <c r="J662" s="19"/>
      <c r="K662" s="19"/>
      <c r="L662" s="19"/>
    </row>
    <row r="663" spans="9:12" x14ac:dyDescent="0.15">
      <c r="I663" s="19"/>
      <c r="J663" s="19"/>
      <c r="K663" s="19"/>
      <c r="L663" s="19"/>
    </row>
    <row r="664" spans="9:12" x14ac:dyDescent="0.15">
      <c r="I664" s="19"/>
      <c r="J664" s="19"/>
      <c r="K664" s="19"/>
      <c r="L664" s="19"/>
    </row>
    <row r="665" spans="9:12" x14ac:dyDescent="0.15">
      <c r="I665" s="19"/>
      <c r="J665" s="19"/>
      <c r="K665" s="19"/>
      <c r="L665" s="19"/>
    </row>
    <row r="666" spans="9:12" x14ac:dyDescent="0.15">
      <c r="I666" s="19"/>
      <c r="J666" s="19"/>
      <c r="K666" s="19"/>
      <c r="L666" s="19"/>
    </row>
    <row r="667" spans="9:12" x14ac:dyDescent="0.15">
      <c r="I667" s="19"/>
      <c r="J667" s="19"/>
      <c r="K667" s="19"/>
      <c r="L667" s="19"/>
    </row>
    <row r="668" spans="9:12" x14ac:dyDescent="0.15">
      <c r="I668" s="19"/>
      <c r="J668" s="19"/>
      <c r="K668" s="19"/>
      <c r="L668" s="19"/>
    </row>
    <row r="669" spans="9:12" x14ac:dyDescent="0.15">
      <c r="I669" s="19"/>
      <c r="J669" s="19"/>
      <c r="K669" s="19"/>
      <c r="L669" s="19"/>
    </row>
    <row r="670" spans="9:12" x14ac:dyDescent="0.15">
      <c r="I670" s="19"/>
      <c r="J670" s="19"/>
      <c r="K670" s="19"/>
      <c r="L670" s="19"/>
    </row>
    <row r="671" spans="9:12" x14ac:dyDescent="0.15">
      <c r="I671" s="19"/>
      <c r="J671" s="19"/>
      <c r="K671" s="19"/>
      <c r="L671" s="19"/>
    </row>
    <row r="672" spans="9:12" x14ac:dyDescent="0.15">
      <c r="I672" s="19"/>
      <c r="J672" s="19"/>
      <c r="K672" s="19"/>
      <c r="L672" s="19"/>
    </row>
    <row r="673" spans="9:12" x14ac:dyDescent="0.15">
      <c r="I673" s="19"/>
      <c r="J673" s="19"/>
      <c r="K673" s="19"/>
      <c r="L673" s="19"/>
    </row>
    <row r="674" spans="9:12" x14ac:dyDescent="0.15">
      <c r="I674" s="19"/>
      <c r="J674" s="19"/>
      <c r="K674" s="19"/>
      <c r="L674" s="19"/>
    </row>
    <row r="675" spans="9:12" x14ac:dyDescent="0.15">
      <c r="I675" s="19"/>
      <c r="J675" s="19"/>
      <c r="K675" s="19"/>
      <c r="L675" s="19"/>
    </row>
    <row r="676" spans="9:12" x14ac:dyDescent="0.15">
      <c r="I676" s="19"/>
      <c r="J676" s="19"/>
      <c r="K676" s="19"/>
      <c r="L676" s="19"/>
    </row>
    <row r="677" spans="9:12" x14ac:dyDescent="0.15">
      <c r="I677" s="19"/>
      <c r="J677" s="19"/>
      <c r="K677" s="19"/>
      <c r="L677" s="19"/>
    </row>
    <row r="678" spans="9:12" x14ac:dyDescent="0.15">
      <c r="I678" s="19"/>
      <c r="J678" s="19"/>
      <c r="K678" s="19"/>
      <c r="L678" s="19"/>
    </row>
    <row r="679" spans="9:12" x14ac:dyDescent="0.15">
      <c r="I679" s="19"/>
      <c r="J679" s="19"/>
      <c r="K679" s="19"/>
      <c r="L679" s="19"/>
    </row>
    <row r="680" spans="9:12" x14ac:dyDescent="0.15">
      <c r="I680" s="19"/>
      <c r="J680" s="19"/>
      <c r="K680" s="19"/>
      <c r="L680" s="19"/>
    </row>
    <row r="681" spans="9:12" x14ac:dyDescent="0.15">
      <c r="I681" s="19"/>
      <c r="J681" s="19"/>
      <c r="K681" s="19"/>
      <c r="L681" s="19"/>
    </row>
    <row r="682" spans="9:12" x14ac:dyDescent="0.15">
      <c r="I682" s="19"/>
      <c r="J682" s="19"/>
      <c r="K682" s="19"/>
      <c r="L682" s="19"/>
    </row>
    <row r="683" spans="9:12" x14ac:dyDescent="0.15">
      <c r="I683" s="19"/>
      <c r="J683" s="19"/>
      <c r="K683" s="19"/>
      <c r="L683" s="19"/>
    </row>
    <row r="684" spans="9:12" x14ac:dyDescent="0.15">
      <c r="I684" s="19"/>
      <c r="J684" s="19"/>
      <c r="K684" s="19"/>
      <c r="L684" s="19"/>
    </row>
    <row r="685" spans="9:12" x14ac:dyDescent="0.15">
      <c r="I685" s="19"/>
      <c r="J685" s="19"/>
      <c r="K685" s="19"/>
      <c r="L685" s="19"/>
    </row>
    <row r="686" spans="9:12" x14ac:dyDescent="0.15">
      <c r="I686" s="19"/>
      <c r="J686" s="19"/>
      <c r="K686" s="19"/>
      <c r="L686" s="19"/>
    </row>
    <row r="687" spans="9:12" x14ac:dyDescent="0.15">
      <c r="I687" s="19"/>
      <c r="J687" s="19"/>
      <c r="K687" s="19"/>
      <c r="L687" s="19"/>
    </row>
    <row r="688" spans="9:12" x14ac:dyDescent="0.15">
      <c r="I688" s="19"/>
      <c r="J688" s="19"/>
      <c r="K688" s="19"/>
      <c r="L688" s="19"/>
    </row>
    <row r="689" spans="9:12" x14ac:dyDescent="0.15">
      <c r="I689" s="19"/>
      <c r="J689" s="19"/>
      <c r="K689" s="19"/>
      <c r="L689" s="19"/>
    </row>
    <row r="690" spans="9:12" x14ac:dyDescent="0.15">
      <c r="I690" s="19"/>
      <c r="J690" s="19"/>
      <c r="K690" s="19"/>
      <c r="L690" s="19"/>
    </row>
    <row r="691" spans="9:12" x14ac:dyDescent="0.15">
      <c r="I691" s="19"/>
      <c r="J691" s="19"/>
      <c r="K691" s="19"/>
      <c r="L691" s="19"/>
    </row>
    <row r="692" spans="9:12" x14ac:dyDescent="0.15">
      <c r="I692" s="19"/>
      <c r="J692" s="19"/>
      <c r="K692" s="19"/>
      <c r="L692" s="19"/>
    </row>
    <row r="693" spans="9:12" x14ac:dyDescent="0.15">
      <c r="I693" s="19"/>
      <c r="J693" s="19"/>
      <c r="K693" s="19"/>
      <c r="L693" s="19"/>
    </row>
    <row r="694" spans="9:12" x14ac:dyDescent="0.15">
      <c r="I694" s="19"/>
      <c r="J694" s="19"/>
      <c r="K694" s="19"/>
      <c r="L694" s="19"/>
    </row>
    <row r="695" spans="9:12" x14ac:dyDescent="0.15">
      <c r="I695" s="19"/>
      <c r="J695" s="19"/>
      <c r="K695" s="19"/>
      <c r="L695" s="19"/>
    </row>
    <row r="696" spans="9:12" x14ac:dyDescent="0.15">
      <c r="I696" s="19"/>
      <c r="J696" s="19"/>
      <c r="K696" s="19"/>
      <c r="L696" s="19"/>
    </row>
    <row r="697" spans="9:12" x14ac:dyDescent="0.15">
      <c r="I697" s="19"/>
      <c r="J697" s="19"/>
      <c r="K697" s="19"/>
      <c r="L697" s="19"/>
    </row>
    <row r="698" spans="9:12" x14ac:dyDescent="0.15">
      <c r="I698" s="19"/>
      <c r="J698" s="19"/>
      <c r="K698" s="19"/>
      <c r="L698" s="19"/>
    </row>
    <row r="699" spans="9:12" x14ac:dyDescent="0.15">
      <c r="I699" s="19"/>
      <c r="J699" s="19"/>
      <c r="K699" s="19"/>
      <c r="L699" s="19"/>
    </row>
    <row r="700" spans="9:12" x14ac:dyDescent="0.15">
      <c r="I700" s="19"/>
      <c r="J700" s="19"/>
      <c r="K700" s="19"/>
      <c r="L700" s="19"/>
    </row>
    <row r="701" spans="9:12" x14ac:dyDescent="0.15">
      <c r="I701" s="19"/>
      <c r="J701" s="19"/>
      <c r="K701" s="19"/>
      <c r="L701" s="19"/>
    </row>
    <row r="702" spans="9:12" x14ac:dyDescent="0.15">
      <c r="I702" s="19"/>
      <c r="J702" s="19"/>
      <c r="K702" s="19"/>
      <c r="L702" s="19"/>
    </row>
    <row r="703" spans="9:12" x14ac:dyDescent="0.15">
      <c r="I703" s="19"/>
      <c r="J703" s="19"/>
      <c r="K703" s="19"/>
      <c r="L703" s="19"/>
    </row>
    <row r="704" spans="9:12" x14ac:dyDescent="0.15">
      <c r="I704" s="19"/>
      <c r="J704" s="19"/>
      <c r="K704" s="19"/>
      <c r="L704" s="19"/>
    </row>
    <row r="705" spans="9:12" x14ac:dyDescent="0.15">
      <c r="I705" s="19"/>
      <c r="J705" s="19"/>
      <c r="K705" s="19"/>
      <c r="L705" s="19"/>
    </row>
    <row r="706" spans="9:12" x14ac:dyDescent="0.15">
      <c r="I706" s="19"/>
      <c r="J706" s="19"/>
      <c r="K706" s="19"/>
      <c r="L706" s="19"/>
    </row>
    <row r="707" spans="9:12" x14ac:dyDescent="0.15">
      <c r="I707" s="19"/>
      <c r="J707" s="19"/>
      <c r="K707" s="19"/>
      <c r="L707" s="19"/>
    </row>
    <row r="708" spans="9:12" x14ac:dyDescent="0.15">
      <c r="I708" s="19"/>
      <c r="J708" s="19"/>
      <c r="K708" s="19"/>
      <c r="L708" s="19"/>
    </row>
    <row r="709" spans="9:12" x14ac:dyDescent="0.15">
      <c r="I709" s="19"/>
      <c r="J709" s="19"/>
      <c r="K709" s="19"/>
      <c r="L709" s="19"/>
    </row>
    <row r="710" spans="9:12" x14ac:dyDescent="0.15">
      <c r="I710" s="19"/>
      <c r="J710" s="19"/>
      <c r="K710" s="19"/>
      <c r="L710" s="19"/>
    </row>
    <row r="711" spans="9:12" x14ac:dyDescent="0.15">
      <c r="I711" s="19"/>
      <c r="J711" s="19"/>
      <c r="K711" s="19"/>
      <c r="L711" s="19"/>
    </row>
    <row r="712" spans="9:12" x14ac:dyDescent="0.15">
      <c r="I712" s="19"/>
      <c r="J712" s="19"/>
      <c r="K712" s="19"/>
      <c r="L712" s="19"/>
    </row>
    <row r="713" spans="9:12" x14ac:dyDescent="0.15">
      <c r="I713" s="19"/>
      <c r="J713" s="19"/>
      <c r="K713" s="19"/>
      <c r="L713" s="19"/>
    </row>
    <row r="714" spans="9:12" x14ac:dyDescent="0.15">
      <c r="I714" s="19"/>
      <c r="J714" s="19"/>
      <c r="K714" s="19"/>
      <c r="L714" s="19"/>
    </row>
    <row r="715" spans="9:12" x14ac:dyDescent="0.15">
      <c r="I715" s="19"/>
      <c r="J715" s="19"/>
      <c r="K715" s="19"/>
      <c r="L715" s="19"/>
    </row>
    <row r="716" spans="9:12" x14ac:dyDescent="0.15">
      <c r="I716" s="19"/>
      <c r="J716" s="19"/>
      <c r="K716" s="19"/>
      <c r="L716" s="19"/>
    </row>
    <row r="717" spans="9:12" x14ac:dyDescent="0.15">
      <c r="I717" s="19"/>
      <c r="J717" s="19"/>
      <c r="K717" s="19"/>
      <c r="L717" s="19"/>
    </row>
    <row r="718" spans="9:12" x14ac:dyDescent="0.15">
      <c r="I718" s="19"/>
      <c r="J718" s="19"/>
      <c r="K718" s="19"/>
      <c r="L718" s="19"/>
    </row>
    <row r="719" spans="9:12" x14ac:dyDescent="0.15">
      <c r="I719" s="19"/>
      <c r="J719" s="19"/>
      <c r="K719" s="19"/>
      <c r="L719" s="19"/>
    </row>
    <row r="720" spans="9:12" x14ac:dyDescent="0.15">
      <c r="I720" s="19"/>
      <c r="J720" s="19"/>
      <c r="K720" s="19"/>
      <c r="L720" s="19"/>
    </row>
    <row r="721" spans="9:12" x14ac:dyDescent="0.15">
      <c r="I721" s="19"/>
      <c r="J721" s="19"/>
      <c r="K721" s="19"/>
      <c r="L721" s="19"/>
    </row>
    <row r="722" spans="9:12" x14ac:dyDescent="0.15">
      <c r="I722" s="19"/>
      <c r="J722" s="19"/>
      <c r="K722" s="19"/>
      <c r="L722" s="19"/>
    </row>
    <row r="723" spans="9:12" x14ac:dyDescent="0.15">
      <c r="I723" s="19"/>
      <c r="J723" s="19"/>
      <c r="K723" s="19"/>
      <c r="L723" s="19"/>
    </row>
    <row r="724" spans="9:12" x14ac:dyDescent="0.15">
      <c r="I724" s="19"/>
      <c r="J724" s="19"/>
      <c r="K724" s="19"/>
      <c r="L724" s="19"/>
    </row>
    <row r="725" spans="9:12" x14ac:dyDescent="0.15">
      <c r="I725" s="19"/>
      <c r="J725" s="19"/>
      <c r="K725" s="19"/>
      <c r="L725" s="19"/>
    </row>
    <row r="726" spans="9:12" x14ac:dyDescent="0.15">
      <c r="I726" s="19"/>
      <c r="J726" s="19"/>
      <c r="K726" s="19"/>
      <c r="L726" s="19"/>
    </row>
    <row r="727" spans="9:12" x14ac:dyDescent="0.15">
      <c r="I727" s="19"/>
      <c r="J727" s="19"/>
      <c r="K727" s="19"/>
      <c r="L727" s="19"/>
    </row>
    <row r="728" spans="9:12" x14ac:dyDescent="0.15">
      <c r="I728" s="19"/>
      <c r="J728" s="19"/>
      <c r="K728" s="19"/>
      <c r="L728" s="19"/>
    </row>
    <row r="729" spans="9:12" x14ac:dyDescent="0.15">
      <c r="I729" s="19"/>
      <c r="J729" s="19"/>
      <c r="K729" s="19"/>
      <c r="L729" s="19"/>
    </row>
    <row r="730" spans="9:12" x14ac:dyDescent="0.15">
      <c r="I730" s="19"/>
      <c r="J730" s="19"/>
      <c r="K730" s="19"/>
      <c r="L730" s="19"/>
    </row>
    <row r="731" spans="9:12" x14ac:dyDescent="0.15">
      <c r="I731" s="19"/>
      <c r="J731" s="19"/>
      <c r="K731" s="19"/>
      <c r="L731" s="19"/>
    </row>
    <row r="732" spans="9:12" x14ac:dyDescent="0.15">
      <c r="I732" s="19"/>
      <c r="J732" s="19"/>
      <c r="K732" s="19"/>
      <c r="L732" s="19"/>
    </row>
    <row r="733" spans="9:12" x14ac:dyDescent="0.15">
      <c r="I733" s="19"/>
      <c r="J733" s="19"/>
      <c r="K733" s="19"/>
      <c r="L733" s="19"/>
    </row>
    <row r="734" spans="9:12" x14ac:dyDescent="0.15">
      <c r="I734" s="19"/>
      <c r="J734" s="19"/>
      <c r="K734" s="19"/>
      <c r="L734" s="19"/>
    </row>
    <row r="735" spans="9:12" x14ac:dyDescent="0.15">
      <c r="I735" s="19"/>
      <c r="J735" s="19"/>
      <c r="K735" s="19"/>
      <c r="L735" s="19"/>
    </row>
    <row r="736" spans="9:12" x14ac:dyDescent="0.15">
      <c r="I736" s="19"/>
      <c r="J736" s="19"/>
      <c r="K736" s="19"/>
      <c r="L736" s="19"/>
    </row>
    <row r="737" spans="9:12" x14ac:dyDescent="0.15">
      <c r="I737" s="19"/>
      <c r="J737" s="19"/>
      <c r="K737" s="19"/>
      <c r="L737" s="19"/>
    </row>
    <row r="738" spans="9:12" x14ac:dyDescent="0.15">
      <c r="I738" s="19"/>
      <c r="J738" s="19"/>
      <c r="K738" s="19"/>
      <c r="L738" s="19"/>
    </row>
    <row r="739" spans="9:12" x14ac:dyDescent="0.15">
      <c r="I739" s="19"/>
      <c r="J739" s="19"/>
      <c r="K739" s="19"/>
      <c r="L739" s="19"/>
    </row>
    <row r="740" spans="9:12" x14ac:dyDescent="0.15">
      <c r="I740" s="19"/>
      <c r="J740" s="19"/>
      <c r="K740" s="19"/>
      <c r="L740" s="19"/>
    </row>
    <row r="741" spans="9:12" x14ac:dyDescent="0.15">
      <c r="I741" s="19"/>
      <c r="J741" s="19"/>
      <c r="K741" s="19"/>
      <c r="L741" s="19"/>
    </row>
    <row r="742" spans="9:12" x14ac:dyDescent="0.15">
      <c r="I742" s="19"/>
      <c r="J742" s="19"/>
      <c r="K742" s="19"/>
      <c r="L742" s="19"/>
    </row>
    <row r="743" spans="9:12" x14ac:dyDescent="0.15">
      <c r="I743" s="19"/>
      <c r="J743" s="19"/>
      <c r="K743" s="19"/>
      <c r="L743" s="19"/>
    </row>
    <row r="744" spans="9:12" x14ac:dyDescent="0.15">
      <c r="I744" s="19"/>
      <c r="J744" s="19"/>
      <c r="K744" s="19"/>
      <c r="L744" s="19"/>
    </row>
    <row r="745" spans="9:12" x14ac:dyDescent="0.15">
      <c r="I745" s="19"/>
      <c r="J745" s="19"/>
      <c r="K745" s="19"/>
      <c r="L745" s="19"/>
    </row>
    <row r="746" spans="9:12" x14ac:dyDescent="0.15">
      <c r="I746" s="19"/>
      <c r="J746" s="19"/>
      <c r="K746" s="19"/>
      <c r="L746" s="19"/>
    </row>
    <row r="747" spans="9:12" x14ac:dyDescent="0.15">
      <c r="I747" s="19"/>
      <c r="J747" s="19"/>
      <c r="K747" s="19"/>
      <c r="L747" s="19"/>
    </row>
    <row r="748" spans="9:12" x14ac:dyDescent="0.15">
      <c r="I748" s="19"/>
      <c r="J748" s="19"/>
      <c r="K748" s="19"/>
      <c r="L748" s="19"/>
    </row>
    <row r="749" spans="9:12" x14ac:dyDescent="0.15">
      <c r="I749" s="19"/>
      <c r="J749" s="19"/>
      <c r="K749" s="19"/>
      <c r="L749" s="19"/>
    </row>
    <row r="750" spans="9:12" x14ac:dyDescent="0.15">
      <c r="I750" s="19"/>
      <c r="J750" s="19"/>
      <c r="K750" s="19"/>
      <c r="L750" s="19"/>
    </row>
    <row r="751" spans="9:12" x14ac:dyDescent="0.15">
      <c r="I751" s="19"/>
      <c r="J751" s="19"/>
      <c r="K751" s="19"/>
      <c r="L751" s="19"/>
    </row>
    <row r="752" spans="9:12" x14ac:dyDescent="0.15">
      <c r="I752" s="19"/>
      <c r="J752" s="19"/>
      <c r="K752" s="19"/>
      <c r="L752" s="19"/>
    </row>
    <row r="753" spans="9:12" x14ac:dyDescent="0.15">
      <c r="I753" s="19"/>
      <c r="J753" s="19"/>
      <c r="K753" s="19"/>
      <c r="L753" s="19"/>
    </row>
    <row r="754" spans="9:12" x14ac:dyDescent="0.15">
      <c r="I754" s="19"/>
      <c r="J754" s="19"/>
      <c r="K754" s="19"/>
      <c r="L754" s="19"/>
    </row>
    <row r="755" spans="9:12" x14ac:dyDescent="0.15">
      <c r="I755" s="19"/>
      <c r="J755" s="19"/>
      <c r="K755" s="19"/>
      <c r="L755" s="19"/>
    </row>
    <row r="756" spans="9:12" x14ac:dyDescent="0.15">
      <c r="I756" s="19"/>
      <c r="J756" s="19"/>
      <c r="K756" s="19"/>
      <c r="L756" s="19"/>
    </row>
    <row r="757" spans="9:12" x14ac:dyDescent="0.15">
      <c r="I757" s="19"/>
      <c r="J757" s="19"/>
      <c r="K757" s="19"/>
      <c r="L757" s="19"/>
    </row>
    <row r="758" spans="9:12" x14ac:dyDescent="0.15">
      <c r="I758" s="19"/>
      <c r="J758" s="19"/>
      <c r="K758" s="19"/>
      <c r="L758" s="19"/>
    </row>
    <row r="759" spans="9:12" x14ac:dyDescent="0.15">
      <c r="I759" s="19"/>
      <c r="J759" s="19"/>
      <c r="K759" s="19"/>
      <c r="L759" s="19"/>
    </row>
    <row r="760" spans="9:12" x14ac:dyDescent="0.15">
      <c r="I760" s="19"/>
      <c r="J760" s="19"/>
      <c r="K760" s="19"/>
      <c r="L760" s="19"/>
    </row>
    <row r="761" spans="9:12" x14ac:dyDescent="0.15">
      <c r="I761" s="19"/>
      <c r="J761" s="19"/>
      <c r="K761" s="19"/>
      <c r="L761" s="19"/>
    </row>
    <row r="762" spans="9:12" x14ac:dyDescent="0.15">
      <c r="I762" s="19"/>
      <c r="J762" s="19"/>
      <c r="K762" s="19"/>
      <c r="L762" s="19"/>
    </row>
    <row r="763" spans="9:12" x14ac:dyDescent="0.15">
      <c r="I763" s="19"/>
      <c r="J763" s="19"/>
      <c r="K763" s="19"/>
      <c r="L763" s="19"/>
    </row>
    <row r="764" spans="9:12" x14ac:dyDescent="0.15">
      <c r="I764" s="19"/>
      <c r="J764" s="19"/>
      <c r="K764" s="19"/>
      <c r="L764" s="19"/>
    </row>
    <row r="765" spans="9:12" x14ac:dyDescent="0.15">
      <c r="I765" s="19"/>
      <c r="J765" s="19"/>
      <c r="K765" s="19"/>
      <c r="L765" s="19"/>
    </row>
    <row r="766" spans="9:12" x14ac:dyDescent="0.15">
      <c r="I766" s="19"/>
      <c r="J766" s="19"/>
      <c r="K766" s="19"/>
      <c r="L766" s="19"/>
    </row>
    <row r="767" spans="9:12" x14ac:dyDescent="0.15">
      <c r="I767" s="19"/>
      <c r="J767" s="19"/>
      <c r="K767" s="19"/>
      <c r="L767" s="19"/>
    </row>
    <row r="768" spans="9:12" x14ac:dyDescent="0.15">
      <c r="I768" s="19"/>
      <c r="J768" s="19"/>
      <c r="K768" s="19"/>
      <c r="L768" s="19"/>
    </row>
    <row r="769" spans="9:12" x14ac:dyDescent="0.15">
      <c r="I769" s="19"/>
      <c r="J769" s="19"/>
      <c r="K769" s="19"/>
      <c r="L769" s="19"/>
    </row>
    <row r="770" spans="9:12" x14ac:dyDescent="0.15">
      <c r="I770" s="19"/>
      <c r="J770" s="19"/>
      <c r="K770" s="19"/>
      <c r="L770" s="19"/>
    </row>
    <row r="771" spans="9:12" x14ac:dyDescent="0.15">
      <c r="I771" s="19"/>
      <c r="J771" s="19"/>
      <c r="K771" s="19"/>
      <c r="L771" s="19"/>
    </row>
    <row r="772" spans="9:12" x14ac:dyDescent="0.15">
      <c r="I772" s="19"/>
      <c r="J772" s="19"/>
      <c r="K772" s="19"/>
      <c r="L772" s="19"/>
    </row>
    <row r="773" spans="9:12" x14ac:dyDescent="0.15">
      <c r="I773" s="19"/>
      <c r="J773" s="19"/>
      <c r="K773" s="19"/>
      <c r="L773" s="19"/>
    </row>
    <row r="774" spans="9:12" x14ac:dyDescent="0.15">
      <c r="I774" s="19"/>
      <c r="J774" s="19"/>
      <c r="K774" s="19"/>
      <c r="L774" s="19"/>
    </row>
    <row r="775" spans="9:12" x14ac:dyDescent="0.15">
      <c r="I775" s="19"/>
      <c r="J775" s="19"/>
      <c r="K775" s="19"/>
      <c r="L775" s="19"/>
    </row>
    <row r="776" spans="9:12" x14ac:dyDescent="0.15">
      <c r="I776" s="19"/>
      <c r="J776" s="19"/>
      <c r="K776" s="19"/>
      <c r="L776" s="19"/>
    </row>
    <row r="777" spans="9:12" x14ac:dyDescent="0.15">
      <c r="I777" s="19"/>
      <c r="J777" s="19"/>
      <c r="K777" s="19"/>
      <c r="L777" s="19"/>
    </row>
    <row r="778" spans="9:12" x14ac:dyDescent="0.15">
      <c r="I778" s="19"/>
      <c r="J778" s="19"/>
      <c r="K778" s="19"/>
      <c r="L778" s="19"/>
    </row>
    <row r="779" spans="9:12" x14ac:dyDescent="0.15">
      <c r="I779" s="19"/>
      <c r="J779" s="19"/>
      <c r="K779" s="19"/>
      <c r="L779" s="19"/>
    </row>
    <row r="780" spans="9:12" x14ac:dyDescent="0.15">
      <c r="I780" s="19"/>
      <c r="J780" s="19"/>
      <c r="K780" s="19"/>
      <c r="L780" s="19"/>
    </row>
    <row r="781" spans="9:12" x14ac:dyDescent="0.15">
      <c r="I781" s="19"/>
      <c r="J781" s="19"/>
      <c r="K781" s="19"/>
      <c r="L781" s="19"/>
    </row>
    <row r="782" spans="9:12" x14ac:dyDescent="0.15">
      <c r="I782" s="19"/>
      <c r="J782" s="19"/>
      <c r="K782" s="19"/>
      <c r="L782" s="19"/>
    </row>
    <row r="783" spans="9:12" x14ac:dyDescent="0.15">
      <c r="I783" s="19"/>
      <c r="J783" s="19"/>
      <c r="K783" s="19"/>
      <c r="L783" s="19"/>
    </row>
    <row r="784" spans="9:12" x14ac:dyDescent="0.15">
      <c r="I784" s="19"/>
      <c r="J784" s="19"/>
      <c r="K784" s="19"/>
      <c r="L784" s="19"/>
    </row>
    <row r="785" spans="9:12" x14ac:dyDescent="0.15">
      <c r="I785" s="19"/>
      <c r="J785" s="19"/>
      <c r="K785" s="19"/>
      <c r="L785" s="19"/>
    </row>
    <row r="786" spans="9:12" x14ac:dyDescent="0.15">
      <c r="I786" s="19"/>
      <c r="J786" s="19"/>
      <c r="K786" s="19"/>
      <c r="L786" s="19"/>
    </row>
    <row r="787" spans="9:12" x14ac:dyDescent="0.15">
      <c r="I787" s="19"/>
      <c r="J787" s="19"/>
      <c r="K787" s="19"/>
      <c r="L787" s="19"/>
    </row>
    <row r="788" spans="9:12" x14ac:dyDescent="0.15">
      <c r="I788" s="19"/>
      <c r="J788" s="19"/>
      <c r="K788" s="19"/>
      <c r="L788" s="19"/>
    </row>
    <row r="789" spans="9:12" x14ac:dyDescent="0.15">
      <c r="I789" s="19"/>
      <c r="J789" s="19"/>
      <c r="K789" s="19"/>
      <c r="L789" s="19"/>
    </row>
    <row r="790" spans="9:12" x14ac:dyDescent="0.15">
      <c r="I790" s="19"/>
      <c r="J790" s="19"/>
      <c r="K790" s="19"/>
      <c r="L790" s="19"/>
    </row>
    <row r="791" spans="9:12" x14ac:dyDescent="0.15">
      <c r="I791" s="19"/>
      <c r="J791" s="19"/>
      <c r="K791" s="19"/>
      <c r="L791" s="19"/>
    </row>
    <row r="792" spans="9:12" x14ac:dyDescent="0.15">
      <c r="I792" s="19"/>
      <c r="J792" s="19"/>
      <c r="K792" s="19"/>
      <c r="L792" s="19"/>
    </row>
    <row r="793" spans="9:12" x14ac:dyDescent="0.15">
      <c r="I793" s="19"/>
      <c r="J793" s="19"/>
      <c r="K793" s="19"/>
      <c r="L793" s="19"/>
    </row>
    <row r="794" spans="9:12" x14ac:dyDescent="0.15">
      <c r="I794" s="19"/>
      <c r="J794" s="19"/>
      <c r="K794" s="19"/>
      <c r="L794" s="19"/>
    </row>
    <row r="795" spans="9:12" x14ac:dyDescent="0.15">
      <c r="I795" s="19"/>
      <c r="J795" s="19"/>
      <c r="K795" s="19"/>
      <c r="L795" s="19"/>
    </row>
    <row r="796" spans="9:12" x14ac:dyDescent="0.15">
      <c r="I796" s="19"/>
      <c r="J796" s="19"/>
      <c r="K796" s="19"/>
      <c r="L796" s="19"/>
    </row>
    <row r="797" spans="9:12" x14ac:dyDescent="0.15">
      <c r="I797" s="19"/>
      <c r="J797" s="19"/>
      <c r="K797" s="19"/>
      <c r="L797" s="19"/>
    </row>
    <row r="798" spans="9:12" x14ac:dyDescent="0.15">
      <c r="I798" s="19"/>
      <c r="J798" s="19"/>
      <c r="K798" s="19"/>
      <c r="L798" s="19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V798"/>
  <sheetViews>
    <sheetView topLeftCell="A11" zoomScale="75" zoomScaleNormal="75" zoomScalePageLayoutView="75" workbookViewId="0">
      <selection activeCell="T54" sqref="T54"/>
    </sheetView>
  </sheetViews>
  <sheetFormatPr baseColWidth="10" defaultColWidth="11.5" defaultRowHeight="13" x14ac:dyDescent="0.15"/>
  <cols>
    <col min="1" max="2" width="11.5" style="18"/>
    <col min="3" max="3" width="13.5" style="18" customWidth="1"/>
    <col min="8" max="8" width="4.5" style="18" customWidth="1"/>
    <col min="9" max="10" width="8.5" style="18" customWidth="1"/>
    <col min="11" max="11" width="13.5" style="18" customWidth="1"/>
    <col min="12" max="12" width="17.5" style="18" customWidth="1"/>
    <col min="13" max="13" width="12.5" style="18" customWidth="1"/>
    <col min="14" max="14" width="11.5" style="18"/>
    <col min="15" max="15" width="6.5" style="18" customWidth="1"/>
    <col min="16" max="16" width="9.5" style="18" customWidth="1"/>
    <col min="17" max="16384" width="11.5" style="18"/>
  </cols>
  <sheetData>
    <row r="1" spans="1:16" s="16" customFormat="1" ht="55.5" customHeight="1" x14ac:dyDescent="0.2">
      <c r="A1" s="16" t="s">
        <v>11</v>
      </c>
      <c r="B1" s="16" t="s">
        <v>6</v>
      </c>
      <c r="C1" s="16" t="s">
        <v>4</v>
      </c>
      <c r="D1" t="s">
        <v>41</v>
      </c>
      <c r="E1" t="s">
        <v>19</v>
      </c>
      <c r="F1" t="s">
        <v>42</v>
      </c>
      <c r="G1" t="s">
        <v>20</v>
      </c>
      <c r="I1" s="16" t="s">
        <v>0</v>
      </c>
      <c r="J1" s="16" t="s">
        <v>1</v>
      </c>
      <c r="K1" s="16" t="s">
        <v>2</v>
      </c>
      <c r="L1" s="16" t="s">
        <v>3</v>
      </c>
      <c r="M1" s="17" t="s">
        <v>12</v>
      </c>
      <c r="N1" s="17" t="s">
        <v>15</v>
      </c>
      <c r="O1" s="16" t="s">
        <v>13</v>
      </c>
      <c r="P1" s="16" t="s">
        <v>14</v>
      </c>
    </row>
    <row r="2" spans="1:16" x14ac:dyDescent="0.15">
      <c r="A2" s="18">
        <v>0.5</v>
      </c>
      <c r="B2" s="18">
        <v>0</v>
      </c>
      <c r="C2" s="18" t="s">
        <v>9</v>
      </c>
      <c r="D2">
        <v>703.11456298828102</v>
      </c>
      <c r="E2">
        <v>589.37493896484398</v>
      </c>
      <c r="F2">
        <v>494.95730590820301</v>
      </c>
      <c r="G2">
        <v>484.16006469726602</v>
      </c>
      <c r="I2" s="19">
        <f t="shared" ref="I2:J65" si="0">D2-F2</f>
        <v>208.15725708007801</v>
      </c>
      <c r="J2" s="19">
        <f t="shared" si="0"/>
        <v>105.21487426757795</v>
      </c>
      <c r="K2" s="19">
        <f t="shared" ref="K2:K65" si="1">I2-0.7*J2</f>
        <v>134.50684509277346</v>
      </c>
      <c r="L2" s="20">
        <f t="shared" ref="L2:L65" si="2">K2/J2</f>
        <v>1.2784014240296617</v>
      </c>
      <c r="M2" s="20"/>
      <c r="N2" s="18">
        <f>LINEST(V64:V104,U64:U104)</f>
        <v>-9.8864114197974064E-3</v>
      </c>
      <c r="O2" s="21">
        <f>AVERAGE(M38:M45)</f>
        <v>1.4084973576391722</v>
      </c>
    </row>
    <row r="3" spans="1:16" x14ac:dyDescent="0.15">
      <c r="A3" s="18">
        <v>1</v>
      </c>
      <c r="B3" s="18">
        <v>1</v>
      </c>
      <c r="C3" s="18" t="s">
        <v>7</v>
      </c>
      <c r="D3">
        <v>699.388916015625</v>
      </c>
      <c r="E3">
        <v>586.24743652343795</v>
      </c>
      <c r="F3">
        <v>492.01596069335898</v>
      </c>
      <c r="G3">
        <v>482.26806640625</v>
      </c>
      <c r="I3" s="19">
        <f t="shared" si="0"/>
        <v>207.37295532226602</v>
      </c>
      <c r="J3" s="19">
        <f t="shared" si="0"/>
        <v>103.97937011718795</v>
      </c>
      <c r="K3" s="19">
        <f t="shared" si="1"/>
        <v>134.58739624023445</v>
      </c>
      <c r="L3" s="20">
        <f t="shared" si="2"/>
        <v>1.2943663352504473</v>
      </c>
      <c r="M3" s="20"/>
    </row>
    <row r="4" spans="1:16" ht="15" x14ac:dyDescent="0.15">
      <c r="A4" s="18">
        <v>1.5</v>
      </c>
      <c r="B4" s="18">
        <v>2</v>
      </c>
      <c r="D4">
        <v>695.99072265625</v>
      </c>
      <c r="E4">
        <v>585.062744140625</v>
      </c>
      <c r="F4">
        <v>493.62466430664102</v>
      </c>
      <c r="G4">
        <v>483.33438110351602</v>
      </c>
      <c r="I4" s="19">
        <f t="shared" si="0"/>
        <v>202.36605834960898</v>
      </c>
      <c r="J4" s="19">
        <f t="shared" si="0"/>
        <v>101.72836303710898</v>
      </c>
      <c r="K4" s="19">
        <f t="shared" si="1"/>
        <v>131.1562042236327</v>
      </c>
      <c r="L4" s="20">
        <f t="shared" si="2"/>
        <v>1.2892786270018803</v>
      </c>
      <c r="M4" s="20"/>
      <c r="N4" s="16" t="s">
        <v>16</v>
      </c>
    </row>
    <row r="5" spans="1:16" x14ac:dyDescent="0.15">
      <c r="A5" s="18">
        <v>2</v>
      </c>
      <c r="B5" s="18">
        <v>3</v>
      </c>
      <c r="D5">
        <v>693.266357421875</v>
      </c>
      <c r="E5">
        <v>583.89971923828102</v>
      </c>
      <c r="F5">
        <v>493.48818969726602</v>
      </c>
      <c r="G5">
        <v>483.51181030273398</v>
      </c>
      <c r="I5" s="19">
        <f t="shared" si="0"/>
        <v>199.77816772460898</v>
      </c>
      <c r="J5" s="19">
        <f t="shared" si="0"/>
        <v>100.38790893554705</v>
      </c>
      <c r="K5" s="19">
        <f t="shared" si="1"/>
        <v>129.50663146972605</v>
      </c>
      <c r="L5" s="20">
        <f t="shared" si="2"/>
        <v>1.2900620487361119</v>
      </c>
      <c r="M5" s="20"/>
      <c r="N5" s="18">
        <f>RSQ(V64:V104,U64:U104)</f>
        <v>0.99358526499876099</v>
      </c>
    </row>
    <row r="6" spans="1:16" x14ac:dyDescent="0.15">
      <c r="A6" s="18">
        <v>2.5</v>
      </c>
      <c r="B6" s="18">
        <v>4</v>
      </c>
      <c r="C6" s="18" t="s">
        <v>5</v>
      </c>
      <c r="D6">
        <v>691.78778076171898</v>
      </c>
      <c r="E6">
        <v>584.82794189453102</v>
      </c>
      <c r="F6">
        <v>492.34271240234398</v>
      </c>
      <c r="G6">
        <v>482.44549560546898</v>
      </c>
      <c r="I6" s="19">
        <f t="shared" si="0"/>
        <v>199.445068359375</v>
      </c>
      <c r="J6" s="19">
        <f t="shared" si="0"/>
        <v>102.38244628906205</v>
      </c>
      <c r="K6" s="19">
        <f t="shared" si="1"/>
        <v>127.77735595703157</v>
      </c>
      <c r="L6" s="20">
        <f t="shared" si="2"/>
        <v>1.2480396844227639</v>
      </c>
      <c r="M6" s="20">
        <f t="shared" ref="M6:M22" si="3">L6+ABS($N$2)*A6</f>
        <v>1.2727557129722575</v>
      </c>
      <c r="P6" s="18">
        <f t="shared" ref="P6:P69" si="4">(M6-$O$2)/$O$2*100</f>
        <v>-9.637337544916349</v>
      </c>
    </row>
    <row r="7" spans="1:16" x14ac:dyDescent="0.15">
      <c r="A7" s="18">
        <v>3</v>
      </c>
      <c r="B7" s="18">
        <v>5</v>
      </c>
      <c r="C7" s="18" t="s">
        <v>8</v>
      </c>
      <c r="D7">
        <v>693.035888671875</v>
      </c>
      <c r="E7">
        <v>585.52703857421898</v>
      </c>
      <c r="F7">
        <v>492.66491699218801</v>
      </c>
      <c r="G7">
        <v>482.92047119140602</v>
      </c>
      <c r="I7" s="19">
        <f t="shared" si="0"/>
        <v>200.37097167968699</v>
      </c>
      <c r="J7" s="19">
        <f t="shared" si="0"/>
        <v>102.60656738281295</v>
      </c>
      <c r="K7" s="19">
        <f t="shared" si="1"/>
        <v>128.54637451171794</v>
      </c>
      <c r="L7" s="20">
        <f t="shared" si="2"/>
        <v>1.2528084487236244</v>
      </c>
      <c r="M7" s="20">
        <f t="shared" si="3"/>
        <v>1.2824676829830166</v>
      </c>
      <c r="P7" s="18">
        <f t="shared" si="4"/>
        <v>-8.9478105139932929</v>
      </c>
    </row>
    <row r="8" spans="1:16" x14ac:dyDescent="0.15">
      <c r="A8" s="18">
        <v>3.5</v>
      </c>
      <c r="B8" s="18">
        <v>6</v>
      </c>
      <c r="D8">
        <v>691.39093017578102</v>
      </c>
      <c r="E8">
        <v>584.96746826171898</v>
      </c>
      <c r="F8">
        <v>492.53298950195301</v>
      </c>
      <c r="G8">
        <v>482.71319580078102</v>
      </c>
      <c r="I8" s="19">
        <f t="shared" si="0"/>
        <v>198.85794067382801</v>
      </c>
      <c r="J8" s="19">
        <f t="shared" si="0"/>
        <v>102.25427246093795</v>
      </c>
      <c r="K8" s="19">
        <f t="shared" si="1"/>
        <v>127.27994995117145</v>
      </c>
      <c r="L8" s="20">
        <f t="shared" si="2"/>
        <v>1.2447396757900118</v>
      </c>
      <c r="M8" s="20">
        <f t="shared" si="3"/>
        <v>1.2793421157593028</v>
      </c>
      <c r="P8" s="18">
        <f t="shared" si="4"/>
        <v>-9.1697184364158577</v>
      </c>
    </row>
    <row r="9" spans="1:16" x14ac:dyDescent="0.15">
      <c r="A9" s="18">
        <v>4</v>
      </c>
      <c r="B9" s="18">
        <v>7</v>
      </c>
      <c r="D9">
        <v>692.22052001953102</v>
      </c>
      <c r="E9">
        <v>584.846923828125</v>
      </c>
      <c r="F9">
        <v>491.84167480468801</v>
      </c>
      <c r="G9">
        <v>482.09201049804699</v>
      </c>
      <c r="I9" s="19">
        <f t="shared" si="0"/>
        <v>200.37884521484301</v>
      </c>
      <c r="J9" s="19">
        <f t="shared" si="0"/>
        <v>102.75491333007801</v>
      </c>
      <c r="K9" s="19">
        <f t="shared" si="1"/>
        <v>128.45040588378839</v>
      </c>
      <c r="L9" s="20">
        <f t="shared" si="2"/>
        <v>1.2500658286885917</v>
      </c>
      <c r="M9" s="20">
        <f t="shared" si="3"/>
        <v>1.2896114743677813</v>
      </c>
      <c r="P9" s="18">
        <f t="shared" si="4"/>
        <v>-8.4406181258770179</v>
      </c>
    </row>
    <row r="10" spans="1:16" x14ac:dyDescent="0.15">
      <c r="A10" s="18">
        <v>4.5</v>
      </c>
      <c r="B10" s="18">
        <v>8</v>
      </c>
      <c r="D10">
        <v>691.06213378906295</v>
      </c>
      <c r="E10">
        <v>583.380615234375</v>
      </c>
      <c r="F10">
        <v>492.70901489257801</v>
      </c>
      <c r="G10">
        <v>482.91561889648398</v>
      </c>
      <c r="I10" s="19">
        <f t="shared" si="0"/>
        <v>198.35311889648494</v>
      </c>
      <c r="J10" s="19">
        <f t="shared" si="0"/>
        <v>100.46499633789102</v>
      </c>
      <c r="K10" s="19">
        <f t="shared" si="1"/>
        <v>128.02762145996124</v>
      </c>
      <c r="L10" s="20">
        <f t="shared" si="2"/>
        <v>1.2743505312971857</v>
      </c>
      <c r="M10" s="20">
        <f t="shared" si="3"/>
        <v>1.3188393826862741</v>
      </c>
      <c r="P10" s="18">
        <f t="shared" si="4"/>
        <v>-6.3655053711408227</v>
      </c>
    </row>
    <row r="11" spans="1:16" x14ac:dyDescent="0.15">
      <c r="A11" s="18">
        <v>5</v>
      </c>
      <c r="B11" s="18">
        <v>9</v>
      </c>
      <c r="D11">
        <v>689.31585693359398</v>
      </c>
      <c r="E11">
        <v>583.607421875</v>
      </c>
      <c r="F11">
        <v>491.68783569335898</v>
      </c>
      <c r="G11">
        <v>482.13229370117199</v>
      </c>
      <c r="I11" s="19">
        <f t="shared" si="0"/>
        <v>197.628021240235</v>
      </c>
      <c r="J11" s="19">
        <f t="shared" si="0"/>
        <v>101.47512817382801</v>
      </c>
      <c r="K11" s="19">
        <f t="shared" si="1"/>
        <v>126.5954315185554</v>
      </c>
      <c r="L11" s="20">
        <f t="shared" si="2"/>
        <v>1.2475513339751199</v>
      </c>
      <c r="M11" s="20">
        <f t="shared" si="3"/>
        <v>1.2969833910741069</v>
      </c>
      <c r="P11" s="18">
        <f t="shared" si="4"/>
        <v>-7.9172293764169677</v>
      </c>
    </row>
    <row r="12" spans="1:16" x14ac:dyDescent="0.15">
      <c r="A12" s="18">
        <v>5.5</v>
      </c>
      <c r="B12" s="18">
        <v>10</v>
      </c>
      <c r="D12">
        <v>686.44866943359398</v>
      </c>
      <c r="E12">
        <v>580.62536621093795</v>
      </c>
      <c r="F12">
        <v>492.79861450195301</v>
      </c>
      <c r="G12">
        <v>482.74237060546898</v>
      </c>
      <c r="I12" s="19">
        <f t="shared" si="0"/>
        <v>193.65005493164097</v>
      </c>
      <c r="J12" s="19">
        <f t="shared" si="0"/>
        <v>97.882995605468977</v>
      </c>
      <c r="K12" s="19">
        <f t="shared" si="1"/>
        <v>125.13195800781268</v>
      </c>
      <c r="L12" s="20">
        <f t="shared" si="2"/>
        <v>1.2783830044615148</v>
      </c>
      <c r="M12" s="20">
        <f t="shared" si="3"/>
        <v>1.3327582672704006</v>
      </c>
      <c r="P12" s="18">
        <f t="shared" si="4"/>
        <v>-5.3772972989967345</v>
      </c>
    </row>
    <row r="13" spans="1:16" x14ac:dyDescent="0.15">
      <c r="A13" s="18">
        <v>6</v>
      </c>
      <c r="B13" s="18">
        <v>11</v>
      </c>
      <c r="D13">
        <v>682.03057861328102</v>
      </c>
      <c r="E13">
        <v>577.54602050781295</v>
      </c>
      <c r="F13">
        <v>491.37429809570301</v>
      </c>
      <c r="G13">
        <v>481.61770629882801</v>
      </c>
      <c r="I13" s="19">
        <f t="shared" si="0"/>
        <v>190.65628051757801</v>
      </c>
      <c r="J13" s="19">
        <f t="shared" si="0"/>
        <v>95.928314208984943</v>
      </c>
      <c r="K13" s="19">
        <f t="shared" si="1"/>
        <v>123.50646057128856</v>
      </c>
      <c r="L13" s="20">
        <f t="shared" si="2"/>
        <v>1.2874870322668566</v>
      </c>
      <c r="M13" s="20">
        <f t="shared" si="3"/>
        <v>1.346805500785641</v>
      </c>
      <c r="P13" s="18">
        <f t="shared" si="4"/>
        <v>-4.3799767545843959</v>
      </c>
    </row>
    <row r="14" spans="1:16" x14ac:dyDescent="0.15">
      <c r="A14" s="18">
        <v>6.5</v>
      </c>
      <c r="B14" s="18">
        <v>12</v>
      </c>
      <c r="D14">
        <v>682.57720947265602</v>
      </c>
      <c r="E14">
        <v>578.99969482421898</v>
      </c>
      <c r="F14">
        <v>491.81561279296898</v>
      </c>
      <c r="G14">
        <v>481.84063720703102</v>
      </c>
      <c r="I14" s="19">
        <f t="shared" si="0"/>
        <v>190.76159667968705</v>
      </c>
      <c r="J14" s="19">
        <f t="shared" si="0"/>
        <v>97.159057617187955</v>
      </c>
      <c r="K14" s="19">
        <f t="shared" si="1"/>
        <v>122.75025634765548</v>
      </c>
      <c r="L14" s="20">
        <f t="shared" si="2"/>
        <v>1.2633948842041909</v>
      </c>
      <c r="M14" s="20">
        <f t="shared" si="3"/>
        <v>1.3276565584328741</v>
      </c>
      <c r="P14" s="18">
        <f t="shared" si="4"/>
        <v>-5.7395066286668737</v>
      </c>
    </row>
    <row r="15" spans="1:16" x14ac:dyDescent="0.15">
      <c r="A15" s="18">
        <v>7</v>
      </c>
      <c r="B15" s="18">
        <v>13</v>
      </c>
      <c r="D15">
        <v>680.09832763671898</v>
      </c>
      <c r="E15">
        <v>576.86981201171898</v>
      </c>
      <c r="F15">
        <v>492.38436889648398</v>
      </c>
      <c r="G15">
        <v>482.45416259765602</v>
      </c>
      <c r="I15" s="19">
        <f t="shared" si="0"/>
        <v>187.713958740235</v>
      </c>
      <c r="J15" s="19">
        <f t="shared" si="0"/>
        <v>94.415649414062955</v>
      </c>
      <c r="K15" s="19">
        <f t="shared" si="1"/>
        <v>121.62300415039094</v>
      </c>
      <c r="L15" s="20">
        <f t="shared" si="2"/>
        <v>1.288165732113002</v>
      </c>
      <c r="M15" s="20">
        <f t="shared" si="3"/>
        <v>1.3573706120515838</v>
      </c>
      <c r="P15" s="18">
        <f t="shared" si="4"/>
        <v>-3.6298787008932361</v>
      </c>
    </row>
    <row r="16" spans="1:16" x14ac:dyDescent="0.15">
      <c r="A16" s="18">
        <v>7.5</v>
      </c>
      <c r="B16" s="18">
        <v>14</v>
      </c>
      <c r="D16">
        <v>681.17803955078102</v>
      </c>
      <c r="E16">
        <v>578.07403564453102</v>
      </c>
      <c r="F16">
        <v>491.92013549804699</v>
      </c>
      <c r="G16">
        <v>482.12985229492199</v>
      </c>
      <c r="I16" s="19">
        <f t="shared" si="0"/>
        <v>189.25790405273403</v>
      </c>
      <c r="J16" s="19">
        <f t="shared" si="0"/>
        <v>95.944183349609034</v>
      </c>
      <c r="K16" s="19">
        <f t="shared" si="1"/>
        <v>122.09697570800772</v>
      </c>
      <c r="L16" s="20">
        <f t="shared" si="2"/>
        <v>1.2725834067824733</v>
      </c>
      <c r="M16" s="20">
        <f t="shared" si="3"/>
        <v>1.3467314924309539</v>
      </c>
      <c r="P16" s="18">
        <f t="shared" si="4"/>
        <v>-4.3852311737201983</v>
      </c>
    </row>
    <row r="17" spans="1:16" x14ac:dyDescent="0.15">
      <c r="A17" s="18">
        <v>8</v>
      </c>
      <c r="B17" s="18">
        <v>15</v>
      </c>
      <c r="D17">
        <v>681.54431152343795</v>
      </c>
      <c r="E17">
        <v>578.67150878906295</v>
      </c>
      <c r="F17">
        <v>492.11389160156301</v>
      </c>
      <c r="G17">
        <v>482.47952270507801</v>
      </c>
      <c r="I17" s="19">
        <f t="shared" si="0"/>
        <v>189.43041992187494</v>
      </c>
      <c r="J17" s="19">
        <f t="shared" si="0"/>
        <v>96.191986083984943</v>
      </c>
      <c r="K17" s="19">
        <f t="shared" si="1"/>
        <v>122.09602966308549</v>
      </c>
      <c r="L17" s="20">
        <f t="shared" si="2"/>
        <v>1.2692952358472336</v>
      </c>
      <c r="M17" s="20">
        <f t="shared" si="3"/>
        <v>1.3483865272056128</v>
      </c>
      <c r="P17" s="18">
        <f t="shared" si="4"/>
        <v>-4.2677275968989434</v>
      </c>
    </row>
    <row r="18" spans="1:16" x14ac:dyDescent="0.15">
      <c r="A18" s="18">
        <v>8.5</v>
      </c>
      <c r="B18" s="18">
        <v>16</v>
      </c>
      <c r="D18">
        <v>681.265380859375</v>
      </c>
      <c r="E18">
        <v>576.94952392578102</v>
      </c>
      <c r="F18">
        <v>492.11181640625</v>
      </c>
      <c r="G18">
        <v>482.78750610351602</v>
      </c>
      <c r="I18" s="19">
        <f t="shared" si="0"/>
        <v>189.153564453125</v>
      </c>
      <c r="J18" s="19">
        <f t="shared" si="0"/>
        <v>94.162017822265</v>
      </c>
      <c r="K18" s="19">
        <f t="shared" si="1"/>
        <v>123.2401519775395</v>
      </c>
      <c r="L18" s="20">
        <f t="shared" si="2"/>
        <v>1.3088095904036463</v>
      </c>
      <c r="M18" s="20">
        <f t="shared" si="3"/>
        <v>1.3928440874719243</v>
      </c>
      <c r="P18" s="18">
        <f t="shared" si="4"/>
        <v>-1.1113453697552387</v>
      </c>
    </row>
    <row r="19" spans="1:16" x14ac:dyDescent="0.15">
      <c r="A19" s="18">
        <v>9</v>
      </c>
      <c r="B19" s="18">
        <v>17</v>
      </c>
      <c r="D19">
        <v>679.66455078125</v>
      </c>
      <c r="E19">
        <v>576.84289550781295</v>
      </c>
      <c r="F19">
        <v>490.71286010742199</v>
      </c>
      <c r="G19">
        <v>481.65728759765602</v>
      </c>
      <c r="I19" s="19">
        <f t="shared" si="0"/>
        <v>188.95169067382801</v>
      </c>
      <c r="J19" s="19">
        <f t="shared" si="0"/>
        <v>95.185607910156932</v>
      </c>
      <c r="K19" s="19">
        <f t="shared" si="1"/>
        <v>122.32176513671816</v>
      </c>
      <c r="L19" s="20">
        <f t="shared" si="2"/>
        <v>1.2850867670265267</v>
      </c>
      <c r="M19" s="20">
        <f t="shared" si="3"/>
        <v>1.3740644698047033</v>
      </c>
      <c r="P19" s="18">
        <f t="shared" si="4"/>
        <v>-2.4446540597124673</v>
      </c>
    </row>
    <row r="20" spans="1:16" x14ac:dyDescent="0.15">
      <c r="A20" s="18">
        <v>9.5</v>
      </c>
      <c r="B20" s="18">
        <v>18</v>
      </c>
      <c r="D20">
        <v>673.99169921875</v>
      </c>
      <c r="E20">
        <v>573.10095214843795</v>
      </c>
      <c r="F20">
        <v>492.84097290039102</v>
      </c>
      <c r="G20">
        <v>483.10000610351602</v>
      </c>
      <c r="I20" s="19">
        <f t="shared" si="0"/>
        <v>181.15072631835898</v>
      </c>
      <c r="J20" s="19">
        <f t="shared" si="0"/>
        <v>90.000946044921932</v>
      </c>
      <c r="K20" s="19">
        <f t="shared" si="1"/>
        <v>118.15006408691363</v>
      </c>
      <c r="L20" s="20">
        <f t="shared" si="2"/>
        <v>1.3127646905838268</v>
      </c>
      <c r="M20" s="20">
        <f t="shared" si="3"/>
        <v>1.4066855990719023</v>
      </c>
      <c r="P20" s="18">
        <f t="shared" si="4"/>
        <v>-0.12863059752605013</v>
      </c>
    </row>
    <row r="21" spans="1:16" x14ac:dyDescent="0.15">
      <c r="A21" s="18">
        <v>10</v>
      </c>
      <c r="B21" s="18">
        <v>19</v>
      </c>
      <c r="D21">
        <v>675.83392333984398</v>
      </c>
      <c r="E21">
        <v>574.37261962890602</v>
      </c>
      <c r="F21">
        <v>491.15554809570301</v>
      </c>
      <c r="G21">
        <v>481.75521850585898</v>
      </c>
      <c r="I21" s="19">
        <f t="shared" si="0"/>
        <v>184.67837524414097</v>
      </c>
      <c r="J21" s="19">
        <f t="shared" si="0"/>
        <v>92.617401123047046</v>
      </c>
      <c r="K21" s="19">
        <f t="shared" si="1"/>
        <v>119.84619445800804</v>
      </c>
      <c r="L21" s="20">
        <f t="shared" si="2"/>
        <v>1.2939921980620697</v>
      </c>
      <c r="M21" s="20">
        <f t="shared" si="3"/>
        <v>1.3928563122600437</v>
      </c>
      <c r="P21" s="18">
        <f t="shared" si="4"/>
        <v>-1.1104774385480516</v>
      </c>
    </row>
    <row r="22" spans="1:16" x14ac:dyDescent="0.15">
      <c r="A22" s="18">
        <v>10.5</v>
      </c>
      <c r="B22" s="18">
        <v>20</v>
      </c>
      <c r="D22">
        <v>674.577880859375</v>
      </c>
      <c r="E22">
        <v>574.59484863281295</v>
      </c>
      <c r="F22">
        <v>491.54547119140602</v>
      </c>
      <c r="G22">
        <v>482.58056640625</v>
      </c>
      <c r="I22" s="19">
        <f t="shared" si="0"/>
        <v>183.03240966796898</v>
      </c>
      <c r="J22" s="19">
        <f t="shared" si="0"/>
        <v>92.014282226562955</v>
      </c>
      <c r="K22" s="19">
        <f t="shared" si="1"/>
        <v>118.62241210937491</v>
      </c>
      <c r="L22" s="20">
        <f t="shared" si="2"/>
        <v>1.2891739112553837</v>
      </c>
      <c r="M22" s="20">
        <f t="shared" si="3"/>
        <v>1.3929812311632566</v>
      </c>
      <c r="P22" s="18">
        <f t="shared" si="4"/>
        <v>-1.1016084901943077</v>
      </c>
    </row>
    <row r="23" spans="1:16" x14ac:dyDescent="0.15">
      <c r="A23" s="18">
        <v>11</v>
      </c>
      <c r="B23" s="18">
        <v>21</v>
      </c>
      <c r="D23">
        <v>678.18566894531295</v>
      </c>
      <c r="E23">
        <v>576.39453125</v>
      </c>
      <c r="F23">
        <v>491.100341796875</v>
      </c>
      <c r="G23">
        <v>481.96319580078102</v>
      </c>
      <c r="I23" s="19">
        <f t="shared" si="0"/>
        <v>187.08532714843795</v>
      </c>
      <c r="J23" s="19">
        <f t="shared" si="0"/>
        <v>94.431335449218977</v>
      </c>
      <c r="K23" s="19">
        <f t="shared" si="1"/>
        <v>120.98339233398467</v>
      </c>
      <c r="L23" s="20">
        <f t="shared" si="2"/>
        <v>1.281178453724656</v>
      </c>
      <c r="M23" s="20">
        <f>L23+ABS($N$2)*A23</f>
        <v>1.3899289793424274</v>
      </c>
      <c r="P23" s="18">
        <f t="shared" si="4"/>
        <v>-1.3183111914294106</v>
      </c>
    </row>
    <row r="24" spans="1:16" x14ac:dyDescent="0.15">
      <c r="A24" s="18">
        <v>11.5</v>
      </c>
      <c r="B24" s="18">
        <v>22</v>
      </c>
      <c r="D24">
        <v>676.77020263671898</v>
      </c>
      <c r="E24">
        <v>576.39123535156295</v>
      </c>
      <c r="F24">
        <v>491.834716796875</v>
      </c>
      <c r="G24">
        <v>482.49200439453102</v>
      </c>
      <c r="I24" s="19">
        <f t="shared" si="0"/>
        <v>184.93548583984398</v>
      </c>
      <c r="J24" s="19">
        <f t="shared" si="0"/>
        <v>93.899230957031932</v>
      </c>
      <c r="K24" s="19">
        <f t="shared" si="1"/>
        <v>119.20602416992163</v>
      </c>
      <c r="L24" s="20">
        <f t="shared" si="2"/>
        <v>1.2695101222338021</v>
      </c>
      <c r="M24" s="20">
        <f t="shared" ref="M24:M87" si="5">L24+ABS($N$2)*A24</f>
        <v>1.3832038535614724</v>
      </c>
      <c r="P24" s="18">
        <f t="shared" si="4"/>
        <v>-1.7957793062597625</v>
      </c>
    </row>
    <row r="25" spans="1:16" x14ac:dyDescent="0.15">
      <c r="A25" s="18">
        <v>12</v>
      </c>
      <c r="B25" s="18">
        <v>23</v>
      </c>
      <c r="D25">
        <v>678.8359375</v>
      </c>
      <c r="E25">
        <v>576.00164794921898</v>
      </c>
      <c r="F25">
        <v>490.84515380859398</v>
      </c>
      <c r="G25">
        <v>481.30383300781301</v>
      </c>
      <c r="I25" s="19">
        <f t="shared" si="0"/>
        <v>187.99078369140602</v>
      </c>
      <c r="J25" s="19">
        <f t="shared" si="0"/>
        <v>94.697814941405966</v>
      </c>
      <c r="K25" s="19">
        <f t="shared" si="1"/>
        <v>121.70231323242184</v>
      </c>
      <c r="L25" s="20">
        <f t="shared" si="2"/>
        <v>1.2851649566331054</v>
      </c>
      <c r="M25" s="20">
        <f t="shared" si="5"/>
        <v>1.4038018936706742</v>
      </c>
      <c r="P25" s="18">
        <f t="shared" si="4"/>
        <v>-0.33336689934357971</v>
      </c>
    </row>
    <row r="26" spans="1:16" x14ac:dyDescent="0.15">
      <c r="A26" s="18">
        <v>12.5</v>
      </c>
      <c r="B26" s="18">
        <v>24</v>
      </c>
      <c r="D26">
        <v>678.51409912109398</v>
      </c>
      <c r="E26">
        <v>576.01361083984398</v>
      </c>
      <c r="F26">
        <v>490.42535400390602</v>
      </c>
      <c r="G26">
        <v>481.34756469726602</v>
      </c>
      <c r="I26" s="19">
        <f t="shared" si="0"/>
        <v>188.08874511718795</v>
      </c>
      <c r="J26" s="19">
        <f t="shared" si="0"/>
        <v>94.666046142577954</v>
      </c>
      <c r="K26" s="19">
        <f t="shared" si="1"/>
        <v>121.82251281738338</v>
      </c>
      <c r="L26" s="20">
        <f t="shared" si="2"/>
        <v>1.2868659649511998</v>
      </c>
      <c r="M26" s="20">
        <f t="shared" si="5"/>
        <v>1.4104461076986674</v>
      </c>
      <c r="P26" s="18">
        <f t="shared" si="4"/>
        <v>0.13835667130832277</v>
      </c>
    </row>
    <row r="27" spans="1:16" x14ac:dyDescent="0.15">
      <c r="A27" s="18">
        <v>13</v>
      </c>
      <c r="B27" s="18">
        <v>25</v>
      </c>
      <c r="D27">
        <v>677.44006347656295</v>
      </c>
      <c r="E27">
        <v>575.98736572265602</v>
      </c>
      <c r="F27">
        <v>492.03195190429699</v>
      </c>
      <c r="G27">
        <v>482.59860229492199</v>
      </c>
      <c r="I27" s="19">
        <f t="shared" si="0"/>
        <v>185.40811157226597</v>
      </c>
      <c r="J27" s="19">
        <f t="shared" si="0"/>
        <v>93.388763427734034</v>
      </c>
      <c r="K27" s="19">
        <f t="shared" si="1"/>
        <v>120.03597717285214</v>
      </c>
      <c r="L27" s="20">
        <f t="shared" si="2"/>
        <v>1.2853364020151976</v>
      </c>
      <c r="M27" s="20">
        <f t="shared" si="5"/>
        <v>1.4138597504725638</v>
      </c>
      <c r="P27" s="18">
        <f t="shared" si="4"/>
        <v>0.38071728032062213</v>
      </c>
    </row>
    <row r="28" spans="1:16" x14ac:dyDescent="0.15">
      <c r="A28" s="18">
        <v>13.5</v>
      </c>
      <c r="B28" s="18">
        <v>26</v>
      </c>
      <c r="D28">
        <v>675.18103027343795</v>
      </c>
      <c r="E28">
        <v>575.64727783203102</v>
      </c>
      <c r="F28">
        <v>490.96945190429699</v>
      </c>
      <c r="G28">
        <v>481.484375</v>
      </c>
      <c r="I28" s="19">
        <f t="shared" si="0"/>
        <v>184.21157836914097</v>
      </c>
      <c r="J28" s="19">
        <f t="shared" si="0"/>
        <v>94.162902832031023</v>
      </c>
      <c r="K28" s="19">
        <f t="shared" si="1"/>
        <v>118.29754638671925</v>
      </c>
      <c r="L28" s="20">
        <f t="shared" si="2"/>
        <v>1.2563073442812176</v>
      </c>
      <c r="M28" s="20">
        <f t="shared" si="5"/>
        <v>1.3897738984484826</v>
      </c>
      <c r="P28" s="18">
        <f t="shared" si="4"/>
        <v>-1.3293215701925427</v>
      </c>
    </row>
    <row r="29" spans="1:16" x14ac:dyDescent="0.15">
      <c r="A29" s="18">
        <v>14</v>
      </c>
      <c r="B29" s="18">
        <v>27</v>
      </c>
      <c r="D29">
        <v>674.28228759765602</v>
      </c>
      <c r="E29">
        <v>575.24542236328102</v>
      </c>
      <c r="F29">
        <v>491.83889770507801</v>
      </c>
      <c r="G29">
        <v>482.61944580078102</v>
      </c>
      <c r="I29" s="19">
        <f t="shared" si="0"/>
        <v>182.44338989257801</v>
      </c>
      <c r="J29" s="19">
        <f t="shared" si="0"/>
        <v>92.6259765625</v>
      </c>
      <c r="K29" s="19">
        <f t="shared" si="1"/>
        <v>117.60520629882801</v>
      </c>
      <c r="L29" s="20">
        <f t="shared" si="2"/>
        <v>1.2696784494301456</v>
      </c>
      <c r="M29" s="20">
        <f t="shared" si="5"/>
        <v>1.4080882093073093</v>
      </c>
      <c r="P29" s="18">
        <f t="shared" si="4"/>
        <v>-2.9048569359667313E-2</v>
      </c>
    </row>
    <row r="30" spans="1:16" x14ac:dyDescent="0.15">
      <c r="A30" s="18">
        <v>14.5</v>
      </c>
      <c r="B30" s="18">
        <v>28</v>
      </c>
      <c r="D30">
        <v>673.21887207031295</v>
      </c>
      <c r="E30">
        <v>575.595458984375</v>
      </c>
      <c r="F30">
        <v>491.01980590820301</v>
      </c>
      <c r="G30">
        <v>481.74237060546898</v>
      </c>
      <c r="I30" s="19">
        <f t="shared" si="0"/>
        <v>182.19906616210994</v>
      </c>
      <c r="J30" s="19">
        <f t="shared" si="0"/>
        <v>93.853088378906023</v>
      </c>
      <c r="K30" s="19">
        <f t="shared" si="1"/>
        <v>116.50190429687574</v>
      </c>
      <c r="L30" s="20">
        <f t="shared" si="2"/>
        <v>1.2413220098472557</v>
      </c>
      <c r="M30" s="20">
        <f t="shared" si="5"/>
        <v>1.3846749754343182</v>
      </c>
      <c r="P30" s="18">
        <f t="shared" si="4"/>
        <v>-1.6913331129554594</v>
      </c>
    </row>
    <row r="31" spans="1:16" x14ac:dyDescent="0.15">
      <c r="A31" s="18">
        <v>15</v>
      </c>
      <c r="B31" s="18">
        <v>29</v>
      </c>
      <c r="D31">
        <v>673.57287597656295</v>
      </c>
      <c r="E31">
        <v>576.707763671875</v>
      </c>
      <c r="F31">
        <v>491.23889160156301</v>
      </c>
      <c r="G31">
        <v>482.53332519531301</v>
      </c>
      <c r="I31" s="19">
        <f t="shared" si="0"/>
        <v>182.33398437499994</v>
      </c>
      <c r="J31" s="19">
        <f t="shared" si="0"/>
        <v>94.174438476561988</v>
      </c>
      <c r="K31" s="19">
        <f t="shared" si="1"/>
        <v>116.41187744140656</v>
      </c>
      <c r="L31" s="20">
        <f t="shared" si="2"/>
        <v>1.2361303058937696</v>
      </c>
      <c r="M31" s="20">
        <f t="shared" si="5"/>
        <v>1.3844264771907306</v>
      </c>
      <c r="P31" s="18">
        <f t="shared" si="4"/>
        <v>-1.7089759038517121</v>
      </c>
    </row>
    <row r="32" spans="1:16" x14ac:dyDescent="0.15">
      <c r="A32" s="18">
        <v>15.5</v>
      </c>
      <c r="B32" s="18">
        <v>30</v>
      </c>
      <c r="D32">
        <v>669.997314453125</v>
      </c>
      <c r="E32">
        <v>575.56756591796898</v>
      </c>
      <c r="F32">
        <v>491.91598510742199</v>
      </c>
      <c r="G32">
        <v>482.625</v>
      </c>
      <c r="I32" s="19">
        <f t="shared" si="0"/>
        <v>178.08132934570301</v>
      </c>
      <c r="J32" s="19">
        <f t="shared" si="0"/>
        <v>92.942565917968977</v>
      </c>
      <c r="K32" s="19">
        <f t="shared" si="1"/>
        <v>113.02153320312473</v>
      </c>
      <c r="L32" s="20">
        <f t="shared" si="2"/>
        <v>1.2160362917339449</v>
      </c>
      <c r="M32" s="20">
        <f t="shared" si="5"/>
        <v>1.3692756687408048</v>
      </c>
      <c r="P32" s="18">
        <f t="shared" si="4"/>
        <v>-2.7846476733267114</v>
      </c>
    </row>
    <row r="33" spans="1:16" x14ac:dyDescent="0.15">
      <c r="A33" s="18">
        <v>16</v>
      </c>
      <c r="B33" s="18">
        <v>31</v>
      </c>
      <c r="D33">
        <v>666.83428955078102</v>
      </c>
      <c r="E33">
        <v>574.35168457031295</v>
      </c>
      <c r="F33">
        <v>490.31494140625</v>
      </c>
      <c r="G33">
        <v>481.27569580078102</v>
      </c>
      <c r="I33" s="19">
        <f t="shared" si="0"/>
        <v>176.51934814453102</v>
      </c>
      <c r="J33" s="19">
        <f t="shared" si="0"/>
        <v>93.075988769531932</v>
      </c>
      <c r="K33" s="19">
        <f t="shared" si="1"/>
        <v>111.36615600585867</v>
      </c>
      <c r="L33" s="20">
        <f t="shared" si="2"/>
        <v>1.1965079015342563</v>
      </c>
      <c r="M33" s="20">
        <f t="shared" si="5"/>
        <v>1.3546904842510148</v>
      </c>
      <c r="P33" s="18">
        <f t="shared" si="4"/>
        <v>-3.8201614718216299</v>
      </c>
    </row>
    <row r="34" spans="1:16" x14ac:dyDescent="0.15">
      <c r="A34" s="18">
        <v>16.5</v>
      </c>
      <c r="B34" s="18">
        <v>32</v>
      </c>
      <c r="D34">
        <v>666.31549072265602</v>
      </c>
      <c r="E34">
        <v>574.59417724609398</v>
      </c>
      <c r="F34">
        <v>491.67672729492199</v>
      </c>
      <c r="G34">
        <v>482.12985229492199</v>
      </c>
      <c r="I34" s="19">
        <f t="shared" si="0"/>
        <v>174.63876342773403</v>
      </c>
      <c r="J34" s="19">
        <f t="shared" si="0"/>
        <v>92.464324951171989</v>
      </c>
      <c r="K34" s="19">
        <f t="shared" si="1"/>
        <v>109.91373596191364</v>
      </c>
      <c r="L34" s="20">
        <f t="shared" si="2"/>
        <v>1.1887150641066837</v>
      </c>
      <c r="M34" s="20">
        <f t="shared" si="5"/>
        <v>1.351840852533341</v>
      </c>
      <c r="P34" s="18">
        <f t="shared" si="4"/>
        <v>-4.0224786222385953</v>
      </c>
    </row>
    <row r="35" spans="1:16" x14ac:dyDescent="0.15">
      <c r="A35" s="18">
        <v>17</v>
      </c>
      <c r="B35" s="18">
        <v>33</v>
      </c>
      <c r="D35">
        <v>668.24774169921898</v>
      </c>
      <c r="E35">
        <v>575.37030029296898</v>
      </c>
      <c r="F35">
        <v>491.11389160156301</v>
      </c>
      <c r="G35">
        <v>482.40313720703102</v>
      </c>
      <c r="I35" s="19">
        <f t="shared" si="0"/>
        <v>177.13385009765597</v>
      </c>
      <c r="J35" s="19">
        <f t="shared" si="0"/>
        <v>92.967163085937955</v>
      </c>
      <c r="K35" s="19">
        <f t="shared" si="1"/>
        <v>112.0568359374994</v>
      </c>
      <c r="L35" s="20">
        <f t="shared" si="2"/>
        <v>1.2053378011966993</v>
      </c>
      <c r="M35" s="20">
        <f t="shared" si="5"/>
        <v>1.3734067953332552</v>
      </c>
      <c r="P35" s="18">
        <f t="shared" si="4"/>
        <v>-2.4913474005186229</v>
      </c>
    </row>
    <row r="36" spans="1:16" x14ac:dyDescent="0.15">
      <c r="A36" s="18">
        <v>17.5</v>
      </c>
      <c r="B36" s="18">
        <v>34</v>
      </c>
      <c r="D36">
        <v>668.34674072265602</v>
      </c>
      <c r="E36">
        <v>576.39489746093795</v>
      </c>
      <c r="F36">
        <v>490.62951660156301</v>
      </c>
      <c r="G36">
        <v>480.97119140625</v>
      </c>
      <c r="I36" s="19">
        <f t="shared" si="0"/>
        <v>177.71722412109301</v>
      </c>
      <c r="J36" s="19">
        <f t="shared" si="0"/>
        <v>95.423706054687955</v>
      </c>
      <c r="K36" s="19">
        <f t="shared" si="1"/>
        <v>110.92062988281144</v>
      </c>
      <c r="L36" s="20">
        <f t="shared" si="2"/>
        <v>1.1624011943032488</v>
      </c>
      <c r="M36" s="20">
        <f t="shared" si="5"/>
        <v>1.3354133941497035</v>
      </c>
      <c r="P36" s="18">
        <f t="shared" si="4"/>
        <v>-5.1887895346830506</v>
      </c>
    </row>
    <row r="37" spans="1:16" x14ac:dyDescent="0.15">
      <c r="A37" s="18">
        <v>18</v>
      </c>
      <c r="B37" s="18">
        <v>35</v>
      </c>
      <c r="D37">
        <v>666.90270996093795</v>
      </c>
      <c r="E37">
        <v>575.08703613281295</v>
      </c>
      <c r="F37">
        <v>489.79202270507801</v>
      </c>
      <c r="G37">
        <v>481.34167480468801</v>
      </c>
      <c r="I37" s="19">
        <f t="shared" si="0"/>
        <v>177.11068725585994</v>
      </c>
      <c r="J37" s="19">
        <f t="shared" si="0"/>
        <v>93.745361328124943</v>
      </c>
      <c r="K37" s="19">
        <f t="shared" si="1"/>
        <v>111.48893432617248</v>
      </c>
      <c r="L37" s="20">
        <f t="shared" si="2"/>
        <v>1.1892741437727459</v>
      </c>
      <c r="M37" s="20">
        <f t="shared" si="5"/>
        <v>1.3672295493290991</v>
      </c>
      <c r="P37" s="18">
        <f t="shared" si="4"/>
        <v>-2.9299173396564506</v>
      </c>
    </row>
    <row r="38" spans="1:16" x14ac:dyDescent="0.15">
      <c r="A38" s="18">
        <v>18.5</v>
      </c>
      <c r="B38" s="18">
        <v>36</v>
      </c>
      <c r="D38">
        <v>666.41546630859398</v>
      </c>
      <c r="E38">
        <v>573.60675048828102</v>
      </c>
      <c r="F38">
        <v>491.66180419921898</v>
      </c>
      <c r="G38">
        <v>482.27291870117199</v>
      </c>
      <c r="I38" s="19">
        <f t="shared" si="0"/>
        <v>174.753662109375</v>
      </c>
      <c r="J38" s="19">
        <f t="shared" si="0"/>
        <v>91.333831787109034</v>
      </c>
      <c r="K38" s="19">
        <f t="shared" si="1"/>
        <v>110.81997985839868</v>
      </c>
      <c r="L38" s="20">
        <f t="shared" si="2"/>
        <v>1.2133508218149667</v>
      </c>
      <c r="M38" s="20">
        <f t="shared" si="5"/>
        <v>1.3962494330812187</v>
      </c>
      <c r="P38" s="18">
        <f t="shared" si="4"/>
        <v>-0.86957383991707082</v>
      </c>
    </row>
    <row r="39" spans="1:16" x14ac:dyDescent="0.15">
      <c r="A39" s="18">
        <v>19</v>
      </c>
      <c r="B39" s="18">
        <v>37</v>
      </c>
      <c r="D39">
        <v>669.28625488281295</v>
      </c>
      <c r="E39">
        <v>575.60876464843795</v>
      </c>
      <c r="F39">
        <v>489.96734619140602</v>
      </c>
      <c r="G39">
        <v>480.87326049804699</v>
      </c>
      <c r="I39" s="19">
        <f t="shared" si="0"/>
        <v>179.31890869140693</v>
      </c>
      <c r="J39" s="19">
        <f t="shared" si="0"/>
        <v>94.735504150390966</v>
      </c>
      <c r="K39" s="19">
        <f t="shared" si="1"/>
        <v>113.00405578613326</v>
      </c>
      <c r="L39" s="20">
        <f t="shared" si="2"/>
        <v>1.1928374351261306</v>
      </c>
      <c r="M39" s="20">
        <f t="shared" si="5"/>
        <v>1.3806792521022813</v>
      </c>
      <c r="P39" s="18">
        <f t="shared" si="4"/>
        <v>-1.9750200727048381</v>
      </c>
    </row>
    <row r="40" spans="1:16" x14ac:dyDescent="0.15">
      <c r="A40" s="18">
        <v>19.5</v>
      </c>
      <c r="B40" s="18">
        <v>38</v>
      </c>
      <c r="D40">
        <v>665.54400634765602</v>
      </c>
      <c r="E40">
        <v>573.970458984375</v>
      </c>
      <c r="F40">
        <v>490.31076049804699</v>
      </c>
      <c r="G40">
        <v>481.34896850585898</v>
      </c>
      <c r="I40" s="19">
        <f t="shared" si="0"/>
        <v>175.23324584960903</v>
      </c>
      <c r="J40" s="19">
        <f t="shared" si="0"/>
        <v>92.621490478516023</v>
      </c>
      <c r="K40" s="19">
        <f t="shared" si="1"/>
        <v>110.39820251464782</v>
      </c>
      <c r="L40" s="20">
        <f t="shared" si="2"/>
        <v>1.1919285896209497</v>
      </c>
      <c r="M40" s="20">
        <f t="shared" si="5"/>
        <v>1.3847136123069992</v>
      </c>
      <c r="P40" s="18">
        <f t="shared" si="4"/>
        <v>-1.6885899858582398</v>
      </c>
    </row>
    <row r="41" spans="1:16" x14ac:dyDescent="0.15">
      <c r="A41" s="18">
        <v>20</v>
      </c>
      <c r="B41" s="18">
        <v>39</v>
      </c>
      <c r="D41">
        <v>664.4912109375</v>
      </c>
      <c r="E41">
        <v>572.57458496093795</v>
      </c>
      <c r="F41">
        <v>491.14999389648398</v>
      </c>
      <c r="G41">
        <v>481.51110839843801</v>
      </c>
      <c r="I41" s="19">
        <f t="shared" si="0"/>
        <v>173.34121704101602</v>
      </c>
      <c r="J41" s="19">
        <f t="shared" si="0"/>
        <v>91.063476562499943</v>
      </c>
      <c r="K41" s="19">
        <f t="shared" si="1"/>
        <v>109.59678344726606</v>
      </c>
      <c r="L41" s="20">
        <f t="shared" si="2"/>
        <v>1.2035207482117827</v>
      </c>
      <c r="M41" s="20">
        <f t="shared" si="5"/>
        <v>1.4012489766077307</v>
      </c>
      <c r="P41" s="18">
        <f t="shared" si="4"/>
        <v>-0.51461800706468319</v>
      </c>
    </row>
    <row r="42" spans="1:16" x14ac:dyDescent="0.15">
      <c r="A42" s="18">
        <v>20.5</v>
      </c>
      <c r="B42" s="18">
        <v>40</v>
      </c>
      <c r="D42">
        <v>665.10162353515602</v>
      </c>
      <c r="E42">
        <v>573.30822753906295</v>
      </c>
      <c r="F42">
        <v>490.53854370117199</v>
      </c>
      <c r="G42">
        <v>480.928466796875</v>
      </c>
      <c r="I42" s="19">
        <f t="shared" si="0"/>
        <v>174.56307983398403</v>
      </c>
      <c r="J42" s="19">
        <f t="shared" si="0"/>
        <v>92.379760742187955</v>
      </c>
      <c r="K42" s="19">
        <f t="shared" si="1"/>
        <v>109.89724731445247</v>
      </c>
      <c r="L42" s="20">
        <f t="shared" si="2"/>
        <v>1.1896247233325496</v>
      </c>
      <c r="M42" s="20">
        <f t="shared" si="5"/>
        <v>1.3922961574383965</v>
      </c>
      <c r="P42" s="18">
        <f t="shared" si="4"/>
        <v>-1.150247113557316</v>
      </c>
    </row>
    <row r="43" spans="1:16" x14ac:dyDescent="0.15">
      <c r="A43" s="18">
        <v>21</v>
      </c>
      <c r="B43" s="18">
        <v>41</v>
      </c>
      <c r="D43">
        <v>665.96081542968795</v>
      </c>
      <c r="E43">
        <v>572.50982666015602</v>
      </c>
      <c r="F43">
        <v>490.72430419921898</v>
      </c>
      <c r="G43">
        <v>481.13577270507801</v>
      </c>
      <c r="I43" s="19">
        <f t="shared" si="0"/>
        <v>175.23651123046898</v>
      </c>
      <c r="J43" s="19">
        <f t="shared" si="0"/>
        <v>91.374053955078011</v>
      </c>
      <c r="K43" s="19">
        <f t="shared" si="1"/>
        <v>111.27467346191438</v>
      </c>
      <c r="L43" s="20">
        <f t="shared" si="2"/>
        <v>1.2177928924617929</v>
      </c>
      <c r="M43" s="20">
        <f t="shared" si="5"/>
        <v>1.4254075322775384</v>
      </c>
      <c r="P43" s="18">
        <f t="shared" si="4"/>
        <v>1.2005826313163896</v>
      </c>
    </row>
    <row r="44" spans="1:16" x14ac:dyDescent="0.15">
      <c r="A44" s="18">
        <v>21.5</v>
      </c>
      <c r="B44" s="18">
        <v>42</v>
      </c>
      <c r="D44">
        <v>660.04016113281295</v>
      </c>
      <c r="E44">
        <v>568.80236816406295</v>
      </c>
      <c r="F44">
        <v>490.57604980468801</v>
      </c>
      <c r="G44">
        <v>481.44375610351602</v>
      </c>
      <c r="I44" s="19">
        <f t="shared" si="0"/>
        <v>169.46411132812494</v>
      </c>
      <c r="J44" s="19">
        <f t="shared" si="0"/>
        <v>87.358612060546932</v>
      </c>
      <c r="K44" s="19">
        <f t="shared" si="1"/>
        <v>108.31308288574209</v>
      </c>
      <c r="L44" s="20">
        <f t="shared" si="2"/>
        <v>1.2398672590021456</v>
      </c>
      <c r="M44" s="20">
        <f t="shared" si="5"/>
        <v>1.4524251045277898</v>
      </c>
      <c r="P44" s="18">
        <f t="shared" si="4"/>
        <v>3.1187667233005238</v>
      </c>
    </row>
    <row r="45" spans="1:16" x14ac:dyDescent="0.15">
      <c r="A45" s="18">
        <v>22</v>
      </c>
      <c r="B45" s="18">
        <v>43</v>
      </c>
      <c r="D45">
        <v>655.37463378906295</v>
      </c>
      <c r="E45">
        <v>567.05743408203102</v>
      </c>
      <c r="F45">
        <v>489.72396850585898</v>
      </c>
      <c r="G45">
        <v>480.66665649414102</v>
      </c>
      <c r="I45" s="19">
        <f t="shared" si="0"/>
        <v>165.65066528320398</v>
      </c>
      <c r="J45" s="19">
        <f t="shared" si="0"/>
        <v>86.39077758789</v>
      </c>
      <c r="K45" s="19">
        <f t="shared" si="1"/>
        <v>105.17712097168098</v>
      </c>
      <c r="L45" s="20">
        <f t="shared" si="2"/>
        <v>1.2174577415358789</v>
      </c>
      <c r="M45" s="20">
        <f t="shared" si="5"/>
        <v>1.4349587927714218</v>
      </c>
      <c r="P45" s="18">
        <f t="shared" si="4"/>
        <v>1.8786996644851714</v>
      </c>
    </row>
    <row r="46" spans="1:16" ht="15" x14ac:dyDescent="0.2">
      <c r="A46" s="18">
        <v>22.5</v>
      </c>
      <c r="B46" s="18">
        <v>44</v>
      </c>
      <c r="C46" s="24" t="s">
        <v>29</v>
      </c>
      <c r="D46">
        <v>656.51745605468795</v>
      </c>
      <c r="E46">
        <v>567.95513916015602</v>
      </c>
      <c r="F46">
        <v>490.83541870117199</v>
      </c>
      <c r="G46">
        <v>481.85693359375</v>
      </c>
      <c r="I46" s="19">
        <f t="shared" si="0"/>
        <v>165.68203735351597</v>
      </c>
      <c r="J46" s="19">
        <f t="shared" si="0"/>
        <v>86.098205566406023</v>
      </c>
      <c r="K46" s="19">
        <f t="shared" si="1"/>
        <v>105.41329345703176</v>
      </c>
      <c r="L46" s="20">
        <f t="shared" si="2"/>
        <v>1.2243378681769197</v>
      </c>
      <c r="M46" s="20">
        <f t="shared" si="5"/>
        <v>1.4467821251223614</v>
      </c>
      <c r="P46" s="18">
        <f t="shared" si="4"/>
        <v>2.718128456226538</v>
      </c>
    </row>
    <row r="47" spans="1:16" x14ac:dyDescent="0.15">
      <c r="A47" s="18">
        <v>23</v>
      </c>
      <c r="B47" s="18">
        <v>45</v>
      </c>
      <c r="D47">
        <v>662.10528564453102</v>
      </c>
      <c r="E47">
        <v>570.29724121093795</v>
      </c>
      <c r="F47">
        <v>490.27258300781301</v>
      </c>
      <c r="G47">
        <v>481.36215209960898</v>
      </c>
      <c r="I47" s="19">
        <f t="shared" si="0"/>
        <v>171.83270263671801</v>
      </c>
      <c r="J47" s="19">
        <f t="shared" si="0"/>
        <v>88.935089111328978</v>
      </c>
      <c r="K47" s="19">
        <f t="shared" si="1"/>
        <v>109.57814025878773</v>
      </c>
      <c r="L47" s="20">
        <f t="shared" si="2"/>
        <v>1.2321136837409334</v>
      </c>
      <c r="M47" s="20">
        <f t="shared" si="5"/>
        <v>1.4595011463962737</v>
      </c>
      <c r="P47" s="18">
        <f t="shared" si="4"/>
        <v>3.6211490550887957</v>
      </c>
    </row>
    <row r="48" spans="1:16" x14ac:dyDescent="0.15">
      <c r="A48" s="18">
        <v>23.5</v>
      </c>
      <c r="B48" s="18">
        <v>46</v>
      </c>
      <c r="D48">
        <v>672.23382568359398</v>
      </c>
      <c r="E48">
        <v>577.47058105468795</v>
      </c>
      <c r="F48">
        <v>489.37255859375</v>
      </c>
      <c r="G48">
        <v>480.28924560546898</v>
      </c>
      <c r="I48" s="19">
        <f t="shared" si="0"/>
        <v>182.86126708984398</v>
      </c>
      <c r="J48" s="19">
        <f t="shared" si="0"/>
        <v>97.181335449218977</v>
      </c>
      <c r="K48" s="19">
        <f t="shared" si="1"/>
        <v>114.83433227539069</v>
      </c>
      <c r="L48" s="20">
        <f t="shared" si="2"/>
        <v>1.1816500745186413</v>
      </c>
      <c r="M48" s="20">
        <f t="shared" si="5"/>
        <v>1.4139807428838804</v>
      </c>
      <c r="P48" s="18">
        <f t="shared" si="4"/>
        <v>0.38930745698374186</v>
      </c>
    </row>
    <row r="49" spans="1:22" x14ac:dyDescent="0.15">
      <c r="A49" s="18">
        <v>24</v>
      </c>
      <c r="B49" s="18">
        <v>47</v>
      </c>
      <c r="D49">
        <v>669.79339599609398</v>
      </c>
      <c r="E49">
        <v>577.865478515625</v>
      </c>
      <c r="F49">
        <v>490.70208740234398</v>
      </c>
      <c r="G49">
        <v>481.94757080078102</v>
      </c>
      <c r="I49" s="19">
        <f t="shared" si="0"/>
        <v>179.09130859375</v>
      </c>
      <c r="J49" s="19">
        <f t="shared" si="0"/>
        <v>95.917907714843977</v>
      </c>
      <c r="K49" s="19">
        <f t="shared" si="1"/>
        <v>111.94877319335922</v>
      </c>
      <c r="L49" s="20">
        <f t="shared" si="2"/>
        <v>1.167131100546664</v>
      </c>
      <c r="M49" s="20">
        <f t="shared" si="5"/>
        <v>1.4044049746218017</v>
      </c>
      <c r="P49" s="18">
        <f t="shared" si="4"/>
        <v>-0.29054957009148008</v>
      </c>
    </row>
    <row r="50" spans="1:22" x14ac:dyDescent="0.15">
      <c r="A50" s="18">
        <v>24.5</v>
      </c>
      <c r="B50" s="18">
        <v>48</v>
      </c>
      <c r="D50">
        <v>669.85552978515602</v>
      </c>
      <c r="E50">
        <v>578.061767578125</v>
      </c>
      <c r="F50">
        <v>490.79165649414102</v>
      </c>
      <c r="G50">
        <v>481.71075439453102</v>
      </c>
      <c r="I50" s="19">
        <f t="shared" si="0"/>
        <v>179.063873291015</v>
      </c>
      <c r="J50" s="19">
        <f t="shared" si="0"/>
        <v>96.351013183593977</v>
      </c>
      <c r="K50" s="19">
        <f t="shared" si="1"/>
        <v>111.61816406249922</v>
      </c>
      <c r="L50" s="20">
        <f t="shared" si="2"/>
        <v>1.1584534544521514</v>
      </c>
      <c r="M50" s="20">
        <f t="shared" si="5"/>
        <v>1.4006705342371879</v>
      </c>
      <c r="P50" s="18">
        <f t="shared" si="4"/>
        <v>-0.55568605503833202</v>
      </c>
    </row>
    <row r="51" spans="1:22" x14ac:dyDescent="0.15">
      <c r="A51" s="18">
        <v>25</v>
      </c>
      <c r="B51" s="18">
        <v>49</v>
      </c>
      <c r="D51">
        <v>669.04949951171898</v>
      </c>
      <c r="E51">
        <v>578.77185058593795</v>
      </c>
      <c r="F51">
        <v>489.85070800781301</v>
      </c>
      <c r="G51">
        <v>480.85348510742199</v>
      </c>
      <c r="I51" s="19">
        <f t="shared" si="0"/>
        <v>179.19879150390597</v>
      </c>
      <c r="J51" s="19">
        <f t="shared" si="0"/>
        <v>97.918365478515966</v>
      </c>
      <c r="K51" s="19">
        <f t="shared" si="1"/>
        <v>110.65593566894479</v>
      </c>
      <c r="L51" s="20">
        <f t="shared" si="2"/>
        <v>1.1300835663277442</v>
      </c>
      <c r="M51" s="20">
        <f t="shared" si="5"/>
        <v>1.3772438518226793</v>
      </c>
      <c r="P51" s="18">
        <f t="shared" si="4"/>
        <v>-2.2189254134546545</v>
      </c>
    </row>
    <row r="52" spans="1:22" x14ac:dyDescent="0.15">
      <c r="A52" s="18">
        <v>25.5</v>
      </c>
      <c r="B52" s="18">
        <v>50</v>
      </c>
      <c r="D52">
        <v>667.27630615234398</v>
      </c>
      <c r="E52">
        <v>578.42181396484398</v>
      </c>
      <c r="F52">
        <v>489.65591430664102</v>
      </c>
      <c r="G52">
        <v>480.72186279296898</v>
      </c>
      <c r="I52" s="19">
        <f t="shared" si="0"/>
        <v>177.62039184570295</v>
      </c>
      <c r="J52" s="19">
        <f t="shared" si="0"/>
        <v>97.699951171875</v>
      </c>
      <c r="K52" s="19">
        <f t="shared" si="1"/>
        <v>109.23042602539046</v>
      </c>
      <c r="L52" s="20">
        <f t="shared" si="2"/>
        <v>1.1180192488861218</v>
      </c>
      <c r="M52" s="20">
        <f t="shared" si="5"/>
        <v>1.3701227400909557</v>
      </c>
      <c r="P52" s="18">
        <f t="shared" si="4"/>
        <v>-2.7245075995412162</v>
      </c>
      <c r="R52" s="29"/>
      <c r="S52" s="29"/>
      <c r="T52" s="29"/>
    </row>
    <row r="53" spans="1:22" x14ac:dyDescent="0.15">
      <c r="A53" s="18">
        <v>26</v>
      </c>
      <c r="B53" s="18">
        <v>51</v>
      </c>
      <c r="D53">
        <v>668.035888671875</v>
      </c>
      <c r="E53">
        <v>579.34539794921898</v>
      </c>
      <c r="F53">
        <v>490.59619140625</v>
      </c>
      <c r="G53">
        <v>481.76873779296898</v>
      </c>
      <c r="I53" s="19">
        <f t="shared" si="0"/>
        <v>177.439697265625</v>
      </c>
      <c r="J53" s="19">
        <f t="shared" si="0"/>
        <v>97.57666015625</v>
      </c>
      <c r="K53" s="19">
        <f t="shared" si="1"/>
        <v>109.13603515625</v>
      </c>
      <c r="L53" s="20">
        <f t="shared" si="2"/>
        <v>1.1184645486071148</v>
      </c>
      <c r="M53" s="20">
        <f t="shared" si="5"/>
        <v>1.3755112455218472</v>
      </c>
      <c r="P53" s="18">
        <f t="shared" si="4"/>
        <v>-2.341936386207641</v>
      </c>
      <c r="R53" s="29"/>
      <c r="S53" s="34"/>
      <c r="T53" s="29"/>
      <c r="U53" s="22"/>
    </row>
    <row r="54" spans="1:22" x14ac:dyDescent="0.15">
      <c r="A54" s="18">
        <v>26.5</v>
      </c>
      <c r="B54" s="18">
        <v>52</v>
      </c>
      <c r="D54">
        <v>666.3779296875</v>
      </c>
      <c r="E54">
        <v>578.99200439453102</v>
      </c>
      <c r="F54">
        <v>489.58160400390602</v>
      </c>
      <c r="G54">
        <v>480.48471069335898</v>
      </c>
      <c r="I54" s="19">
        <f t="shared" si="0"/>
        <v>176.79632568359398</v>
      </c>
      <c r="J54" s="19">
        <f t="shared" si="0"/>
        <v>98.507293701172046</v>
      </c>
      <c r="K54" s="19">
        <f t="shared" si="1"/>
        <v>107.84122009277355</v>
      </c>
      <c r="L54" s="20">
        <f t="shared" si="2"/>
        <v>1.094753657733371</v>
      </c>
      <c r="M54" s="20">
        <f t="shared" si="5"/>
        <v>1.3567435603580023</v>
      </c>
      <c r="P54" s="18">
        <f t="shared" si="4"/>
        <v>-3.6743978964870845</v>
      </c>
      <c r="R54" s="29"/>
      <c r="S54" s="34"/>
      <c r="T54" s="29"/>
    </row>
    <row r="55" spans="1:22" x14ac:dyDescent="0.15">
      <c r="A55" s="18">
        <v>27</v>
      </c>
      <c r="B55" s="18">
        <v>53</v>
      </c>
      <c r="D55">
        <v>663.694091796875</v>
      </c>
      <c r="E55">
        <v>579.127197265625</v>
      </c>
      <c r="F55">
        <v>490.21456909179699</v>
      </c>
      <c r="G55">
        <v>480.97570800781301</v>
      </c>
      <c r="I55" s="19">
        <f t="shared" si="0"/>
        <v>173.47952270507801</v>
      </c>
      <c r="J55" s="19">
        <f t="shared" si="0"/>
        <v>98.151489257811988</v>
      </c>
      <c r="K55" s="19">
        <f t="shared" si="1"/>
        <v>104.77348022460963</v>
      </c>
      <c r="L55" s="20">
        <f t="shared" si="2"/>
        <v>1.0674670452468003</v>
      </c>
      <c r="M55" s="20">
        <f t="shared" si="5"/>
        <v>1.3344001535813304</v>
      </c>
      <c r="P55" s="18">
        <f t="shared" si="4"/>
        <v>-5.2607272321787333</v>
      </c>
      <c r="R55" s="35"/>
      <c r="S55" s="34"/>
      <c r="T55" s="29"/>
    </row>
    <row r="56" spans="1:22" x14ac:dyDescent="0.15">
      <c r="A56" s="18">
        <v>27.5</v>
      </c>
      <c r="B56" s="18">
        <v>54</v>
      </c>
      <c r="D56">
        <v>663.35467529296898</v>
      </c>
      <c r="E56">
        <v>578.54132080078102</v>
      </c>
      <c r="F56">
        <v>489.98922729492199</v>
      </c>
      <c r="G56">
        <v>481.36492919921898</v>
      </c>
      <c r="I56" s="19">
        <f t="shared" si="0"/>
        <v>173.36544799804699</v>
      </c>
      <c r="J56" s="19">
        <f t="shared" si="0"/>
        <v>97.176391601562045</v>
      </c>
      <c r="K56" s="19">
        <f t="shared" si="1"/>
        <v>105.34197387695356</v>
      </c>
      <c r="L56" s="20">
        <f t="shared" si="2"/>
        <v>1.0840284573322256</v>
      </c>
      <c r="M56" s="20">
        <f t="shared" si="5"/>
        <v>1.3559047713766543</v>
      </c>
      <c r="P56" s="18">
        <f t="shared" si="4"/>
        <v>-3.7339499415653834</v>
      </c>
      <c r="R56" s="35"/>
      <c r="S56" s="34"/>
      <c r="T56" s="29"/>
    </row>
    <row r="57" spans="1:22" x14ac:dyDescent="0.15">
      <c r="A57" s="18">
        <v>28</v>
      </c>
      <c r="B57" s="18">
        <v>55</v>
      </c>
      <c r="D57">
        <v>662.42010498046898</v>
      </c>
      <c r="E57">
        <v>580.00628662109398</v>
      </c>
      <c r="F57">
        <v>489.17709350585898</v>
      </c>
      <c r="G57">
        <v>480.44931030273398</v>
      </c>
      <c r="I57" s="19">
        <f t="shared" si="0"/>
        <v>173.24301147461</v>
      </c>
      <c r="J57" s="19">
        <f t="shared" si="0"/>
        <v>99.55697631836</v>
      </c>
      <c r="K57" s="19">
        <f t="shared" si="1"/>
        <v>103.55312805175801</v>
      </c>
      <c r="L57" s="20">
        <f t="shared" si="2"/>
        <v>1.0401393441341493</v>
      </c>
      <c r="M57" s="20">
        <f t="shared" si="5"/>
        <v>1.3169588638884768</v>
      </c>
      <c r="P57" s="18">
        <f t="shared" si="4"/>
        <v>-6.4990177833294593</v>
      </c>
      <c r="R57" s="29"/>
      <c r="S57" s="34"/>
      <c r="T57" s="29"/>
    </row>
    <row r="58" spans="1:22" x14ac:dyDescent="0.15">
      <c r="A58" s="18">
        <v>28.5</v>
      </c>
      <c r="B58" s="18">
        <v>56</v>
      </c>
      <c r="D58">
        <v>661.66125488281295</v>
      </c>
      <c r="E58">
        <v>578.677490234375</v>
      </c>
      <c r="F58">
        <v>490.56805419921898</v>
      </c>
      <c r="G58">
        <v>481.62048339843801</v>
      </c>
      <c r="I58" s="19">
        <f t="shared" si="0"/>
        <v>171.09320068359398</v>
      </c>
      <c r="J58" s="19">
        <f t="shared" si="0"/>
        <v>97.057006835936988</v>
      </c>
      <c r="K58" s="19">
        <f t="shared" si="1"/>
        <v>103.15329589843809</v>
      </c>
      <c r="L58" s="20">
        <f t="shared" si="2"/>
        <v>1.0628114266165876</v>
      </c>
      <c r="M58" s="20">
        <f t="shared" si="5"/>
        <v>1.3445741520808137</v>
      </c>
      <c r="P58" s="18">
        <f t="shared" si="4"/>
        <v>-4.5383972651182143</v>
      </c>
      <c r="R58" s="29"/>
      <c r="S58" s="34"/>
      <c r="T58" s="29"/>
    </row>
    <row r="59" spans="1:22" x14ac:dyDescent="0.15">
      <c r="A59" s="18">
        <v>29</v>
      </c>
      <c r="B59" s="18">
        <v>57</v>
      </c>
      <c r="D59">
        <v>660.70275878906295</v>
      </c>
      <c r="E59">
        <v>579.946533203125</v>
      </c>
      <c r="F59">
        <v>488.72637939453102</v>
      </c>
      <c r="G59">
        <v>480.31457519531301</v>
      </c>
      <c r="I59" s="19">
        <f t="shared" si="0"/>
        <v>171.97637939453193</v>
      </c>
      <c r="J59" s="19">
        <f t="shared" si="0"/>
        <v>99.631958007811988</v>
      </c>
      <c r="K59" s="19">
        <f t="shared" si="1"/>
        <v>102.23400878906355</v>
      </c>
      <c r="L59" s="20">
        <f t="shared" si="2"/>
        <v>1.0261166279703902</v>
      </c>
      <c r="M59" s="20">
        <f t="shared" si="5"/>
        <v>1.3128225591445148</v>
      </c>
      <c r="P59" s="18">
        <f t="shared" si="4"/>
        <v>-6.7926856927173045</v>
      </c>
      <c r="R59" s="36"/>
      <c r="S59" s="34"/>
      <c r="T59" s="29"/>
    </row>
    <row r="60" spans="1:22" x14ac:dyDescent="0.15">
      <c r="A60" s="18">
        <v>29.5</v>
      </c>
      <c r="B60" s="18">
        <v>58</v>
      </c>
      <c r="D60">
        <v>659.43505859375</v>
      </c>
      <c r="E60">
        <v>579.00598144531295</v>
      </c>
      <c r="F60">
        <v>490.34652709960898</v>
      </c>
      <c r="G60">
        <v>481.79202270507801</v>
      </c>
      <c r="I60" s="19">
        <f t="shared" si="0"/>
        <v>169.08853149414102</v>
      </c>
      <c r="J60" s="19">
        <f t="shared" si="0"/>
        <v>97.213958740234943</v>
      </c>
      <c r="K60" s="19">
        <f t="shared" si="1"/>
        <v>101.03876037597657</v>
      </c>
      <c r="L60" s="20">
        <f t="shared" si="2"/>
        <v>1.0393441609137826</v>
      </c>
      <c r="M60" s="20">
        <f t="shared" si="5"/>
        <v>1.3309932977978061</v>
      </c>
      <c r="P60" s="18">
        <f t="shared" si="4"/>
        <v>-5.5026059808357157</v>
      </c>
      <c r="R60" s="35"/>
      <c r="S60" s="34"/>
      <c r="T60" s="29"/>
    </row>
    <row r="61" spans="1:22" x14ac:dyDescent="0.15">
      <c r="A61" s="18">
        <v>30</v>
      </c>
      <c r="B61" s="18">
        <v>59</v>
      </c>
      <c r="D61">
        <v>657.56658935546898</v>
      </c>
      <c r="E61">
        <v>578.815673828125</v>
      </c>
      <c r="F61">
        <v>488.83230590820301</v>
      </c>
      <c r="G61">
        <v>480.225341796875</v>
      </c>
      <c r="I61" s="19">
        <f t="shared" si="0"/>
        <v>168.73428344726597</v>
      </c>
      <c r="J61" s="19">
        <f t="shared" si="0"/>
        <v>98.59033203125</v>
      </c>
      <c r="K61" s="19">
        <f t="shared" si="1"/>
        <v>99.721051025390977</v>
      </c>
      <c r="L61" s="20">
        <f t="shared" si="2"/>
        <v>1.0114688628270627</v>
      </c>
      <c r="M61" s="20">
        <f t="shared" si="5"/>
        <v>1.308061205420985</v>
      </c>
      <c r="P61" s="18">
        <f t="shared" si="4"/>
        <v>-7.1307306097138454</v>
      </c>
      <c r="R61" s="35"/>
      <c r="S61" s="34"/>
      <c r="T61" s="29"/>
    </row>
    <row r="62" spans="1:22" x14ac:dyDescent="0.15">
      <c r="A62" s="18">
        <v>30.5</v>
      </c>
      <c r="B62" s="18">
        <v>60</v>
      </c>
      <c r="D62">
        <v>659.66259765625</v>
      </c>
      <c r="E62">
        <v>580.52703857421898</v>
      </c>
      <c r="F62">
        <v>489.96456909179699</v>
      </c>
      <c r="G62">
        <v>481.26318359375</v>
      </c>
      <c r="I62" s="19">
        <f t="shared" si="0"/>
        <v>169.69802856445301</v>
      </c>
      <c r="J62" s="19">
        <f t="shared" si="0"/>
        <v>99.263854980468977</v>
      </c>
      <c r="K62" s="19">
        <f t="shared" si="1"/>
        <v>100.21333007812473</v>
      </c>
      <c r="L62" s="20">
        <f t="shared" si="2"/>
        <v>1.0095651644583274</v>
      </c>
      <c r="M62" s="20">
        <f t="shared" si="5"/>
        <v>1.3111007127621483</v>
      </c>
      <c r="P62" s="18">
        <f t="shared" si="4"/>
        <v>-6.9149327365635589</v>
      </c>
      <c r="R62" s="29"/>
      <c r="S62" s="29"/>
      <c r="T62" s="29"/>
      <c r="U62" s="16" t="s">
        <v>17</v>
      </c>
    </row>
    <row r="63" spans="1:22" x14ac:dyDescent="0.15">
      <c r="A63" s="18">
        <v>31</v>
      </c>
      <c r="B63" s="18">
        <v>61</v>
      </c>
      <c r="D63">
        <v>657.35107421875</v>
      </c>
      <c r="E63">
        <v>579.249755859375</v>
      </c>
      <c r="F63">
        <v>490.055908203125</v>
      </c>
      <c r="G63">
        <v>481.53646850585898</v>
      </c>
      <c r="I63" s="19">
        <f t="shared" si="0"/>
        <v>167.295166015625</v>
      </c>
      <c r="J63" s="19">
        <f t="shared" si="0"/>
        <v>97.713287353516023</v>
      </c>
      <c r="K63" s="19">
        <f t="shared" si="1"/>
        <v>98.895864868163784</v>
      </c>
      <c r="L63" s="20">
        <f t="shared" si="2"/>
        <v>1.0121025251189157</v>
      </c>
      <c r="M63" s="20">
        <f t="shared" si="5"/>
        <v>1.3185812791326352</v>
      </c>
      <c r="P63" s="18">
        <f t="shared" si="4"/>
        <v>-6.3838301164617137</v>
      </c>
      <c r="R63" s="29"/>
      <c r="S63" s="29"/>
      <c r="T63" s="29"/>
    </row>
    <row r="64" spans="1:22" x14ac:dyDescent="0.15">
      <c r="A64" s="18">
        <v>31.5</v>
      </c>
      <c r="B64" s="18">
        <v>62</v>
      </c>
      <c r="D64">
        <v>656.76751708984398</v>
      </c>
      <c r="E64">
        <v>580.13916015625</v>
      </c>
      <c r="F64">
        <v>489.33541870117199</v>
      </c>
      <c r="G64">
        <v>480.90103149414102</v>
      </c>
      <c r="I64" s="19">
        <f t="shared" si="0"/>
        <v>167.43209838867199</v>
      </c>
      <c r="J64" s="19">
        <f t="shared" si="0"/>
        <v>99.238128662108977</v>
      </c>
      <c r="K64" s="19">
        <f t="shared" si="1"/>
        <v>97.96540832519571</v>
      </c>
      <c r="L64" s="20">
        <f t="shared" si="2"/>
        <v>0.98717508729687264</v>
      </c>
      <c r="M64" s="20">
        <f t="shared" si="5"/>
        <v>1.2985970470204911</v>
      </c>
      <c r="P64" s="18">
        <f t="shared" si="4"/>
        <v>-7.802663599091769</v>
      </c>
      <c r="R64" s="29"/>
      <c r="S64" s="29"/>
      <c r="T64" s="29"/>
      <c r="U64" s="18">
        <v>12.5</v>
      </c>
      <c r="V64" s="20">
        <f t="shared" ref="V64:V83" si="6">L26</f>
        <v>1.2868659649511998</v>
      </c>
    </row>
    <row r="65" spans="1:22" x14ac:dyDescent="0.15">
      <c r="A65" s="18">
        <v>32</v>
      </c>
      <c r="B65" s="18">
        <v>63</v>
      </c>
      <c r="D65">
        <v>658.79974365234398</v>
      </c>
      <c r="E65">
        <v>581.12457275390602</v>
      </c>
      <c r="F65">
        <v>489.20104980468801</v>
      </c>
      <c r="G65">
        <v>480.80242919921898</v>
      </c>
      <c r="I65" s="19">
        <f t="shared" si="0"/>
        <v>169.59869384765597</v>
      </c>
      <c r="J65" s="19">
        <f t="shared" si="0"/>
        <v>100.32214355468705</v>
      </c>
      <c r="K65" s="19">
        <f t="shared" si="1"/>
        <v>99.373193359375037</v>
      </c>
      <c r="L65" s="20">
        <f t="shared" si="2"/>
        <v>0.99054096970331662</v>
      </c>
      <c r="M65" s="20">
        <f t="shared" si="5"/>
        <v>1.3069061351368336</v>
      </c>
      <c r="P65" s="18">
        <f t="shared" si="4"/>
        <v>-7.2127378834859064</v>
      </c>
      <c r="R65" s="29"/>
      <c r="S65" s="29"/>
      <c r="T65" s="29"/>
      <c r="U65" s="18">
        <v>13</v>
      </c>
      <c r="V65" s="20">
        <f t="shared" si="6"/>
        <v>1.2853364020151976</v>
      </c>
    </row>
    <row r="66" spans="1:22" x14ac:dyDescent="0.15">
      <c r="A66" s="18">
        <v>32.5</v>
      </c>
      <c r="B66" s="18">
        <v>64</v>
      </c>
      <c r="D66">
        <v>655.15478515625</v>
      </c>
      <c r="E66">
        <v>579.17633056640602</v>
      </c>
      <c r="F66">
        <v>490.22152709960898</v>
      </c>
      <c r="G66">
        <v>481.53610229492199</v>
      </c>
      <c r="I66" s="19">
        <f t="shared" ref="I66:J129" si="7">D66-F66</f>
        <v>164.93325805664102</v>
      </c>
      <c r="J66" s="19">
        <f t="shared" si="7"/>
        <v>97.640228271484034</v>
      </c>
      <c r="K66" s="19">
        <f t="shared" ref="K66:K129" si="8">I66-0.7*J66</f>
        <v>96.585098266602202</v>
      </c>
      <c r="L66" s="20">
        <f t="shared" ref="L66:L129" si="9">K66/J66</f>
        <v>0.98919369584073391</v>
      </c>
      <c r="M66" s="20">
        <f t="shared" si="5"/>
        <v>1.3105020669841496</v>
      </c>
      <c r="P66" s="18">
        <f t="shared" si="4"/>
        <v>-6.9574351789538049</v>
      </c>
      <c r="R66" s="29"/>
      <c r="S66" s="29"/>
      <c r="T66" s="29"/>
      <c r="U66" s="18">
        <v>13.5</v>
      </c>
      <c r="V66" s="20">
        <f t="shared" si="6"/>
        <v>1.2563073442812176</v>
      </c>
    </row>
    <row r="67" spans="1:22" x14ac:dyDescent="0.15">
      <c r="A67" s="18">
        <v>33</v>
      </c>
      <c r="B67" s="18">
        <v>65</v>
      </c>
      <c r="D67">
        <v>657.11090087890602</v>
      </c>
      <c r="E67">
        <v>580.79577636718795</v>
      </c>
      <c r="F67">
        <v>489.81945800781301</v>
      </c>
      <c r="G67">
        <v>481.12640380859398</v>
      </c>
      <c r="I67" s="19">
        <f t="shared" si="7"/>
        <v>167.29144287109301</v>
      </c>
      <c r="J67" s="19">
        <f t="shared" si="7"/>
        <v>99.669372558593977</v>
      </c>
      <c r="K67" s="19">
        <f t="shared" si="8"/>
        <v>97.522882080077238</v>
      </c>
      <c r="L67" s="20">
        <f t="shared" si="9"/>
        <v>0.97846389092843089</v>
      </c>
      <c r="M67" s="20">
        <f t="shared" si="5"/>
        <v>1.3047154677817452</v>
      </c>
      <c r="P67" s="18">
        <f t="shared" si="4"/>
        <v>-7.3682701138594364</v>
      </c>
      <c r="U67" s="18">
        <v>14</v>
      </c>
      <c r="V67" s="20">
        <f t="shared" si="6"/>
        <v>1.2696784494301456</v>
      </c>
    </row>
    <row r="68" spans="1:22" x14ac:dyDescent="0.15">
      <c r="A68" s="18">
        <v>33.5</v>
      </c>
      <c r="B68" s="18">
        <v>66</v>
      </c>
      <c r="D68">
        <v>657.23382568359398</v>
      </c>
      <c r="E68">
        <v>580.99200439453102</v>
      </c>
      <c r="F68">
        <v>489.32952880859398</v>
      </c>
      <c r="G68">
        <v>480.43679809570301</v>
      </c>
      <c r="I68" s="19">
        <f t="shared" si="7"/>
        <v>167.904296875</v>
      </c>
      <c r="J68" s="19">
        <f t="shared" si="7"/>
        <v>100.55520629882801</v>
      </c>
      <c r="K68" s="19">
        <f t="shared" si="8"/>
        <v>97.515652465820395</v>
      </c>
      <c r="L68" s="20">
        <f t="shared" si="9"/>
        <v>0.96977228783187286</v>
      </c>
      <c r="M68" s="20">
        <f t="shared" si="5"/>
        <v>1.300967070395086</v>
      </c>
      <c r="P68" s="18">
        <f t="shared" si="4"/>
        <v>-7.634397513128544</v>
      </c>
      <c r="U68" s="18">
        <v>14.5</v>
      </c>
      <c r="V68" s="20">
        <f t="shared" si="6"/>
        <v>1.2413220098472557</v>
      </c>
    </row>
    <row r="69" spans="1:22" x14ac:dyDescent="0.15">
      <c r="A69" s="18">
        <v>34</v>
      </c>
      <c r="B69" s="18">
        <v>67</v>
      </c>
      <c r="D69">
        <v>654.963134765625</v>
      </c>
      <c r="E69">
        <v>579.210205078125</v>
      </c>
      <c r="F69">
        <v>489.66006469726602</v>
      </c>
      <c r="G69">
        <v>480.84130859375</v>
      </c>
      <c r="I69" s="19">
        <f t="shared" si="7"/>
        <v>165.30307006835898</v>
      </c>
      <c r="J69" s="19">
        <f t="shared" si="7"/>
        <v>98.368896484375</v>
      </c>
      <c r="K69" s="19">
        <f t="shared" si="8"/>
        <v>96.44484252929648</v>
      </c>
      <c r="L69" s="20">
        <f t="shared" si="9"/>
        <v>0.98044042350943583</v>
      </c>
      <c r="M69" s="20">
        <f t="shared" si="5"/>
        <v>1.3165784117825476</v>
      </c>
      <c r="P69" s="18">
        <f t="shared" si="4"/>
        <v>-6.5260289881333424</v>
      </c>
      <c r="U69" s="18">
        <v>15</v>
      </c>
      <c r="V69" s="20">
        <f t="shared" si="6"/>
        <v>1.2361303058937696</v>
      </c>
    </row>
    <row r="70" spans="1:22" x14ac:dyDescent="0.15">
      <c r="A70" s="18">
        <v>34.5</v>
      </c>
      <c r="B70" s="18">
        <v>68</v>
      </c>
      <c r="D70">
        <v>654.054443359375</v>
      </c>
      <c r="E70">
        <v>578.56329345703102</v>
      </c>
      <c r="F70">
        <v>489.22430419921898</v>
      </c>
      <c r="G70">
        <v>480.72015380859398</v>
      </c>
      <c r="I70" s="19">
        <f t="shared" si="7"/>
        <v>164.83013916015602</v>
      </c>
      <c r="J70" s="19">
        <f t="shared" si="7"/>
        <v>97.843139648437045</v>
      </c>
      <c r="K70" s="19">
        <f t="shared" si="8"/>
        <v>96.339941406250091</v>
      </c>
      <c r="L70" s="20">
        <f t="shared" si="9"/>
        <v>0.98463665160799074</v>
      </c>
      <c r="M70" s="20">
        <f t="shared" si="5"/>
        <v>1.3257178455910013</v>
      </c>
      <c r="P70" s="18">
        <f t="shared" ref="P70:P133" si="10">(M70-$O$2)/$O$2*100</f>
        <v>-5.8771506811287395</v>
      </c>
      <c r="U70" s="18">
        <v>15.5</v>
      </c>
      <c r="V70" s="20">
        <f t="shared" si="6"/>
        <v>1.2160362917339449</v>
      </c>
    </row>
    <row r="71" spans="1:22" x14ac:dyDescent="0.15">
      <c r="A71" s="18">
        <v>35</v>
      </c>
      <c r="B71" s="18">
        <v>69</v>
      </c>
      <c r="D71">
        <v>655.18896484375</v>
      </c>
      <c r="E71">
        <v>579.4580078125</v>
      </c>
      <c r="F71">
        <v>488.92361450195301</v>
      </c>
      <c r="G71">
        <v>480.01354980468801</v>
      </c>
      <c r="I71" s="19">
        <f t="shared" si="7"/>
        <v>166.26535034179699</v>
      </c>
      <c r="J71" s="19">
        <f t="shared" si="7"/>
        <v>99.444458007811988</v>
      </c>
      <c r="K71" s="19">
        <f t="shared" si="8"/>
        <v>96.654229736328602</v>
      </c>
      <c r="L71" s="20">
        <f t="shared" si="9"/>
        <v>0.97194184243767312</v>
      </c>
      <c r="M71" s="20">
        <f t="shared" si="5"/>
        <v>1.3179662421305824</v>
      </c>
      <c r="P71" s="18">
        <f t="shared" si="10"/>
        <v>-6.427496297212218</v>
      </c>
      <c r="U71" s="18">
        <v>16</v>
      </c>
      <c r="V71" s="20">
        <f t="shared" si="6"/>
        <v>1.1965079015342563</v>
      </c>
    </row>
    <row r="72" spans="1:22" x14ac:dyDescent="0.15">
      <c r="A72" s="18">
        <v>35.5</v>
      </c>
      <c r="B72" s="18">
        <v>70</v>
      </c>
      <c r="D72">
        <v>654.16735839843795</v>
      </c>
      <c r="E72">
        <v>578.963134765625</v>
      </c>
      <c r="F72">
        <v>489.34686279296898</v>
      </c>
      <c r="G72">
        <v>480.91180419921898</v>
      </c>
      <c r="I72" s="19">
        <f t="shared" si="7"/>
        <v>164.82049560546898</v>
      </c>
      <c r="J72" s="19">
        <f t="shared" si="7"/>
        <v>98.051330566406023</v>
      </c>
      <c r="K72" s="19">
        <f t="shared" si="8"/>
        <v>96.184564208984767</v>
      </c>
      <c r="L72" s="20">
        <f t="shared" si="9"/>
        <v>0.98096133579587708</v>
      </c>
      <c r="M72" s="20">
        <f t="shared" si="5"/>
        <v>1.331928941198685</v>
      </c>
      <c r="P72" s="18">
        <f t="shared" si="10"/>
        <v>-5.4361774997452583</v>
      </c>
      <c r="U72" s="18">
        <v>16.5</v>
      </c>
      <c r="V72" s="20">
        <f t="shared" si="6"/>
        <v>1.1887150641066837</v>
      </c>
    </row>
    <row r="73" spans="1:22" x14ac:dyDescent="0.15">
      <c r="A73" s="18">
        <v>36</v>
      </c>
      <c r="B73" s="18">
        <v>71</v>
      </c>
      <c r="D73">
        <v>653.67816162109398</v>
      </c>
      <c r="E73">
        <v>578.59216308593795</v>
      </c>
      <c r="F73">
        <v>489.93716430664102</v>
      </c>
      <c r="G73">
        <v>480.94027709960898</v>
      </c>
      <c r="I73" s="19">
        <f t="shared" si="7"/>
        <v>163.74099731445295</v>
      </c>
      <c r="J73" s="19">
        <f t="shared" si="7"/>
        <v>97.651885986328978</v>
      </c>
      <c r="K73" s="19">
        <f t="shared" si="8"/>
        <v>95.384677124022673</v>
      </c>
      <c r="L73" s="20">
        <f t="shared" si="9"/>
        <v>0.97678274372884399</v>
      </c>
      <c r="M73" s="20">
        <f t="shared" si="5"/>
        <v>1.3326935548415506</v>
      </c>
      <c r="P73" s="18">
        <f t="shared" si="10"/>
        <v>-5.3818917292595252</v>
      </c>
      <c r="U73" s="18">
        <v>17</v>
      </c>
      <c r="V73" s="20">
        <f t="shared" si="6"/>
        <v>1.2053378011966993</v>
      </c>
    </row>
    <row r="74" spans="1:22" x14ac:dyDescent="0.15">
      <c r="A74" s="18">
        <v>36.5</v>
      </c>
      <c r="B74" s="18">
        <v>72</v>
      </c>
      <c r="D74">
        <v>654.01861572265602</v>
      </c>
      <c r="E74">
        <v>579.42443847656295</v>
      </c>
      <c r="F74">
        <v>488.74133300781301</v>
      </c>
      <c r="G74">
        <v>479.83541870117199</v>
      </c>
      <c r="I74" s="19">
        <f t="shared" si="7"/>
        <v>165.27728271484301</v>
      </c>
      <c r="J74" s="19">
        <f t="shared" si="7"/>
        <v>99.589019775390966</v>
      </c>
      <c r="K74" s="19">
        <f t="shared" si="8"/>
        <v>95.564968872069343</v>
      </c>
      <c r="L74" s="20">
        <f t="shared" si="9"/>
        <v>0.95959342794620028</v>
      </c>
      <c r="M74" s="20">
        <f t="shared" si="5"/>
        <v>1.3204474447688055</v>
      </c>
      <c r="P74" s="18">
        <f t="shared" si="10"/>
        <v>-6.2513367449939681</v>
      </c>
      <c r="U74" s="18">
        <v>17.5</v>
      </c>
      <c r="V74" s="20">
        <f t="shared" si="6"/>
        <v>1.1624011943032488</v>
      </c>
    </row>
    <row r="75" spans="1:22" x14ac:dyDescent="0.15">
      <c r="A75" s="18">
        <v>37</v>
      </c>
      <c r="B75" s="18">
        <v>73</v>
      </c>
      <c r="D75">
        <v>650.185302734375</v>
      </c>
      <c r="E75">
        <v>577.685791015625</v>
      </c>
      <c r="F75">
        <v>489.23297119140602</v>
      </c>
      <c r="G75">
        <v>480.47915649414102</v>
      </c>
      <c r="I75" s="19">
        <f t="shared" si="7"/>
        <v>160.95233154296898</v>
      </c>
      <c r="J75" s="19">
        <f t="shared" si="7"/>
        <v>97.206634521483977</v>
      </c>
      <c r="K75" s="19">
        <f t="shared" si="8"/>
        <v>92.907687377930202</v>
      </c>
      <c r="L75" s="20">
        <f t="shared" si="9"/>
        <v>0.95577516735646628</v>
      </c>
      <c r="M75" s="20">
        <f t="shared" si="5"/>
        <v>1.3215723898889702</v>
      </c>
      <c r="P75" s="18">
        <f t="shared" si="10"/>
        <v>-6.1714682870189916</v>
      </c>
      <c r="U75" s="18">
        <v>18</v>
      </c>
      <c r="V75" s="20">
        <f t="shared" si="6"/>
        <v>1.1892741437727459</v>
      </c>
    </row>
    <row r="76" spans="1:22" x14ac:dyDescent="0.15">
      <c r="A76" s="18">
        <v>37.5</v>
      </c>
      <c r="B76" s="18">
        <v>74</v>
      </c>
      <c r="D76">
        <v>650.44073486328102</v>
      </c>
      <c r="E76">
        <v>577.530029296875</v>
      </c>
      <c r="F76">
        <v>488.62396240234398</v>
      </c>
      <c r="G76">
        <v>480.319091796875</v>
      </c>
      <c r="I76" s="19">
        <f t="shared" si="7"/>
        <v>161.81677246093705</v>
      </c>
      <c r="J76" s="19">
        <f t="shared" si="7"/>
        <v>97.2109375</v>
      </c>
      <c r="K76" s="19">
        <f t="shared" si="8"/>
        <v>93.769116210937057</v>
      </c>
      <c r="L76" s="20">
        <f t="shared" si="9"/>
        <v>0.96459430000803204</v>
      </c>
      <c r="M76" s="20">
        <f t="shared" si="5"/>
        <v>1.3353347282504346</v>
      </c>
      <c r="P76" s="18">
        <f t="shared" si="10"/>
        <v>-5.194374628530916</v>
      </c>
      <c r="U76" s="18">
        <v>18.5</v>
      </c>
      <c r="V76" s="20">
        <f t="shared" si="6"/>
        <v>1.2133508218149667</v>
      </c>
    </row>
    <row r="77" spans="1:22" x14ac:dyDescent="0.15">
      <c r="A77" s="18">
        <v>38</v>
      </c>
      <c r="B77" s="18">
        <v>75</v>
      </c>
      <c r="D77">
        <v>652.71435546875</v>
      </c>
      <c r="E77">
        <v>579.23712158203102</v>
      </c>
      <c r="F77">
        <v>488.61181640625</v>
      </c>
      <c r="G77">
        <v>479.805908203125</v>
      </c>
      <c r="I77" s="19">
        <f t="shared" si="7"/>
        <v>164.1025390625</v>
      </c>
      <c r="J77" s="19">
        <f t="shared" si="7"/>
        <v>99.431213378906023</v>
      </c>
      <c r="K77" s="19">
        <f t="shared" si="8"/>
        <v>94.500689697265784</v>
      </c>
      <c r="L77" s="20">
        <f t="shared" si="9"/>
        <v>0.9504127173541439</v>
      </c>
      <c r="M77" s="20">
        <f t="shared" si="5"/>
        <v>1.3260963513064454</v>
      </c>
      <c r="P77" s="18">
        <f t="shared" si="10"/>
        <v>-5.8502776654719266</v>
      </c>
      <c r="U77" s="18">
        <v>19</v>
      </c>
      <c r="V77" s="20">
        <f t="shared" si="6"/>
        <v>1.1928374351261306</v>
      </c>
    </row>
    <row r="78" spans="1:22" x14ac:dyDescent="0.15">
      <c r="A78" s="18">
        <v>38.5</v>
      </c>
      <c r="B78" s="18">
        <v>76</v>
      </c>
      <c r="D78">
        <v>652.520751953125</v>
      </c>
      <c r="E78">
        <v>579.900390625</v>
      </c>
      <c r="F78">
        <v>489.21841430664102</v>
      </c>
      <c r="G78">
        <v>480.17047119140602</v>
      </c>
      <c r="I78" s="19">
        <f t="shared" si="7"/>
        <v>163.30233764648398</v>
      </c>
      <c r="J78" s="19">
        <f t="shared" si="7"/>
        <v>99.729919433593977</v>
      </c>
      <c r="K78" s="19">
        <f t="shared" si="8"/>
        <v>93.491394042968196</v>
      </c>
      <c r="L78" s="20">
        <f t="shared" si="9"/>
        <v>0.93744579935432759</v>
      </c>
      <c r="M78" s="20">
        <f t="shared" si="5"/>
        <v>1.3180726390165276</v>
      </c>
      <c r="P78" s="18">
        <f t="shared" si="10"/>
        <v>-6.4199423685258701</v>
      </c>
      <c r="U78" s="18">
        <v>19.5</v>
      </c>
      <c r="V78" s="20">
        <f t="shared" si="6"/>
        <v>1.1919285896209497</v>
      </c>
    </row>
    <row r="79" spans="1:22" x14ac:dyDescent="0.15">
      <c r="A79" s="18">
        <v>39</v>
      </c>
      <c r="B79" s="18">
        <v>77</v>
      </c>
      <c r="D79">
        <v>649.45202636718795</v>
      </c>
      <c r="E79">
        <v>579.36065673828102</v>
      </c>
      <c r="F79">
        <v>489.82327270507801</v>
      </c>
      <c r="G79">
        <v>481.11422729492199</v>
      </c>
      <c r="I79" s="19">
        <f t="shared" si="7"/>
        <v>159.62875366210994</v>
      </c>
      <c r="J79" s="19">
        <f t="shared" si="7"/>
        <v>98.246429443359034</v>
      </c>
      <c r="K79" s="19">
        <f t="shared" si="8"/>
        <v>90.856253051758628</v>
      </c>
      <c r="L79" s="20">
        <f t="shared" si="9"/>
        <v>0.92477918603789067</v>
      </c>
      <c r="M79" s="20">
        <f t="shared" si="5"/>
        <v>1.3103492314099894</v>
      </c>
      <c r="P79" s="18">
        <f t="shared" si="10"/>
        <v>-6.9682861452925984</v>
      </c>
      <c r="U79" s="18">
        <v>20</v>
      </c>
      <c r="V79" s="20">
        <f t="shared" si="6"/>
        <v>1.2035207482117827</v>
      </c>
    </row>
    <row r="80" spans="1:22" x14ac:dyDescent="0.15">
      <c r="A80" s="18">
        <v>39.5</v>
      </c>
      <c r="B80" s="18">
        <v>78</v>
      </c>
      <c r="D80">
        <v>649.43841552734398</v>
      </c>
      <c r="E80">
        <v>579.03521728515602</v>
      </c>
      <c r="F80">
        <v>489.16665649414102</v>
      </c>
      <c r="G80">
        <v>480.94445800781301</v>
      </c>
      <c r="I80" s="19">
        <f t="shared" si="7"/>
        <v>160.27175903320295</v>
      </c>
      <c r="J80" s="19">
        <f t="shared" si="7"/>
        <v>98.090759277343011</v>
      </c>
      <c r="K80" s="19">
        <f t="shared" si="8"/>
        <v>91.608227539062852</v>
      </c>
      <c r="L80" s="20">
        <f t="shared" si="9"/>
        <v>0.93391292119626301</v>
      </c>
      <c r="M80" s="20">
        <f t="shared" si="5"/>
        <v>1.3244261722782604</v>
      </c>
      <c r="P80" s="18">
        <f t="shared" si="10"/>
        <v>-5.9688564486784816</v>
      </c>
      <c r="U80" s="18">
        <v>20.5</v>
      </c>
      <c r="V80" s="20">
        <f t="shared" si="6"/>
        <v>1.1896247233325496</v>
      </c>
    </row>
    <row r="81" spans="1:22" x14ac:dyDescent="0.15">
      <c r="A81" s="18">
        <v>40</v>
      </c>
      <c r="B81" s="18">
        <v>79</v>
      </c>
      <c r="D81">
        <v>647.24609375</v>
      </c>
      <c r="E81">
        <v>578.2783203125</v>
      </c>
      <c r="F81">
        <v>488.18576049804699</v>
      </c>
      <c r="G81">
        <v>480.22915649414102</v>
      </c>
      <c r="I81" s="19">
        <f t="shared" si="7"/>
        <v>159.06033325195301</v>
      </c>
      <c r="J81" s="19">
        <f t="shared" si="7"/>
        <v>98.049163818358977</v>
      </c>
      <c r="K81" s="19">
        <f t="shared" si="8"/>
        <v>90.425918579101733</v>
      </c>
      <c r="L81" s="20">
        <f t="shared" si="9"/>
        <v>0.92225078784578229</v>
      </c>
      <c r="M81" s="20">
        <f t="shared" si="5"/>
        <v>1.3177072446376785</v>
      </c>
      <c r="P81" s="18">
        <f t="shared" si="10"/>
        <v>-6.4458845101186322</v>
      </c>
      <c r="U81" s="18">
        <v>21</v>
      </c>
      <c r="V81" s="20">
        <f t="shared" si="6"/>
        <v>1.2177928924617929</v>
      </c>
    </row>
    <row r="82" spans="1:22" x14ac:dyDescent="0.15">
      <c r="A82" s="18">
        <v>40.5</v>
      </c>
      <c r="B82" s="18">
        <v>80</v>
      </c>
      <c r="D82">
        <v>644.92626953125</v>
      </c>
      <c r="E82">
        <v>576.99371337890602</v>
      </c>
      <c r="F82">
        <v>487.91213989257801</v>
      </c>
      <c r="G82">
        <v>479.46353149414102</v>
      </c>
      <c r="I82" s="19">
        <f t="shared" si="7"/>
        <v>157.01412963867199</v>
      </c>
      <c r="J82" s="19">
        <f t="shared" si="7"/>
        <v>97.530181884765</v>
      </c>
      <c r="K82" s="19">
        <f t="shared" si="8"/>
        <v>88.743002319336497</v>
      </c>
      <c r="L82" s="20">
        <f t="shared" si="9"/>
        <v>0.90990297161743394</v>
      </c>
      <c r="M82" s="20">
        <f t="shared" si="5"/>
        <v>1.310302634119229</v>
      </c>
      <c r="P82" s="18">
        <f t="shared" si="10"/>
        <v>-6.9715944433527746</v>
      </c>
      <c r="U82" s="18">
        <v>21.5</v>
      </c>
      <c r="V82" s="20">
        <f t="shared" si="6"/>
        <v>1.2398672590021456</v>
      </c>
    </row>
    <row r="83" spans="1:22" x14ac:dyDescent="0.15">
      <c r="A83" s="18">
        <v>41</v>
      </c>
      <c r="B83" s="18">
        <v>81</v>
      </c>
      <c r="D83">
        <v>645.88610839843795</v>
      </c>
      <c r="E83">
        <v>575.62969970703102</v>
      </c>
      <c r="F83">
        <v>489.52847290039102</v>
      </c>
      <c r="G83">
        <v>480.64584350585898</v>
      </c>
      <c r="I83" s="19">
        <f t="shared" si="7"/>
        <v>156.35763549804693</v>
      </c>
      <c r="J83" s="19">
        <f t="shared" si="7"/>
        <v>94.983856201172046</v>
      </c>
      <c r="K83" s="19">
        <f t="shared" si="8"/>
        <v>89.8689361572265</v>
      </c>
      <c r="L83" s="20">
        <f t="shared" si="9"/>
        <v>0.94614958532413818</v>
      </c>
      <c r="M83" s="20">
        <f t="shared" si="5"/>
        <v>1.3514924535358319</v>
      </c>
      <c r="P83" s="18">
        <f t="shared" si="10"/>
        <v>-4.0472141317246066</v>
      </c>
      <c r="U83" s="18">
        <v>22</v>
      </c>
      <c r="V83" s="20">
        <f t="shared" si="6"/>
        <v>1.2174577415358789</v>
      </c>
    </row>
    <row r="84" spans="1:22" x14ac:dyDescent="0.15">
      <c r="A84" s="18">
        <v>41.5</v>
      </c>
      <c r="B84" s="18">
        <v>82</v>
      </c>
      <c r="D84">
        <v>646.94287109375</v>
      </c>
      <c r="E84">
        <v>575.22021484375</v>
      </c>
      <c r="F84">
        <v>489.49026489257801</v>
      </c>
      <c r="G84">
        <v>480.53195190429699</v>
      </c>
      <c r="I84" s="19">
        <f t="shared" si="7"/>
        <v>157.45260620117199</v>
      </c>
      <c r="J84" s="19">
        <f t="shared" si="7"/>
        <v>94.688262939453011</v>
      </c>
      <c r="K84" s="19">
        <f t="shared" si="8"/>
        <v>91.170822143554886</v>
      </c>
      <c r="L84" s="20">
        <f t="shared" si="9"/>
        <v>0.96285240972107278</v>
      </c>
      <c r="M84" s="20">
        <f t="shared" si="5"/>
        <v>1.3731384836426652</v>
      </c>
      <c r="P84" s="18">
        <f t="shared" si="10"/>
        <v>-2.5103968995563539</v>
      </c>
      <c r="U84" s="18">
        <v>65</v>
      </c>
      <c r="V84" s="20">
        <f t="shared" ref="V84:V104" si="11">L131</f>
        <v>0.74106319273862797</v>
      </c>
    </row>
    <row r="85" spans="1:22" x14ac:dyDescent="0.15">
      <c r="A85" s="18">
        <v>42</v>
      </c>
      <c r="B85" s="18">
        <v>83</v>
      </c>
      <c r="D85">
        <v>647.782470703125</v>
      </c>
      <c r="E85">
        <v>576.290283203125</v>
      </c>
      <c r="F85">
        <v>488.44305419921898</v>
      </c>
      <c r="G85">
        <v>480.09445190429699</v>
      </c>
      <c r="I85" s="19">
        <f t="shared" si="7"/>
        <v>159.33941650390602</v>
      </c>
      <c r="J85" s="19">
        <f t="shared" si="7"/>
        <v>96.195831298828011</v>
      </c>
      <c r="K85" s="19">
        <f t="shared" si="8"/>
        <v>92.00233459472642</v>
      </c>
      <c r="L85" s="20">
        <f t="shared" si="9"/>
        <v>0.95640666910944738</v>
      </c>
      <c r="M85" s="20">
        <f t="shared" si="5"/>
        <v>1.3716359487409384</v>
      </c>
      <c r="P85" s="18">
        <f t="shared" si="10"/>
        <v>-2.6170733440365375</v>
      </c>
      <c r="U85" s="18">
        <v>65.5</v>
      </c>
      <c r="V85" s="20">
        <f t="shared" si="11"/>
        <v>0.73019788228372784</v>
      </c>
    </row>
    <row r="86" spans="1:22" x14ac:dyDescent="0.15">
      <c r="A86" s="18">
        <v>42.5</v>
      </c>
      <c r="B86" s="18">
        <v>84</v>
      </c>
      <c r="D86">
        <v>647.45330810546898</v>
      </c>
      <c r="E86">
        <v>576.25738525390602</v>
      </c>
      <c r="F86">
        <v>488.30242919921898</v>
      </c>
      <c r="G86">
        <v>479.647216796875</v>
      </c>
      <c r="I86" s="19">
        <f t="shared" si="7"/>
        <v>159.15087890625</v>
      </c>
      <c r="J86" s="19">
        <f t="shared" si="7"/>
        <v>96.610168457031023</v>
      </c>
      <c r="K86" s="19">
        <f t="shared" si="8"/>
        <v>91.523760986328284</v>
      </c>
      <c r="L86" s="20">
        <f t="shared" si="9"/>
        <v>0.94735122035352826</v>
      </c>
      <c r="M86" s="20">
        <f t="shared" si="5"/>
        <v>1.3675237056949181</v>
      </c>
      <c r="P86" s="18">
        <f t="shared" si="10"/>
        <v>-2.9090329294569157</v>
      </c>
      <c r="U86" s="18">
        <v>66</v>
      </c>
      <c r="V86" s="20">
        <f t="shared" si="11"/>
        <v>0.72230431284550933</v>
      </c>
    </row>
    <row r="87" spans="1:22" ht="15" x14ac:dyDescent="0.2">
      <c r="A87" s="18">
        <v>43</v>
      </c>
      <c r="B87" s="18">
        <v>85</v>
      </c>
      <c r="C87" s="26" t="s">
        <v>30</v>
      </c>
      <c r="D87">
        <v>646.536376953125</v>
      </c>
      <c r="E87">
        <v>576.04815673828102</v>
      </c>
      <c r="F87">
        <v>489.06179809570301</v>
      </c>
      <c r="G87">
        <v>480.42431640625</v>
      </c>
      <c r="I87" s="19">
        <f t="shared" si="7"/>
        <v>157.47457885742199</v>
      </c>
      <c r="J87" s="19">
        <f t="shared" si="7"/>
        <v>95.623840332031023</v>
      </c>
      <c r="K87" s="19">
        <f t="shared" si="8"/>
        <v>90.537890625000273</v>
      </c>
      <c r="L87" s="20">
        <f t="shared" si="9"/>
        <v>0.94681295282252831</v>
      </c>
      <c r="M87" s="20">
        <f t="shared" si="5"/>
        <v>1.3719286438738167</v>
      </c>
      <c r="P87" s="18">
        <f t="shared" si="10"/>
        <v>-2.5962926779393767</v>
      </c>
      <c r="U87" s="18">
        <v>66.5</v>
      </c>
      <c r="V87" s="20">
        <f t="shared" si="11"/>
        <v>0.73203380775927507</v>
      </c>
    </row>
    <row r="88" spans="1:22" x14ac:dyDescent="0.15">
      <c r="A88" s="18">
        <v>43.5</v>
      </c>
      <c r="B88" s="18">
        <v>86</v>
      </c>
      <c r="D88">
        <v>645.86614990234398</v>
      </c>
      <c r="E88">
        <v>575.23577880859398</v>
      </c>
      <c r="F88">
        <v>489.45764160156301</v>
      </c>
      <c r="G88">
        <v>481.15902709960898</v>
      </c>
      <c r="I88" s="19">
        <f t="shared" si="7"/>
        <v>156.40850830078097</v>
      </c>
      <c r="J88" s="19">
        <f t="shared" si="7"/>
        <v>94.076751708985</v>
      </c>
      <c r="K88" s="19">
        <f t="shared" si="8"/>
        <v>90.554782104491466</v>
      </c>
      <c r="L88" s="20">
        <f t="shared" si="9"/>
        <v>0.9625628060013347</v>
      </c>
      <c r="M88" s="20">
        <f t="shared" ref="M88:M151" si="12">L88+ABS($N$2)*A88</f>
        <v>1.3926217027625218</v>
      </c>
      <c r="P88" s="18">
        <f t="shared" si="10"/>
        <v>-1.1271341611360934</v>
      </c>
      <c r="U88" s="18">
        <v>67</v>
      </c>
      <c r="V88" s="20">
        <f t="shared" si="11"/>
        <v>0.71233827300102626</v>
      </c>
    </row>
    <row r="89" spans="1:22" x14ac:dyDescent="0.15">
      <c r="A89" s="18">
        <v>44</v>
      </c>
      <c r="B89" s="18">
        <v>87</v>
      </c>
      <c r="D89">
        <v>645.437744140625</v>
      </c>
      <c r="E89">
        <v>575.474609375</v>
      </c>
      <c r="F89">
        <v>488.97604370117199</v>
      </c>
      <c r="G89">
        <v>480.65554809570301</v>
      </c>
      <c r="I89" s="19">
        <f t="shared" si="7"/>
        <v>156.46170043945301</v>
      </c>
      <c r="J89" s="19">
        <f t="shared" si="7"/>
        <v>94.819061279296989</v>
      </c>
      <c r="K89" s="19">
        <f t="shared" si="8"/>
        <v>90.088357543945122</v>
      </c>
      <c r="L89" s="20">
        <f t="shared" si="9"/>
        <v>0.95010809354653691</v>
      </c>
      <c r="M89" s="20">
        <f t="shared" si="12"/>
        <v>1.3851101960176229</v>
      </c>
      <c r="P89" s="18">
        <f t="shared" si="10"/>
        <v>-1.6604334750580774</v>
      </c>
      <c r="U89" s="18">
        <v>67.5</v>
      </c>
      <c r="V89" s="20">
        <f t="shared" si="11"/>
        <v>0.71955776923905235</v>
      </c>
    </row>
    <row r="90" spans="1:22" x14ac:dyDescent="0.15">
      <c r="A90" s="18">
        <v>44.5</v>
      </c>
      <c r="B90" s="18">
        <v>88</v>
      </c>
      <c r="D90">
        <v>646.02093505859398</v>
      </c>
      <c r="E90">
        <v>575.873779296875</v>
      </c>
      <c r="F90">
        <v>488.41387939453102</v>
      </c>
      <c r="G90">
        <v>479.90832519531301</v>
      </c>
      <c r="I90" s="19">
        <f t="shared" si="7"/>
        <v>157.60705566406295</v>
      </c>
      <c r="J90" s="19">
        <f t="shared" si="7"/>
        <v>95.965454101561988</v>
      </c>
      <c r="K90" s="19">
        <f t="shared" si="8"/>
        <v>90.431237792969569</v>
      </c>
      <c r="L90" s="20">
        <f t="shared" si="9"/>
        <v>0.94233116114122217</v>
      </c>
      <c r="M90" s="20">
        <f t="shared" si="12"/>
        <v>1.3822764693222067</v>
      </c>
      <c r="P90" s="18">
        <f t="shared" si="10"/>
        <v>-1.8616214062989176</v>
      </c>
      <c r="U90" s="18">
        <v>68</v>
      </c>
      <c r="V90" s="20">
        <f t="shared" si="11"/>
        <v>0.71180846932699693</v>
      </c>
    </row>
    <row r="91" spans="1:22" x14ac:dyDescent="0.15">
      <c r="A91" s="18">
        <v>45</v>
      </c>
      <c r="B91" s="18">
        <v>89</v>
      </c>
      <c r="D91">
        <v>646.18267822265602</v>
      </c>
      <c r="E91">
        <v>575.63568115234398</v>
      </c>
      <c r="F91">
        <v>488.78646850585898</v>
      </c>
      <c r="G91">
        <v>480.53750610351602</v>
      </c>
      <c r="I91" s="19">
        <f t="shared" si="7"/>
        <v>157.39620971679705</v>
      </c>
      <c r="J91" s="19">
        <f t="shared" si="7"/>
        <v>95.098175048827954</v>
      </c>
      <c r="K91" s="19">
        <f t="shared" si="8"/>
        <v>90.827487182617475</v>
      </c>
      <c r="L91" s="20">
        <f t="shared" si="9"/>
        <v>0.95509179998440874</v>
      </c>
      <c r="M91" s="20">
        <f t="shared" si="12"/>
        <v>1.399980313875292</v>
      </c>
      <c r="P91" s="18">
        <f t="shared" si="10"/>
        <v>-0.60469007752743498</v>
      </c>
      <c r="U91" s="18">
        <v>68.5</v>
      </c>
      <c r="V91" s="20">
        <f t="shared" si="11"/>
        <v>0.6985427153669338</v>
      </c>
    </row>
    <row r="92" spans="1:22" x14ac:dyDescent="0.15">
      <c r="A92" s="18">
        <v>45.5</v>
      </c>
      <c r="B92" s="18">
        <v>90</v>
      </c>
      <c r="D92">
        <v>646.18994140625</v>
      </c>
      <c r="E92">
        <v>576.63366699218795</v>
      </c>
      <c r="F92">
        <v>489.34167480468801</v>
      </c>
      <c r="G92">
        <v>481.12707519531301</v>
      </c>
      <c r="I92" s="19">
        <f t="shared" si="7"/>
        <v>156.84826660156199</v>
      </c>
      <c r="J92" s="19">
        <f t="shared" si="7"/>
        <v>95.506591796874943</v>
      </c>
      <c r="K92" s="19">
        <f t="shared" si="8"/>
        <v>89.993652343749531</v>
      </c>
      <c r="L92" s="20">
        <f t="shared" si="9"/>
        <v>0.94227686959188717</v>
      </c>
      <c r="M92" s="20">
        <f t="shared" si="12"/>
        <v>1.3921085891926692</v>
      </c>
      <c r="P92" s="18">
        <f t="shared" si="10"/>
        <v>-1.1635640178958295</v>
      </c>
      <c r="U92" s="18">
        <v>69</v>
      </c>
      <c r="V92" s="20">
        <f t="shared" si="11"/>
        <v>0.68874123761318351</v>
      </c>
    </row>
    <row r="93" spans="1:22" x14ac:dyDescent="0.15">
      <c r="A93" s="18">
        <v>46</v>
      </c>
      <c r="B93" s="18">
        <v>91</v>
      </c>
      <c r="D93">
        <v>644.73199462890602</v>
      </c>
      <c r="E93">
        <v>576.33441162109398</v>
      </c>
      <c r="F93">
        <v>488.39895629882801</v>
      </c>
      <c r="G93">
        <v>480.13299560546898</v>
      </c>
      <c r="I93" s="19">
        <f t="shared" si="7"/>
        <v>156.33303833007801</v>
      </c>
      <c r="J93" s="19">
        <f t="shared" si="7"/>
        <v>96.201416015625</v>
      </c>
      <c r="K93" s="19">
        <f t="shared" si="8"/>
        <v>88.992047119140523</v>
      </c>
      <c r="L93" s="20">
        <f t="shared" si="9"/>
        <v>0.92505963846401662</v>
      </c>
      <c r="M93" s="20">
        <f t="shared" si="12"/>
        <v>1.3798345637746974</v>
      </c>
      <c r="P93" s="18">
        <f t="shared" si="10"/>
        <v>-2.0349909574922753</v>
      </c>
      <c r="U93" s="18">
        <v>69.5</v>
      </c>
      <c r="V93" s="20">
        <f t="shared" si="11"/>
        <v>0.71002543140968044</v>
      </c>
    </row>
    <row r="94" spans="1:22" x14ac:dyDescent="0.15">
      <c r="A94" s="18">
        <v>46.5</v>
      </c>
      <c r="B94" s="18">
        <v>92</v>
      </c>
      <c r="D94">
        <v>645.07702636718795</v>
      </c>
      <c r="E94">
        <v>576.68414306640602</v>
      </c>
      <c r="F94">
        <v>488.11111450195301</v>
      </c>
      <c r="G94">
        <v>479.60903930664102</v>
      </c>
      <c r="I94" s="19">
        <f t="shared" si="7"/>
        <v>156.96591186523494</v>
      </c>
      <c r="J94" s="19">
        <f t="shared" si="7"/>
        <v>97.075103759765</v>
      </c>
      <c r="K94" s="19">
        <f t="shared" si="8"/>
        <v>89.013339233399449</v>
      </c>
      <c r="L94" s="20">
        <f t="shared" si="9"/>
        <v>0.9169533256815644</v>
      </c>
      <c r="M94" s="20">
        <f t="shared" si="12"/>
        <v>1.3766714567021439</v>
      </c>
      <c r="P94" s="18">
        <f t="shared" si="10"/>
        <v>-2.2595641208992201</v>
      </c>
      <c r="U94" s="18">
        <v>70</v>
      </c>
      <c r="V94" s="20">
        <f t="shared" si="11"/>
        <v>0.70378076673461598</v>
      </c>
    </row>
    <row r="95" spans="1:22" x14ac:dyDescent="0.15">
      <c r="A95" s="18">
        <v>47</v>
      </c>
      <c r="B95" s="18">
        <v>93</v>
      </c>
      <c r="D95">
        <v>642.787109375</v>
      </c>
      <c r="E95">
        <v>575.53070068359398</v>
      </c>
      <c r="F95">
        <v>487.837158203125</v>
      </c>
      <c r="G95">
        <v>479.80728149414102</v>
      </c>
      <c r="I95" s="19">
        <f t="shared" si="7"/>
        <v>154.949951171875</v>
      </c>
      <c r="J95" s="19">
        <f t="shared" si="7"/>
        <v>95.723419189452954</v>
      </c>
      <c r="K95" s="19">
        <f t="shared" si="8"/>
        <v>87.94355773925794</v>
      </c>
      <c r="L95" s="20">
        <f t="shared" si="9"/>
        <v>0.91872562100192701</v>
      </c>
      <c r="M95" s="20">
        <f t="shared" si="12"/>
        <v>1.3833869577324052</v>
      </c>
      <c r="P95" s="18">
        <f t="shared" si="10"/>
        <v>-1.7827793407334005</v>
      </c>
      <c r="U95" s="18">
        <v>70.5</v>
      </c>
      <c r="V95" s="20">
        <f t="shared" si="11"/>
        <v>0.68419197152289479</v>
      </c>
    </row>
    <row r="96" spans="1:22" x14ac:dyDescent="0.15">
      <c r="A96" s="18">
        <v>47.5</v>
      </c>
      <c r="B96" s="18">
        <v>94</v>
      </c>
      <c r="D96">
        <v>642.447021484375</v>
      </c>
      <c r="E96">
        <v>578.24176025390602</v>
      </c>
      <c r="F96">
        <v>488.65521240234398</v>
      </c>
      <c r="G96">
        <v>480.48297119140602</v>
      </c>
      <c r="I96" s="19">
        <f t="shared" si="7"/>
        <v>153.79180908203102</v>
      </c>
      <c r="J96" s="19">
        <f t="shared" si="7"/>
        <v>97.7587890625</v>
      </c>
      <c r="K96" s="19">
        <f t="shared" si="8"/>
        <v>85.360656738281023</v>
      </c>
      <c r="L96" s="20">
        <f t="shared" si="9"/>
        <v>0.87317628989560725</v>
      </c>
      <c r="M96" s="20">
        <f t="shared" si="12"/>
        <v>1.342780832335984</v>
      </c>
      <c r="P96" s="18">
        <f t="shared" si="10"/>
        <v>-4.6657187496139683</v>
      </c>
      <c r="U96" s="18">
        <v>71</v>
      </c>
      <c r="V96" s="20">
        <f t="shared" si="11"/>
        <v>0.69410868589597785</v>
      </c>
    </row>
    <row r="97" spans="1:22" x14ac:dyDescent="0.15">
      <c r="A97" s="18">
        <v>48</v>
      </c>
      <c r="B97" s="18">
        <v>95</v>
      </c>
      <c r="D97">
        <v>641.95751953125</v>
      </c>
      <c r="E97">
        <v>578.30853271484398</v>
      </c>
      <c r="F97">
        <v>489.59686279296898</v>
      </c>
      <c r="G97">
        <v>480.93820190429699</v>
      </c>
      <c r="I97" s="19">
        <f t="shared" si="7"/>
        <v>152.36065673828102</v>
      </c>
      <c r="J97" s="19">
        <f t="shared" si="7"/>
        <v>97.370330810546989</v>
      </c>
      <c r="K97" s="19">
        <f t="shared" si="8"/>
        <v>84.201425170898133</v>
      </c>
      <c r="L97" s="20">
        <f t="shared" si="9"/>
        <v>0.86475443258715501</v>
      </c>
      <c r="M97" s="20">
        <f t="shared" si="12"/>
        <v>1.3393021807374306</v>
      </c>
      <c r="P97" s="18">
        <f t="shared" si="10"/>
        <v>-4.9126948322943154</v>
      </c>
      <c r="U97" s="18">
        <v>71.5</v>
      </c>
      <c r="V97" s="20">
        <f t="shared" si="11"/>
        <v>0.68909562543580549</v>
      </c>
    </row>
    <row r="98" spans="1:22" x14ac:dyDescent="0.15">
      <c r="A98" s="18">
        <v>48.5</v>
      </c>
      <c r="B98" s="18">
        <v>96</v>
      </c>
      <c r="D98">
        <v>640.3779296875</v>
      </c>
      <c r="E98">
        <v>576.97174072265602</v>
      </c>
      <c r="F98">
        <v>489.05661010742199</v>
      </c>
      <c r="G98">
        <v>480.78958129882801</v>
      </c>
      <c r="I98" s="19">
        <f t="shared" si="7"/>
        <v>151.32131958007801</v>
      </c>
      <c r="J98" s="19">
        <f t="shared" si="7"/>
        <v>96.182159423828011</v>
      </c>
      <c r="K98" s="19">
        <f t="shared" si="8"/>
        <v>83.993807983398412</v>
      </c>
      <c r="L98" s="20">
        <f t="shared" si="9"/>
        <v>0.87327845919198532</v>
      </c>
      <c r="M98" s="20">
        <f t="shared" si="12"/>
        <v>1.3527694130521595</v>
      </c>
      <c r="P98" s="18">
        <f t="shared" si="10"/>
        <v>-3.9565530091174681</v>
      </c>
      <c r="U98" s="18">
        <v>72</v>
      </c>
      <c r="V98" s="20">
        <f t="shared" si="11"/>
        <v>0.68121186396169819</v>
      </c>
    </row>
    <row r="99" spans="1:22" x14ac:dyDescent="0.15">
      <c r="A99" s="18">
        <v>49</v>
      </c>
      <c r="B99" s="18">
        <v>97</v>
      </c>
      <c r="D99">
        <v>641.33111572265602</v>
      </c>
      <c r="E99">
        <v>578.63067626953102</v>
      </c>
      <c r="F99">
        <v>488.01980590820301</v>
      </c>
      <c r="G99">
        <v>479.850341796875</v>
      </c>
      <c r="I99" s="19">
        <f t="shared" si="7"/>
        <v>153.31130981445301</v>
      </c>
      <c r="J99" s="19">
        <f t="shared" si="7"/>
        <v>98.780334472656023</v>
      </c>
      <c r="K99" s="19">
        <f t="shared" si="8"/>
        <v>84.165075683593798</v>
      </c>
      <c r="L99" s="20">
        <f t="shared" si="9"/>
        <v>0.85204282950562427</v>
      </c>
      <c r="M99" s="20">
        <f t="shared" si="12"/>
        <v>1.3364769890756971</v>
      </c>
      <c r="P99" s="18">
        <f t="shared" si="10"/>
        <v>-5.1132767962156995</v>
      </c>
      <c r="U99" s="18">
        <v>72.5</v>
      </c>
      <c r="V99" s="20">
        <f t="shared" si="11"/>
        <v>0.68745108557221002</v>
      </c>
    </row>
    <row r="100" spans="1:22" x14ac:dyDescent="0.15">
      <c r="A100" s="18">
        <v>49.5</v>
      </c>
      <c r="B100" s="18">
        <v>98</v>
      </c>
      <c r="D100">
        <v>641.77581787109398</v>
      </c>
      <c r="E100">
        <v>579.053466796875</v>
      </c>
      <c r="F100">
        <v>488.50418090820301</v>
      </c>
      <c r="G100">
        <v>480.28091430664102</v>
      </c>
      <c r="I100" s="19">
        <f t="shared" si="7"/>
        <v>153.27163696289097</v>
      </c>
      <c r="J100" s="19">
        <f t="shared" si="7"/>
        <v>98.772552490233977</v>
      </c>
      <c r="K100" s="19">
        <f t="shared" si="8"/>
        <v>84.130850219727193</v>
      </c>
      <c r="L100" s="20">
        <f t="shared" si="9"/>
        <v>0.85176345147145549</v>
      </c>
      <c r="M100" s="20">
        <f t="shared" si="12"/>
        <v>1.3411408167514272</v>
      </c>
      <c r="P100" s="18">
        <f t="shared" si="10"/>
        <v>-4.7821559992589178</v>
      </c>
      <c r="U100" s="18">
        <v>73</v>
      </c>
      <c r="V100" s="20">
        <f t="shared" si="11"/>
        <v>0.67180445125467325</v>
      </c>
    </row>
    <row r="101" spans="1:22" x14ac:dyDescent="0.15">
      <c r="A101" s="18">
        <v>50</v>
      </c>
      <c r="B101" s="18">
        <v>99</v>
      </c>
      <c r="D101">
        <v>640.09197998046898</v>
      </c>
      <c r="E101">
        <v>578.339111328125</v>
      </c>
      <c r="F101">
        <v>489.19271850585898</v>
      </c>
      <c r="G101">
        <v>480.78158569335898</v>
      </c>
      <c r="I101" s="19">
        <f t="shared" si="7"/>
        <v>150.89926147461</v>
      </c>
      <c r="J101" s="19">
        <f t="shared" si="7"/>
        <v>97.557525634766023</v>
      </c>
      <c r="K101" s="19">
        <f t="shared" si="8"/>
        <v>82.608993530273793</v>
      </c>
      <c r="L101" s="20">
        <f t="shared" si="9"/>
        <v>0.84677212744759178</v>
      </c>
      <c r="M101" s="20">
        <f t="shared" si="12"/>
        <v>1.341092698437462</v>
      </c>
      <c r="P101" s="18">
        <f t="shared" si="10"/>
        <v>-4.7855722863896073</v>
      </c>
      <c r="U101" s="18">
        <v>73.5</v>
      </c>
      <c r="V101" s="20">
        <f t="shared" si="11"/>
        <v>0.66476106153023828</v>
      </c>
    </row>
    <row r="102" spans="1:22" x14ac:dyDescent="0.15">
      <c r="A102" s="18">
        <v>50.5</v>
      </c>
      <c r="B102" s="18">
        <v>100</v>
      </c>
      <c r="D102">
        <v>640.33874511718795</v>
      </c>
      <c r="E102">
        <v>579.44769287109398</v>
      </c>
      <c r="F102">
        <v>489.203125</v>
      </c>
      <c r="G102">
        <v>481.20867919921898</v>
      </c>
      <c r="I102" s="19">
        <f t="shared" si="7"/>
        <v>151.13562011718795</v>
      </c>
      <c r="J102" s="19">
        <f t="shared" si="7"/>
        <v>98.239013671875</v>
      </c>
      <c r="K102" s="19">
        <f t="shared" si="8"/>
        <v>82.368310546875463</v>
      </c>
      <c r="L102" s="20">
        <f t="shared" si="9"/>
        <v>0.83844806119482462</v>
      </c>
      <c r="M102" s="20">
        <f t="shared" si="12"/>
        <v>1.3377118378945936</v>
      </c>
      <c r="P102" s="18">
        <f t="shared" si="10"/>
        <v>-5.0256054340935705</v>
      </c>
      <c r="U102" s="18">
        <v>74</v>
      </c>
      <c r="V102" s="20">
        <f t="shared" si="11"/>
        <v>0.65789880103258147</v>
      </c>
    </row>
    <row r="103" spans="1:22" x14ac:dyDescent="0.15">
      <c r="A103" s="18">
        <v>51</v>
      </c>
      <c r="B103" s="18">
        <v>101</v>
      </c>
      <c r="D103">
        <v>641.26702880859398</v>
      </c>
      <c r="E103">
        <v>580.184326171875</v>
      </c>
      <c r="F103">
        <v>489.03402709960898</v>
      </c>
      <c r="G103">
        <v>480.68054199218801</v>
      </c>
      <c r="I103" s="19">
        <f t="shared" si="7"/>
        <v>152.233001708985</v>
      </c>
      <c r="J103" s="19">
        <f t="shared" si="7"/>
        <v>99.503784179686988</v>
      </c>
      <c r="K103" s="19">
        <f t="shared" si="8"/>
        <v>82.58035278320412</v>
      </c>
      <c r="L103" s="20">
        <f t="shared" si="9"/>
        <v>0.8299217307562694</v>
      </c>
      <c r="M103" s="20">
        <f t="shared" si="12"/>
        <v>1.3341287131659372</v>
      </c>
      <c r="P103" s="18">
        <f t="shared" si="10"/>
        <v>-5.2799988633196069</v>
      </c>
      <c r="U103" s="18">
        <v>74.5</v>
      </c>
      <c r="V103" s="20">
        <f t="shared" si="11"/>
        <v>0.6550871131675845</v>
      </c>
    </row>
    <row r="104" spans="1:22" x14ac:dyDescent="0.15">
      <c r="A104" s="18">
        <v>51.5</v>
      </c>
      <c r="B104" s="18">
        <v>102</v>
      </c>
      <c r="D104">
        <v>641.62969970703102</v>
      </c>
      <c r="E104">
        <v>581.13818359375</v>
      </c>
      <c r="F104">
        <v>487.51077270507801</v>
      </c>
      <c r="G104">
        <v>479.21667480468801</v>
      </c>
      <c r="I104" s="19">
        <f t="shared" si="7"/>
        <v>154.11892700195301</v>
      </c>
      <c r="J104" s="19">
        <f t="shared" si="7"/>
        <v>101.92150878906199</v>
      </c>
      <c r="K104" s="19">
        <f t="shared" si="8"/>
        <v>82.773870849609622</v>
      </c>
      <c r="L104" s="20">
        <f t="shared" si="9"/>
        <v>0.81213349206711061</v>
      </c>
      <c r="M104" s="20">
        <f t="shared" si="12"/>
        <v>1.321283680186677</v>
      </c>
      <c r="P104" s="18">
        <f t="shared" si="10"/>
        <v>-6.1919659969172294</v>
      </c>
      <c r="U104" s="18">
        <v>75</v>
      </c>
      <c r="V104" s="20">
        <f t="shared" si="11"/>
        <v>0.67592850845828845</v>
      </c>
    </row>
    <row r="105" spans="1:22" x14ac:dyDescent="0.15">
      <c r="A105" s="18">
        <v>52</v>
      </c>
      <c r="B105" s="18">
        <v>103</v>
      </c>
      <c r="D105">
        <v>643.341064453125</v>
      </c>
      <c r="E105">
        <v>581.44140625</v>
      </c>
      <c r="F105">
        <v>488.31494140625</v>
      </c>
      <c r="G105">
        <v>479.73403930664102</v>
      </c>
      <c r="I105" s="19">
        <f t="shared" si="7"/>
        <v>155.026123046875</v>
      </c>
      <c r="J105" s="19">
        <f t="shared" si="7"/>
        <v>101.70736694335898</v>
      </c>
      <c r="K105" s="19">
        <f t="shared" si="8"/>
        <v>83.830966186523725</v>
      </c>
      <c r="L105" s="20">
        <f t="shared" si="9"/>
        <v>0.82423691327305082</v>
      </c>
      <c r="M105" s="20">
        <f t="shared" si="12"/>
        <v>1.3383303071025159</v>
      </c>
      <c r="P105" s="18">
        <f t="shared" si="10"/>
        <v>-4.9816955747979206</v>
      </c>
      <c r="V105" s="20"/>
    </row>
    <row r="106" spans="1:22" x14ac:dyDescent="0.15">
      <c r="A106" s="18">
        <v>52.5</v>
      </c>
      <c r="B106" s="18">
        <v>104</v>
      </c>
      <c r="D106">
        <v>641.98736572265602</v>
      </c>
      <c r="E106">
        <v>580.95782470703102</v>
      </c>
      <c r="F106">
        <v>488.67431640625</v>
      </c>
      <c r="G106">
        <v>480.77813720703102</v>
      </c>
      <c r="I106" s="19">
        <f t="shared" si="7"/>
        <v>153.31304931640602</v>
      </c>
      <c r="J106" s="19">
        <f t="shared" si="7"/>
        <v>100.1796875</v>
      </c>
      <c r="K106" s="19">
        <f t="shared" si="8"/>
        <v>83.187268066406034</v>
      </c>
      <c r="L106" s="20">
        <f t="shared" si="9"/>
        <v>0.83038059054043301</v>
      </c>
      <c r="M106" s="20">
        <f t="shared" si="12"/>
        <v>1.3494171900797969</v>
      </c>
      <c r="P106" s="18">
        <f t="shared" si="10"/>
        <v>-4.1945529566630819</v>
      </c>
    </row>
    <row r="107" spans="1:22" x14ac:dyDescent="0.15">
      <c r="A107" s="18">
        <v>53</v>
      </c>
      <c r="B107" s="18">
        <v>105</v>
      </c>
      <c r="D107">
        <v>641.51873779296898</v>
      </c>
      <c r="E107">
        <v>581.396240234375</v>
      </c>
      <c r="F107">
        <v>488.96527099609398</v>
      </c>
      <c r="G107">
        <v>480.696533203125</v>
      </c>
      <c r="I107" s="19">
        <f t="shared" si="7"/>
        <v>152.553466796875</v>
      </c>
      <c r="J107" s="19">
        <f t="shared" si="7"/>
        <v>100.69970703125</v>
      </c>
      <c r="K107" s="19">
        <f t="shared" si="8"/>
        <v>82.063671875000011</v>
      </c>
      <c r="L107" s="20">
        <f t="shared" si="9"/>
        <v>0.8149345643034821</v>
      </c>
      <c r="M107" s="20">
        <f t="shared" si="12"/>
        <v>1.3389143695527448</v>
      </c>
      <c r="P107" s="18">
        <f t="shared" si="10"/>
        <v>-4.9402285143834188</v>
      </c>
    </row>
    <row r="108" spans="1:22" x14ac:dyDescent="0.15">
      <c r="A108" s="18">
        <v>53.5</v>
      </c>
      <c r="B108" s="18">
        <v>106</v>
      </c>
      <c r="D108">
        <v>643.35638427734398</v>
      </c>
      <c r="E108">
        <v>582.50347900390602</v>
      </c>
      <c r="F108">
        <v>488.71353149414102</v>
      </c>
      <c r="G108">
        <v>479.78021240234398</v>
      </c>
      <c r="I108" s="19">
        <f t="shared" si="7"/>
        <v>154.64285278320295</v>
      </c>
      <c r="J108" s="19">
        <f t="shared" si="7"/>
        <v>102.72326660156205</v>
      </c>
      <c r="K108" s="19">
        <f t="shared" si="8"/>
        <v>82.736566162109526</v>
      </c>
      <c r="L108" s="20">
        <f t="shared" si="9"/>
        <v>0.80543161154545495</v>
      </c>
      <c r="M108" s="20">
        <f t="shared" si="12"/>
        <v>1.3343546225046161</v>
      </c>
      <c r="P108" s="18">
        <f t="shared" si="10"/>
        <v>-5.2639598315490685</v>
      </c>
    </row>
    <row r="109" spans="1:22" x14ac:dyDescent="0.15">
      <c r="A109" s="18">
        <v>54</v>
      </c>
      <c r="B109" s="18">
        <v>107</v>
      </c>
      <c r="D109">
        <v>641.789794921875</v>
      </c>
      <c r="E109">
        <v>582.24212646484398</v>
      </c>
      <c r="F109">
        <v>487.79165649414102</v>
      </c>
      <c r="G109">
        <v>479.66320800781301</v>
      </c>
      <c r="I109" s="19">
        <f t="shared" si="7"/>
        <v>153.99813842773398</v>
      </c>
      <c r="J109" s="19">
        <f t="shared" si="7"/>
        <v>102.57891845703097</v>
      </c>
      <c r="K109" s="19">
        <f t="shared" si="8"/>
        <v>82.19289550781231</v>
      </c>
      <c r="L109" s="20">
        <f t="shared" si="9"/>
        <v>0.80126498450304773</v>
      </c>
      <c r="M109" s="20">
        <f t="shared" si="12"/>
        <v>1.3351312011721077</v>
      </c>
      <c r="P109" s="18">
        <f t="shared" si="10"/>
        <v>-5.2088245724532873</v>
      </c>
    </row>
    <row r="110" spans="1:22" x14ac:dyDescent="0.15">
      <c r="A110" s="18">
        <v>54.5</v>
      </c>
      <c r="B110" s="18">
        <v>108</v>
      </c>
      <c r="D110">
        <v>642.347412109375</v>
      </c>
      <c r="E110">
        <v>583.24475097656295</v>
      </c>
      <c r="F110">
        <v>488.32952880859398</v>
      </c>
      <c r="G110">
        <v>480.07223510742199</v>
      </c>
      <c r="I110" s="19">
        <f t="shared" si="7"/>
        <v>154.01788330078102</v>
      </c>
      <c r="J110" s="19">
        <f t="shared" si="7"/>
        <v>103.17251586914097</v>
      </c>
      <c r="K110" s="19">
        <f t="shared" si="8"/>
        <v>81.797122192382346</v>
      </c>
      <c r="L110" s="20">
        <f t="shared" si="9"/>
        <v>0.79281891600016674</v>
      </c>
      <c r="M110" s="20">
        <f t="shared" si="12"/>
        <v>1.3316283383791254</v>
      </c>
      <c r="P110" s="18">
        <f t="shared" si="10"/>
        <v>-5.457519593000117</v>
      </c>
    </row>
    <row r="111" spans="1:22" x14ac:dyDescent="0.15">
      <c r="A111" s="18">
        <v>55</v>
      </c>
      <c r="B111" s="18">
        <v>109</v>
      </c>
      <c r="D111">
        <v>640.67419433593795</v>
      </c>
      <c r="E111">
        <v>582.12420654296898</v>
      </c>
      <c r="F111">
        <v>488.44201660156301</v>
      </c>
      <c r="G111">
        <v>480.47186279296898</v>
      </c>
      <c r="I111" s="19">
        <f t="shared" si="7"/>
        <v>152.23217773437494</v>
      </c>
      <c r="J111" s="19">
        <f t="shared" si="7"/>
        <v>101.65234375</v>
      </c>
      <c r="K111" s="19">
        <f t="shared" si="8"/>
        <v>81.075537109374949</v>
      </c>
      <c r="L111" s="20">
        <f t="shared" si="9"/>
        <v>0.79757666295200347</v>
      </c>
      <c r="M111" s="20">
        <f t="shared" si="12"/>
        <v>1.3413292910408607</v>
      </c>
      <c r="P111" s="18">
        <f t="shared" si="10"/>
        <v>-4.7687747679480204</v>
      </c>
    </row>
    <row r="112" spans="1:22" x14ac:dyDescent="0.15">
      <c r="A112" s="18">
        <v>55.5</v>
      </c>
      <c r="B112" s="18">
        <v>110</v>
      </c>
      <c r="D112">
        <v>640.757568359375</v>
      </c>
      <c r="E112">
        <v>583.21124267578102</v>
      </c>
      <c r="F112">
        <v>488.71527099609398</v>
      </c>
      <c r="G112">
        <v>480.19757080078102</v>
      </c>
      <c r="I112" s="19">
        <f t="shared" si="7"/>
        <v>152.04229736328102</v>
      </c>
      <c r="J112" s="19">
        <f t="shared" si="7"/>
        <v>103.013671875</v>
      </c>
      <c r="K112" s="19">
        <f t="shared" si="8"/>
        <v>79.932727050781025</v>
      </c>
      <c r="L112" s="20">
        <f t="shared" si="9"/>
        <v>0.77594289763570301</v>
      </c>
      <c r="M112" s="20">
        <f t="shared" si="12"/>
        <v>1.324638731434459</v>
      </c>
      <c r="P112" s="18">
        <f t="shared" si="10"/>
        <v>-5.9537652484681498</v>
      </c>
    </row>
    <row r="113" spans="1:16" x14ac:dyDescent="0.15">
      <c r="A113" s="18">
        <v>56</v>
      </c>
      <c r="B113" s="18">
        <v>111</v>
      </c>
      <c r="D113">
        <v>640.5087890625</v>
      </c>
      <c r="E113">
        <v>582.21453857421898</v>
      </c>
      <c r="F113">
        <v>487.56146240234398</v>
      </c>
      <c r="G113">
        <v>479.09860229492199</v>
      </c>
      <c r="I113" s="19">
        <f t="shared" si="7"/>
        <v>152.94732666015602</v>
      </c>
      <c r="J113" s="19">
        <f t="shared" si="7"/>
        <v>103.11593627929699</v>
      </c>
      <c r="K113" s="19">
        <f t="shared" si="8"/>
        <v>80.766171264648136</v>
      </c>
      <c r="L113" s="20">
        <f t="shared" si="9"/>
        <v>0.78325595614907773</v>
      </c>
      <c r="M113" s="20">
        <f t="shared" si="12"/>
        <v>1.3368949956577325</v>
      </c>
      <c r="P113" s="18">
        <f t="shared" si="10"/>
        <v>-5.0835993119259157</v>
      </c>
    </row>
    <row r="114" spans="1:16" x14ac:dyDescent="0.15">
      <c r="A114" s="18">
        <v>56.5</v>
      </c>
      <c r="B114" s="18">
        <v>112</v>
      </c>
      <c r="D114">
        <v>641.74395751953102</v>
      </c>
      <c r="E114">
        <v>584.210205078125</v>
      </c>
      <c r="F114">
        <v>487.79513549804699</v>
      </c>
      <c r="G114">
        <v>479.45001220703102</v>
      </c>
      <c r="I114" s="19">
        <f t="shared" si="7"/>
        <v>153.94882202148403</v>
      </c>
      <c r="J114" s="19">
        <f t="shared" si="7"/>
        <v>104.76019287109398</v>
      </c>
      <c r="K114" s="19">
        <f t="shared" si="8"/>
        <v>80.616687011718255</v>
      </c>
      <c r="L114" s="20">
        <f t="shared" si="9"/>
        <v>0.76953549628260054</v>
      </c>
      <c r="M114" s="20">
        <f t="shared" si="12"/>
        <v>1.328117741501154</v>
      </c>
      <c r="P114" s="18">
        <f t="shared" si="10"/>
        <v>-5.7067637153927642</v>
      </c>
    </row>
    <row r="115" spans="1:16" x14ac:dyDescent="0.15">
      <c r="A115" s="18">
        <v>57</v>
      </c>
      <c r="B115" s="18">
        <v>113</v>
      </c>
      <c r="D115">
        <v>640.95416259765602</v>
      </c>
      <c r="E115">
        <v>584.10491943359398</v>
      </c>
      <c r="F115">
        <v>488.55972290039102</v>
      </c>
      <c r="G115">
        <v>480.30209350585898</v>
      </c>
      <c r="I115" s="19">
        <f t="shared" si="7"/>
        <v>152.394439697265</v>
      </c>
      <c r="J115" s="19">
        <f t="shared" si="7"/>
        <v>103.802825927735</v>
      </c>
      <c r="K115" s="19">
        <f t="shared" si="8"/>
        <v>79.732461547850505</v>
      </c>
      <c r="L115" s="20">
        <f t="shared" si="9"/>
        <v>0.76811455598866163</v>
      </c>
      <c r="M115" s="20">
        <f t="shared" si="12"/>
        <v>1.3316400069171137</v>
      </c>
      <c r="P115" s="18">
        <f t="shared" si="10"/>
        <v>-5.4566911542440906</v>
      </c>
    </row>
    <row r="116" spans="1:16" x14ac:dyDescent="0.15">
      <c r="A116" s="18">
        <v>57.5</v>
      </c>
      <c r="B116" s="18">
        <v>114</v>
      </c>
      <c r="D116">
        <v>641.10430908203102</v>
      </c>
      <c r="E116">
        <v>584.97076416015602</v>
      </c>
      <c r="F116">
        <v>489.09271240234398</v>
      </c>
      <c r="G116">
        <v>480.70138549804699</v>
      </c>
      <c r="I116" s="19">
        <f t="shared" si="7"/>
        <v>152.01159667968705</v>
      </c>
      <c r="J116" s="19">
        <f t="shared" si="7"/>
        <v>104.26937866210903</v>
      </c>
      <c r="K116" s="19">
        <f t="shared" si="8"/>
        <v>79.02303161621073</v>
      </c>
      <c r="L116" s="20">
        <f t="shared" si="9"/>
        <v>0.75787381329171866</v>
      </c>
      <c r="M116" s="20">
        <f t="shared" si="12"/>
        <v>1.3263424699300694</v>
      </c>
      <c r="P116" s="18">
        <f t="shared" si="10"/>
        <v>-5.8328038219968823</v>
      </c>
    </row>
    <row r="117" spans="1:16" x14ac:dyDescent="0.15">
      <c r="A117" s="18">
        <v>58</v>
      </c>
      <c r="B117" s="18">
        <v>115</v>
      </c>
      <c r="D117">
        <v>642.099609375</v>
      </c>
      <c r="E117">
        <v>585.46862792968795</v>
      </c>
      <c r="F117">
        <v>488.26770019531301</v>
      </c>
      <c r="G117">
        <v>480.04861450195301</v>
      </c>
      <c r="I117" s="19">
        <f t="shared" si="7"/>
        <v>153.83190917968699</v>
      </c>
      <c r="J117" s="19">
        <f t="shared" si="7"/>
        <v>105.42001342773494</v>
      </c>
      <c r="K117" s="19">
        <f t="shared" si="8"/>
        <v>80.037899780272539</v>
      </c>
      <c r="L117" s="20">
        <f t="shared" si="9"/>
        <v>0.75922870029928657</v>
      </c>
      <c r="M117" s="20">
        <f t="shared" si="12"/>
        <v>1.3326405626475362</v>
      </c>
      <c r="P117" s="18">
        <f t="shared" si="10"/>
        <v>-5.385654050411711</v>
      </c>
    </row>
    <row r="118" spans="1:16" x14ac:dyDescent="0.15">
      <c r="A118" s="18">
        <v>58.5</v>
      </c>
      <c r="B118" s="18">
        <v>116</v>
      </c>
      <c r="D118">
        <v>644.87347412109398</v>
      </c>
      <c r="E118">
        <v>587.40948486328102</v>
      </c>
      <c r="F118">
        <v>487.92013549804699</v>
      </c>
      <c r="G118">
        <v>479.61563110351602</v>
      </c>
      <c r="I118" s="19">
        <f t="shared" si="7"/>
        <v>156.95333862304699</v>
      </c>
      <c r="J118" s="19">
        <f t="shared" si="7"/>
        <v>107.793853759765</v>
      </c>
      <c r="K118" s="19">
        <f t="shared" si="8"/>
        <v>81.497640991211497</v>
      </c>
      <c r="L118" s="20">
        <f t="shared" si="9"/>
        <v>0.75605090780817041</v>
      </c>
      <c r="M118" s="20">
        <f t="shared" si="12"/>
        <v>1.3344059758663187</v>
      </c>
      <c r="P118" s="18">
        <f t="shared" si="10"/>
        <v>-5.2603138636369478</v>
      </c>
    </row>
    <row r="119" spans="1:16" x14ac:dyDescent="0.15">
      <c r="A119" s="18">
        <v>59</v>
      </c>
      <c r="B119" s="18">
        <v>117</v>
      </c>
      <c r="D119">
        <v>644.28625488281295</v>
      </c>
      <c r="E119">
        <v>587.64593505859398</v>
      </c>
      <c r="F119">
        <v>488.34963989257801</v>
      </c>
      <c r="G119">
        <v>479.43609619140602</v>
      </c>
      <c r="I119" s="19">
        <f t="shared" si="7"/>
        <v>155.93661499023494</v>
      </c>
      <c r="J119" s="19">
        <f t="shared" si="7"/>
        <v>108.20983886718795</v>
      </c>
      <c r="K119" s="19">
        <f t="shared" si="8"/>
        <v>80.189727783203381</v>
      </c>
      <c r="L119" s="20">
        <f t="shared" si="9"/>
        <v>0.74105763969970195</v>
      </c>
      <c r="M119" s="20">
        <f t="shared" si="12"/>
        <v>1.3243559134677489</v>
      </c>
      <c r="P119" s="18">
        <f t="shared" si="10"/>
        <v>-5.9738446589956977</v>
      </c>
    </row>
    <row r="120" spans="1:16" x14ac:dyDescent="0.15">
      <c r="A120" s="18">
        <v>59.5</v>
      </c>
      <c r="B120" s="18">
        <v>118</v>
      </c>
      <c r="D120">
        <v>643.05676269531295</v>
      </c>
      <c r="E120">
        <v>585.52209472656295</v>
      </c>
      <c r="F120">
        <v>488.38681030273398</v>
      </c>
      <c r="G120">
        <v>480.12188720703102</v>
      </c>
      <c r="I120" s="19">
        <f t="shared" si="7"/>
        <v>154.66995239257898</v>
      </c>
      <c r="J120" s="19">
        <f t="shared" si="7"/>
        <v>105.40020751953193</v>
      </c>
      <c r="K120" s="19">
        <f t="shared" si="8"/>
        <v>80.889807128906625</v>
      </c>
      <c r="L120" s="20">
        <f t="shared" si="9"/>
        <v>0.76745396458462156</v>
      </c>
      <c r="M120" s="20">
        <f t="shared" si="12"/>
        <v>1.3556954440625673</v>
      </c>
      <c r="P120" s="18">
        <f t="shared" si="10"/>
        <v>-3.7488116885861893</v>
      </c>
    </row>
    <row r="121" spans="1:16" x14ac:dyDescent="0.15">
      <c r="A121" s="18">
        <v>60</v>
      </c>
      <c r="B121" s="18">
        <v>119</v>
      </c>
      <c r="D121">
        <v>641.72900390625</v>
      </c>
      <c r="E121">
        <v>584.79376220703102</v>
      </c>
      <c r="F121">
        <v>487.53021240234398</v>
      </c>
      <c r="G121">
        <v>479.07464599609398</v>
      </c>
      <c r="I121" s="19">
        <f t="shared" si="7"/>
        <v>154.19879150390602</v>
      </c>
      <c r="J121" s="19">
        <f t="shared" si="7"/>
        <v>105.71911621093705</v>
      </c>
      <c r="K121" s="19">
        <f t="shared" si="8"/>
        <v>80.195410156250091</v>
      </c>
      <c r="L121" s="20">
        <f t="shared" si="9"/>
        <v>0.7585705691697181</v>
      </c>
      <c r="M121" s="20">
        <f t="shared" si="12"/>
        <v>1.3517552543575624</v>
      </c>
      <c r="P121" s="18">
        <f t="shared" si="10"/>
        <v>-4.0285558914158734</v>
      </c>
    </row>
    <row r="122" spans="1:16" x14ac:dyDescent="0.15">
      <c r="A122" s="18">
        <v>60.5</v>
      </c>
      <c r="B122" s="18">
        <v>120</v>
      </c>
      <c r="D122">
        <v>642.62902832031295</v>
      </c>
      <c r="E122">
        <v>586.09130859375</v>
      </c>
      <c r="F122">
        <v>487.40173339843801</v>
      </c>
      <c r="G122">
        <v>479.24859619140602</v>
      </c>
      <c r="I122" s="19">
        <f t="shared" si="7"/>
        <v>155.22729492187494</v>
      </c>
      <c r="J122" s="19">
        <f t="shared" si="7"/>
        <v>106.84271240234398</v>
      </c>
      <c r="K122" s="19">
        <f t="shared" si="8"/>
        <v>80.437396240234165</v>
      </c>
      <c r="L122" s="20">
        <f t="shared" si="9"/>
        <v>0.75285805116334248</v>
      </c>
      <c r="M122" s="20">
        <f t="shared" si="12"/>
        <v>1.3509859420610857</v>
      </c>
      <c r="P122" s="18">
        <f t="shared" si="10"/>
        <v>-4.0831752552580731</v>
      </c>
    </row>
    <row r="123" spans="1:16" x14ac:dyDescent="0.15">
      <c r="A123" s="18">
        <v>61</v>
      </c>
      <c r="B123" s="18">
        <v>121</v>
      </c>
      <c r="D123">
        <v>642.14147949218795</v>
      </c>
      <c r="E123">
        <v>585.89605712890602</v>
      </c>
      <c r="F123">
        <v>487.88854980468801</v>
      </c>
      <c r="G123">
        <v>479.77813720703102</v>
      </c>
      <c r="I123" s="19">
        <f t="shared" si="7"/>
        <v>154.25292968749994</v>
      </c>
      <c r="J123" s="19">
        <f t="shared" si="7"/>
        <v>106.117919921875</v>
      </c>
      <c r="K123" s="19">
        <f t="shared" si="8"/>
        <v>79.970385742187446</v>
      </c>
      <c r="L123" s="20">
        <f t="shared" si="9"/>
        <v>0.75359925826912544</v>
      </c>
      <c r="M123" s="20">
        <f t="shared" si="12"/>
        <v>1.3566703548767673</v>
      </c>
      <c r="P123" s="18">
        <f t="shared" si="10"/>
        <v>-3.6795953134959181</v>
      </c>
    </row>
    <row r="124" spans="1:16" x14ac:dyDescent="0.15">
      <c r="A124" s="18">
        <v>61.5</v>
      </c>
      <c r="B124" s="18">
        <v>122</v>
      </c>
      <c r="D124">
        <v>640.55230712890602</v>
      </c>
      <c r="E124">
        <v>583.63134765625</v>
      </c>
      <c r="F124">
        <v>488.17987060546898</v>
      </c>
      <c r="G124">
        <v>480.23577880859398</v>
      </c>
      <c r="I124" s="19">
        <f t="shared" si="7"/>
        <v>152.37243652343705</v>
      </c>
      <c r="J124" s="19">
        <f t="shared" si="7"/>
        <v>103.39556884765602</v>
      </c>
      <c r="K124" s="19">
        <f t="shared" si="8"/>
        <v>79.995538330077835</v>
      </c>
      <c r="L124" s="20">
        <f t="shared" si="9"/>
        <v>0.7736843969391376</v>
      </c>
      <c r="M124" s="20">
        <f t="shared" si="12"/>
        <v>1.381698699256678</v>
      </c>
      <c r="P124" s="18">
        <f t="shared" si="10"/>
        <v>-1.9026417221976386</v>
      </c>
    </row>
    <row r="125" spans="1:16" x14ac:dyDescent="0.15">
      <c r="A125" s="18">
        <v>62</v>
      </c>
      <c r="B125" s="18">
        <v>123</v>
      </c>
      <c r="D125">
        <v>640.59844970703102</v>
      </c>
      <c r="E125">
        <v>584.4580078125</v>
      </c>
      <c r="F125">
        <v>486.84097290039102</v>
      </c>
      <c r="G125">
        <v>478.49652099609398</v>
      </c>
      <c r="I125" s="19">
        <f t="shared" si="7"/>
        <v>153.75747680664</v>
      </c>
      <c r="J125" s="19">
        <f t="shared" si="7"/>
        <v>105.96148681640602</v>
      </c>
      <c r="K125" s="19">
        <f t="shared" si="8"/>
        <v>79.58443603515579</v>
      </c>
      <c r="L125" s="20">
        <f t="shared" si="9"/>
        <v>0.75106945387664881</v>
      </c>
      <c r="M125" s="20">
        <f t="shared" si="12"/>
        <v>1.3640269619040879</v>
      </c>
      <c r="P125" s="18">
        <f t="shared" si="10"/>
        <v>-3.1572935152411308</v>
      </c>
    </row>
    <row r="126" spans="1:16" x14ac:dyDescent="0.15">
      <c r="A126" s="18">
        <v>62.5</v>
      </c>
      <c r="B126" s="18">
        <v>124</v>
      </c>
      <c r="D126">
        <v>640.56823730468795</v>
      </c>
      <c r="E126">
        <v>584.89239501953102</v>
      </c>
      <c r="F126">
        <v>487.74063110351602</v>
      </c>
      <c r="G126">
        <v>479.79721069335898</v>
      </c>
      <c r="I126" s="19">
        <f t="shared" si="7"/>
        <v>152.82760620117193</v>
      </c>
      <c r="J126" s="19">
        <f t="shared" si="7"/>
        <v>105.09518432617205</v>
      </c>
      <c r="K126" s="19">
        <f t="shared" si="8"/>
        <v>79.260977172851511</v>
      </c>
      <c r="L126" s="20">
        <f t="shared" si="9"/>
        <v>0.75418276946789664</v>
      </c>
      <c r="M126" s="20">
        <f t="shared" si="12"/>
        <v>1.3720834832052344</v>
      </c>
      <c r="P126" s="18">
        <f t="shared" si="10"/>
        <v>-2.5852994495475805</v>
      </c>
    </row>
    <row r="127" spans="1:16" x14ac:dyDescent="0.15">
      <c r="A127" s="18">
        <v>63</v>
      </c>
      <c r="B127" s="18">
        <v>125</v>
      </c>
      <c r="D127">
        <v>639.77551269531295</v>
      </c>
      <c r="E127">
        <v>583.68280029296898</v>
      </c>
      <c r="F127">
        <v>488.00936889648398</v>
      </c>
      <c r="G127">
        <v>479.66769409179699</v>
      </c>
      <c r="I127" s="19">
        <f t="shared" si="7"/>
        <v>151.76614379882898</v>
      </c>
      <c r="J127" s="19">
        <f t="shared" si="7"/>
        <v>104.01510620117199</v>
      </c>
      <c r="K127" s="19">
        <f t="shared" si="8"/>
        <v>78.955569458008597</v>
      </c>
      <c r="L127" s="20">
        <f t="shared" si="9"/>
        <v>0.7590779103306724</v>
      </c>
      <c r="M127" s="20">
        <f t="shared" si="12"/>
        <v>1.381921829777909</v>
      </c>
      <c r="P127" s="18">
        <f t="shared" si="10"/>
        <v>-1.8867999799309001</v>
      </c>
    </row>
    <row r="128" spans="1:16" x14ac:dyDescent="0.15">
      <c r="A128" s="18">
        <v>63.5</v>
      </c>
      <c r="B128" s="18">
        <v>126</v>
      </c>
      <c r="D128">
        <v>640.18597412109398</v>
      </c>
      <c r="E128">
        <v>584.25573730468795</v>
      </c>
      <c r="F128">
        <v>487.21734619140602</v>
      </c>
      <c r="G128">
        <v>478.52639770507801</v>
      </c>
      <c r="I128" s="19">
        <f t="shared" si="7"/>
        <v>152.96862792968795</v>
      </c>
      <c r="J128" s="19">
        <f t="shared" si="7"/>
        <v>105.72933959960994</v>
      </c>
      <c r="K128" s="19">
        <f t="shared" si="8"/>
        <v>78.958090209961</v>
      </c>
      <c r="L128" s="20">
        <f t="shared" si="9"/>
        <v>0.7467945085911829</v>
      </c>
      <c r="M128" s="20">
        <f t="shared" si="12"/>
        <v>1.3745816337483183</v>
      </c>
      <c r="P128" s="18">
        <f t="shared" si="10"/>
        <v>-2.4079366359409491</v>
      </c>
    </row>
    <row r="129" spans="1:16" x14ac:dyDescent="0.15">
      <c r="A129" s="18">
        <v>64</v>
      </c>
      <c r="B129" s="18">
        <v>127</v>
      </c>
      <c r="D129">
        <v>640.91632080078102</v>
      </c>
      <c r="E129">
        <v>584.98272705078102</v>
      </c>
      <c r="F129">
        <v>488.125</v>
      </c>
      <c r="G129">
        <v>479.72396850585898</v>
      </c>
      <c r="I129" s="19">
        <f t="shared" si="7"/>
        <v>152.79132080078102</v>
      </c>
      <c r="J129" s="19">
        <f t="shared" si="7"/>
        <v>105.25875854492205</v>
      </c>
      <c r="K129" s="19">
        <f t="shared" si="8"/>
        <v>79.110189819335602</v>
      </c>
      <c r="L129" s="20">
        <f t="shared" si="9"/>
        <v>0.75157821461074115</v>
      </c>
      <c r="M129" s="20">
        <f t="shared" si="12"/>
        <v>1.3843085454777753</v>
      </c>
      <c r="P129" s="18">
        <f t="shared" si="10"/>
        <v>-1.7173487781290939</v>
      </c>
    </row>
    <row r="130" spans="1:16" x14ac:dyDescent="0.15">
      <c r="A130" s="18">
        <v>64.5</v>
      </c>
      <c r="B130" s="18">
        <v>128</v>
      </c>
      <c r="D130">
        <v>639.11755371093795</v>
      </c>
      <c r="E130">
        <v>584.00567626953102</v>
      </c>
      <c r="F130">
        <v>488.390625</v>
      </c>
      <c r="G130">
        <v>480.00973510742199</v>
      </c>
      <c r="I130" s="19">
        <f t="shared" ref="I130:J152" si="13">D130-F130</f>
        <v>150.72692871093795</v>
      </c>
      <c r="J130" s="19">
        <f t="shared" si="13"/>
        <v>103.99594116210903</v>
      </c>
      <c r="K130" s="19">
        <f t="shared" ref="K130:K152" si="14">I130-0.7*J130</f>
        <v>77.92976989746164</v>
      </c>
      <c r="L130" s="20">
        <f t="shared" ref="L130:L152" si="15">K130/J130</f>
        <v>0.74935395580472308</v>
      </c>
      <c r="M130" s="20">
        <f t="shared" si="12"/>
        <v>1.3870274923816557</v>
      </c>
      <c r="P130" s="18">
        <f t="shared" si="10"/>
        <v>-1.5243099421572803</v>
      </c>
    </row>
    <row r="131" spans="1:16" x14ac:dyDescent="0.15">
      <c r="A131" s="18">
        <v>65</v>
      </c>
      <c r="B131" s="18">
        <v>129</v>
      </c>
      <c r="D131">
        <v>637.279296875</v>
      </c>
      <c r="E131">
        <v>583.70538330078102</v>
      </c>
      <c r="F131">
        <v>488.10797119140602</v>
      </c>
      <c r="G131">
        <v>480.19061279296898</v>
      </c>
      <c r="I131" s="19">
        <f t="shared" si="13"/>
        <v>149.17132568359398</v>
      </c>
      <c r="J131" s="19">
        <f t="shared" si="13"/>
        <v>103.51477050781205</v>
      </c>
      <c r="K131" s="19">
        <f t="shared" si="14"/>
        <v>76.710986328125557</v>
      </c>
      <c r="L131" s="20">
        <f t="shared" si="15"/>
        <v>0.74106319273862797</v>
      </c>
      <c r="M131" s="20">
        <f t="shared" si="12"/>
        <v>1.3836799350254594</v>
      </c>
      <c r="P131" s="18">
        <f t="shared" si="10"/>
        <v>-1.7619786419273136</v>
      </c>
    </row>
    <row r="132" spans="1:16" x14ac:dyDescent="0.15">
      <c r="A132" s="18">
        <v>65.5</v>
      </c>
      <c r="B132" s="18">
        <v>130</v>
      </c>
      <c r="D132">
        <v>636.39385986328102</v>
      </c>
      <c r="E132">
        <v>582.96942138671898</v>
      </c>
      <c r="F132">
        <v>486.81457519531301</v>
      </c>
      <c r="G132">
        <v>478.38299560546898</v>
      </c>
      <c r="I132" s="19">
        <f t="shared" si="13"/>
        <v>149.57928466796801</v>
      </c>
      <c r="J132" s="19">
        <f t="shared" si="13"/>
        <v>104.58642578125</v>
      </c>
      <c r="K132" s="19">
        <f t="shared" si="14"/>
        <v>76.368786621093022</v>
      </c>
      <c r="L132" s="20">
        <f t="shared" si="15"/>
        <v>0.73019788228372784</v>
      </c>
      <c r="M132" s="20">
        <f t="shared" si="12"/>
        <v>1.3777578302804581</v>
      </c>
      <c r="P132" s="18">
        <f t="shared" si="10"/>
        <v>-2.1824341516861354</v>
      </c>
    </row>
    <row r="133" spans="1:16" x14ac:dyDescent="0.15">
      <c r="A133" s="18">
        <v>66</v>
      </c>
      <c r="B133" s="18">
        <v>131</v>
      </c>
      <c r="D133">
        <v>637.46893310546898</v>
      </c>
      <c r="E133">
        <v>584.42578125</v>
      </c>
      <c r="F133">
        <v>487.05764770507801</v>
      </c>
      <c r="G133">
        <v>478.67395019531301</v>
      </c>
      <c r="I133" s="19">
        <f t="shared" si="13"/>
        <v>150.41128540039097</v>
      </c>
      <c r="J133" s="19">
        <f t="shared" si="13"/>
        <v>105.75183105468699</v>
      </c>
      <c r="K133" s="19">
        <f t="shared" si="14"/>
        <v>76.38500366211008</v>
      </c>
      <c r="L133" s="20">
        <f t="shared" si="15"/>
        <v>0.72230431284550933</v>
      </c>
      <c r="M133" s="20">
        <f t="shared" si="12"/>
        <v>1.3748074665521381</v>
      </c>
      <c r="P133" s="18">
        <f t="shared" si="10"/>
        <v>-2.3919030379654194</v>
      </c>
    </row>
    <row r="134" spans="1:16" x14ac:dyDescent="0.15">
      <c r="A134" s="18">
        <v>66.5</v>
      </c>
      <c r="B134" s="18">
        <v>132</v>
      </c>
      <c r="D134">
        <v>637.09631347656295</v>
      </c>
      <c r="E134">
        <v>583.94854736328102</v>
      </c>
      <c r="F134">
        <v>488.04653930664102</v>
      </c>
      <c r="G134">
        <v>479.865966796875</v>
      </c>
      <c r="I134" s="19">
        <f t="shared" si="13"/>
        <v>149.04977416992193</v>
      </c>
      <c r="J134" s="19">
        <f t="shared" si="13"/>
        <v>104.08258056640602</v>
      </c>
      <c r="K134" s="19">
        <f t="shared" si="14"/>
        <v>76.191967773437725</v>
      </c>
      <c r="L134" s="20">
        <f t="shared" si="15"/>
        <v>0.73203380775927507</v>
      </c>
      <c r="M134" s="20">
        <f t="shared" si="12"/>
        <v>1.3894801671758026</v>
      </c>
      <c r="P134" s="18">
        <f t="shared" ref="P134:P152" si="16">(M134-$O$2)/$O$2*100</f>
        <v>-1.3501757997789152</v>
      </c>
    </row>
    <row r="135" spans="1:16" x14ac:dyDescent="0.15">
      <c r="A135" s="18">
        <v>67</v>
      </c>
      <c r="B135" s="18">
        <v>133</v>
      </c>
      <c r="D135">
        <v>636.17468261718795</v>
      </c>
      <c r="E135">
        <v>584.60778808593795</v>
      </c>
      <c r="F135">
        <v>488.36737060546898</v>
      </c>
      <c r="G135">
        <v>479.95346069335898</v>
      </c>
      <c r="I135" s="19">
        <f t="shared" si="13"/>
        <v>147.80731201171898</v>
      </c>
      <c r="J135" s="19">
        <f t="shared" si="13"/>
        <v>104.65432739257898</v>
      </c>
      <c r="K135" s="19">
        <f t="shared" si="14"/>
        <v>74.549282836913704</v>
      </c>
      <c r="L135" s="20">
        <f t="shared" si="15"/>
        <v>0.71233827300102626</v>
      </c>
      <c r="M135" s="20">
        <f t="shared" si="12"/>
        <v>1.3747278381274524</v>
      </c>
      <c r="P135" s="18">
        <f t="shared" si="16"/>
        <v>-2.3975564688542961</v>
      </c>
    </row>
    <row r="136" spans="1:16" x14ac:dyDescent="0.15">
      <c r="A136" s="18">
        <v>67.5</v>
      </c>
      <c r="B136" s="18">
        <v>134</v>
      </c>
      <c r="D136">
        <v>636.1962890625</v>
      </c>
      <c r="E136">
        <v>584.02789306640602</v>
      </c>
      <c r="F136">
        <v>487.587158203125</v>
      </c>
      <c r="G136">
        <v>479.34097290039102</v>
      </c>
      <c r="I136" s="19">
        <f t="shared" si="13"/>
        <v>148.609130859375</v>
      </c>
      <c r="J136" s="19">
        <f t="shared" si="13"/>
        <v>104.686920166015</v>
      </c>
      <c r="K136" s="19">
        <f t="shared" si="14"/>
        <v>75.328286743164512</v>
      </c>
      <c r="L136" s="20">
        <f t="shared" si="15"/>
        <v>0.71955776923905235</v>
      </c>
      <c r="M136" s="20">
        <f t="shared" si="12"/>
        <v>1.3868905400753773</v>
      </c>
      <c r="P136" s="18">
        <f t="shared" si="16"/>
        <v>-1.5340332338294751</v>
      </c>
    </row>
    <row r="137" spans="1:16" x14ac:dyDescent="0.15">
      <c r="A137" s="18">
        <v>68</v>
      </c>
      <c r="B137" s="18">
        <v>135</v>
      </c>
      <c r="D137">
        <v>635.69677734375</v>
      </c>
      <c r="E137">
        <v>584.16174316406295</v>
      </c>
      <c r="F137">
        <v>486.69027709960898</v>
      </c>
      <c r="G137">
        <v>478.61874389648398</v>
      </c>
      <c r="I137" s="19">
        <f t="shared" si="13"/>
        <v>149.00650024414102</v>
      </c>
      <c r="J137" s="19">
        <f t="shared" si="13"/>
        <v>105.54299926757898</v>
      </c>
      <c r="K137" s="19">
        <f t="shared" si="14"/>
        <v>75.12640075683575</v>
      </c>
      <c r="L137" s="20">
        <f t="shared" si="15"/>
        <v>0.71180846932699693</v>
      </c>
      <c r="M137" s="20">
        <f t="shared" si="12"/>
        <v>1.3840844458732207</v>
      </c>
      <c r="P137" s="18">
        <f t="shared" si="16"/>
        <v>-1.7332593230327942</v>
      </c>
    </row>
    <row r="138" spans="1:16" x14ac:dyDescent="0.15">
      <c r="A138" s="18">
        <v>68.5</v>
      </c>
      <c r="B138" s="18">
        <v>136</v>
      </c>
      <c r="D138">
        <v>635.80303955078102</v>
      </c>
      <c r="E138">
        <v>585.22552490234398</v>
      </c>
      <c r="F138">
        <v>486.78854370117199</v>
      </c>
      <c r="G138">
        <v>478.67568969726602</v>
      </c>
      <c r="I138" s="19">
        <f t="shared" si="13"/>
        <v>149.01449584960903</v>
      </c>
      <c r="J138" s="19">
        <f t="shared" si="13"/>
        <v>106.54983520507795</v>
      </c>
      <c r="K138" s="19">
        <f t="shared" si="14"/>
        <v>74.429611206054474</v>
      </c>
      <c r="L138" s="20">
        <f t="shared" si="15"/>
        <v>0.6985427153669338</v>
      </c>
      <c r="M138" s="20">
        <f t="shared" si="12"/>
        <v>1.3757618976230561</v>
      </c>
      <c r="P138" s="18">
        <f t="shared" si="16"/>
        <v>-2.3241406764855426</v>
      </c>
    </row>
    <row r="139" spans="1:16" x14ac:dyDescent="0.15">
      <c r="A139" s="18">
        <v>69</v>
      </c>
      <c r="B139" s="18">
        <v>137</v>
      </c>
      <c r="D139">
        <v>635.39752197265602</v>
      </c>
      <c r="E139">
        <v>585.52874755859398</v>
      </c>
      <c r="F139">
        <v>487.82986450195301</v>
      </c>
      <c r="G139">
        <v>479.26873779296898</v>
      </c>
      <c r="I139" s="19">
        <f t="shared" si="13"/>
        <v>147.56765747070301</v>
      </c>
      <c r="J139" s="19">
        <f t="shared" si="13"/>
        <v>106.260009765625</v>
      </c>
      <c r="K139" s="19">
        <f t="shared" si="14"/>
        <v>73.185650634765523</v>
      </c>
      <c r="L139" s="20">
        <f t="shared" si="15"/>
        <v>0.68874123761318351</v>
      </c>
      <c r="M139" s="20">
        <f t="shared" si="12"/>
        <v>1.3709036255792046</v>
      </c>
      <c r="P139" s="18">
        <f t="shared" si="16"/>
        <v>-2.6690665663001023</v>
      </c>
    </row>
    <row r="140" spans="1:16" x14ac:dyDescent="0.15">
      <c r="A140" s="18">
        <v>69.5</v>
      </c>
      <c r="B140" s="18">
        <v>138</v>
      </c>
      <c r="D140">
        <v>636.685791015625</v>
      </c>
      <c r="E140">
        <v>585.619384765625</v>
      </c>
      <c r="F140">
        <v>487.93994140625</v>
      </c>
      <c r="G140">
        <v>480.12777709960898</v>
      </c>
      <c r="I140" s="19">
        <f t="shared" si="13"/>
        <v>148.745849609375</v>
      </c>
      <c r="J140" s="19">
        <f t="shared" si="13"/>
        <v>105.49160766601602</v>
      </c>
      <c r="K140" s="19">
        <f t="shared" si="14"/>
        <v>74.901724243163784</v>
      </c>
      <c r="L140" s="20">
        <f t="shared" si="15"/>
        <v>0.71002543140968044</v>
      </c>
      <c r="M140" s="20">
        <f t="shared" si="12"/>
        <v>1.3971310250856002</v>
      </c>
      <c r="P140" s="18">
        <f t="shared" si="16"/>
        <v>-0.80698288086414849</v>
      </c>
    </row>
    <row r="141" spans="1:16" x14ac:dyDescent="0.15">
      <c r="A141" s="18">
        <v>70</v>
      </c>
      <c r="B141" s="18">
        <v>139</v>
      </c>
      <c r="D141">
        <v>636.2451171875</v>
      </c>
      <c r="E141">
        <v>585.21685791015602</v>
      </c>
      <c r="F141">
        <v>487.65902709960898</v>
      </c>
      <c r="G141">
        <v>479.36978149414102</v>
      </c>
      <c r="I141" s="19">
        <f t="shared" si="13"/>
        <v>148.58609008789102</v>
      </c>
      <c r="J141" s="19">
        <f t="shared" si="13"/>
        <v>105.847076416015</v>
      </c>
      <c r="K141" s="19">
        <f t="shared" si="14"/>
        <v>74.493136596680529</v>
      </c>
      <c r="L141" s="20">
        <f t="shared" si="15"/>
        <v>0.70378076673461598</v>
      </c>
      <c r="M141" s="20">
        <f t="shared" si="12"/>
        <v>1.3958295661204345</v>
      </c>
      <c r="P141" s="18">
        <f t="shared" si="16"/>
        <v>-0.8993834067229306</v>
      </c>
    </row>
    <row r="142" spans="1:16" x14ac:dyDescent="0.15">
      <c r="A142" s="18">
        <v>70.5</v>
      </c>
      <c r="B142" s="18">
        <v>140</v>
      </c>
      <c r="D142">
        <v>636.17272949218795</v>
      </c>
      <c r="E142">
        <v>586.35699462890602</v>
      </c>
      <c r="F142">
        <v>486.83853149414102</v>
      </c>
      <c r="G142">
        <v>478.47152709960898</v>
      </c>
      <c r="I142" s="19">
        <f t="shared" si="13"/>
        <v>149.33419799804693</v>
      </c>
      <c r="J142" s="19">
        <f t="shared" si="13"/>
        <v>107.88546752929705</v>
      </c>
      <c r="K142" s="19">
        <f t="shared" si="14"/>
        <v>73.814370727539</v>
      </c>
      <c r="L142" s="20">
        <f t="shared" si="15"/>
        <v>0.68419197152289479</v>
      </c>
      <c r="M142" s="20">
        <f t="shared" si="12"/>
        <v>1.3811839766186118</v>
      </c>
      <c r="P142" s="18">
        <f t="shared" si="16"/>
        <v>-1.9391858190164584</v>
      </c>
    </row>
    <row r="143" spans="1:16" x14ac:dyDescent="0.15">
      <c r="A143" s="18">
        <v>71</v>
      </c>
      <c r="B143" s="18">
        <v>141</v>
      </c>
      <c r="D143">
        <v>637.67321777343795</v>
      </c>
      <c r="E143">
        <v>586.89971923828102</v>
      </c>
      <c r="F143">
        <v>486.27777099609398</v>
      </c>
      <c r="G143">
        <v>478.30313110351602</v>
      </c>
      <c r="I143" s="19">
        <f t="shared" si="13"/>
        <v>151.39544677734398</v>
      </c>
      <c r="J143" s="19">
        <f t="shared" si="13"/>
        <v>108.596588134765</v>
      </c>
      <c r="K143" s="19">
        <f t="shared" si="14"/>
        <v>75.377835083008478</v>
      </c>
      <c r="L143" s="20">
        <f t="shared" si="15"/>
        <v>0.69410868589597785</v>
      </c>
      <c r="M143" s="20">
        <f t="shared" si="12"/>
        <v>1.3960438967015936</v>
      </c>
      <c r="P143" s="18">
        <f t="shared" si="16"/>
        <v>-0.88416643950630092</v>
      </c>
    </row>
    <row r="144" spans="1:16" x14ac:dyDescent="0.15">
      <c r="A144" s="18">
        <v>71.5</v>
      </c>
      <c r="B144" s="18">
        <v>142</v>
      </c>
      <c r="D144">
        <v>636.45465087890602</v>
      </c>
      <c r="E144">
        <v>586.28497314453102</v>
      </c>
      <c r="F144">
        <v>486.59548950195301</v>
      </c>
      <c r="G144">
        <v>478.40243530273398</v>
      </c>
      <c r="I144" s="19">
        <f t="shared" si="13"/>
        <v>149.85916137695301</v>
      </c>
      <c r="J144" s="19">
        <f t="shared" si="13"/>
        <v>107.88253784179705</v>
      </c>
      <c r="K144" s="19">
        <f t="shared" si="14"/>
        <v>74.341384887695085</v>
      </c>
      <c r="L144" s="20">
        <f t="shared" si="15"/>
        <v>0.68909562543580549</v>
      </c>
      <c r="M144" s="20">
        <f t="shared" si="12"/>
        <v>1.39597404195132</v>
      </c>
      <c r="P144" s="18">
        <f t="shared" si="16"/>
        <v>-0.88912596249686104</v>
      </c>
    </row>
    <row r="145" spans="1:16" x14ac:dyDescent="0.15">
      <c r="A145" s="18">
        <v>72</v>
      </c>
      <c r="B145" s="18">
        <v>143</v>
      </c>
      <c r="D145">
        <v>634.57354736328102</v>
      </c>
      <c r="E145">
        <v>585.6240234375</v>
      </c>
      <c r="F145">
        <v>487.70172119140602</v>
      </c>
      <c r="G145">
        <v>479.28854370117199</v>
      </c>
      <c r="I145" s="19">
        <f t="shared" si="13"/>
        <v>146.871826171875</v>
      </c>
      <c r="J145" s="19">
        <f t="shared" si="13"/>
        <v>106.33547973632801</v>
      </c>
      <c r="K145" s="19">
        <f t="shared" si="14"/>
        <v>72.436990356445392</v>
      </c>
      <c r="L145" s="20">
        <f t="shared" si="15"/>
        <v>0.68121186396169819</v>
      </c>
      <c r="M145" s="20">
        <f t="shared" si="12"/>
        <v>1.3930334861871114</v>
      </c>
      <c r="P145" s="18">
        <f t="shared" si="16"/>
        <v>-1.0978985063898332</v>
      </c>
    </row>
    <row r="146" spans="1:16" x14ac:dyDescent="0.15">
      <c r="A146" s="18">
        <v>72.5</v>
      </c>
      <c r="B146" s="18">
        <v>144</v>
      </c>
      <c r="D146">
        <v>634.66888427734398</v>
      </c>
      <c r="E146">
        <v>585.62170410156295</v>
      </c>
      <c r="F146">
        <v>487.22015380859398</v>
      </c>
      <c r="G146">
        <v>479.34860229492199</v>
      </c>
      <c r="I146" s="19">
        <f t="shared" si="13"/>
        <v>147.44873046875</v>
      </c>
      <c r="J146" s="19">
        <f t="shared" si="13"/>
        <v>106.27310180664097</v>
      </c>
      <c r="K146" s="19">
        <f t="shared" si="14"/>
        <v>73.057559204101324</v>
      </c>
      <c r="L146" s="20">
        <f t="shared" si="15"/>
        <v>0.68745108557221002</v>
      </c>
      <c r="M146" s="20">
        <f t="shared" si="12"/>
        <v>1.4042159135075218</v>
      </c>
      <c r="P146" s="18">
        <f t="shared" si="16"/>
        <v>-0.30397246458641508</v>
      </c>
    </row>
    <row r="147" spans="1:16" x14ac:dyDescent="0.15">
      <c r="A147" s="18">
        <v>73</v>
      </c>
      <c r="B147" s="18">
        <v>145</v>
      </c>
      <c r="D147">
        <v>632.87078857421898</v>
      </c>
      <c r="E147">
        <v>585.00396728515602</v>
      </c>
      <c r="F147">
        <v>487.08541870117199</v>
      </c>
      <c r="G147">
        <v>478.73126220703102</v>
      </c>
      <c r="I147" s="19">
        <f t="shared" si="13"/>
        <v>145.78536987304699</v>
      </c>
      <c r="J147" s="19">
        <f t="shared" si="13"/>
        <v>106.272705078125</v>
      </c>
      <c r="K147" s="19">
        <f t="shared" si="14"/>
        <v>71.394476318359494</v>
      </c>
      <c r="L147" s="20">
        <f t="shared" si="15"/>
        <v>0.67180445125467325</v>
      </c>
      <c r="M147" s="20">
        <f t="shared" si="12"/>
        <v>1.3935124848998839</v>
      </c>
      <c r="P147" s="18">
        <f t="shared" si="16"/>
        <v>-1.0638907242541731</v>
      </c>
    </row>
    <row r="148" spans="1:16" x14ac:dyDescent="0.15">
      <c r="A148" s="18">
        <v>73.5</v>
      </c>
      <c r="B148" s="18">
        <v>146</v>
      </c>
      <c r="D148">
        <v>632.14013671875</v>
      </c>
      <c r="E148">
        <v>584.775146484375</v>
      </c>
      <c r="F148">
        <v>487.06771850585898</v>
      </c>
      <c r="G148">
        <v>478.47637939453102</v>
      </c>
      <c r="I148" s="19">
        <f t="shared" si="13"/>
        <v>145.07241821289102</v>
      </c>
      <c r="J148" s="19">
        <f t="shared" si="13"/>
        <v>106.29876708984398</v>
      </c>
      <c r="K148" s="19">
        <f t="shared" si="14"/>
        <v>70.663281250000239</v>
      </c>
      <c r="L148" s="20">
        <f t="shared" si="15"/>
        <v>0.66476106153023828</v>
      </c>
      <c r="M148" s="20">
        <f t="shared" si="12"/>
        <v>1.3914123008853476</v>
      </c>
      <c r="P148" s="18">
        <f t="shared" si="16"/>
        <v>-1.2129988502400431</v>
      </c>
    </row>
    <row r="149" spans="1:16" x14ac:dyDescent="0.15">
      <c r="A149" s="18">
        <v>74</v>
      </c>
      <c r="B149" s="18">
        <v>147</v>
      </c>
      <c r="D149">
        <v>632.82727050781295</v>
      </c>
      <c r="E149">
        <v>585.91827392578102</v>
      </c>
      <c r="F149">
        <v>486.21493530273398</v>
      </c>
      <c r="G149">
        <v>477.94827270507801</v>
      </c>
      <c r="I149" s="19">
        <f t="shared" si="13"/>
        <v>146.61233520507898</v>
      </c>
      <c r="J149" s="19">
        <f t="shared" si="13"/>
        <v>107.97000122070301</v>
      </c>
      <c r="K149" s="19">
        <f t="shared" si="14"/>
        <v>71.03333435058687</v>
      </c>
      <c r="L149" s="20">
        <f t="shared" si="15"/>
        <v>0.65789880103258147</v>
      </c>
      <c r="M149" s="20">
        <f t="shared" si="12"/>
        <v>1.3894932460975895</v>
      </c>
      <c r="P149" s="18">
        <f t="shared" si="16"/>
        <v>-1.3492472270900147</v>
      </c>
    </row>
    <row r="150" spans="1:16" x14ac:dyDescent="0.15">
      <c r="A150" s="18">
        <v>74.5</v>
      </c>
      <c r="B150" s="18">
        <v>148</v>
      </c>
      <c r="D150">
        <v>634.53802490234398</v>
      </c>
      <c r="E150">
        <v>587.458984375</v>
      </c>
      <c r="F150">
        <v>486.35556030273398</v>
      </c>
      <c r="G150">
        <v>478.10626220703102</v>
      </c>
      <c r="I150" s="19">
        <f t="shared" si="13"/>
        <v>148.18246459961</v>
      </c>
      <c r="J150" s="19">
        <f t="shared" si="13"/>
        <v>109.35272216796898</v>
      </c>
      <c r="K150" s="19">
        <f t="shared" si="14"/>
        <v>71.635559082031719</v>
      </c>
      <c r="L150" s="20">
        <f t="shared" si="15"/>
        <v>0.6550871131675845</v>
      </c>
      <c r="M150" s="20">
        <f t="shared" si="12"/>
        <v>1.3916247639424912</v>
      </c>
      <c r="P150" s="18">
        <f t="shared" si="16"/>
        <v>-1.1979144728366138</v>
      </c>
    </row>
    <row r="151" spans="1:16" x14ac:dyDescent="0.15">
      <c r="A151" s="18">
        <v>75</v>
      </c>
      <c r="B151" s="18">
        <v>149</v>
      </c>
      <c r="D151">
        <v>635.13946533203102</v>
      </c>
      <c r="E151">
        <v>586.33477783203102</v>
      </c>
      <c r="F151">
        <v>486.819091796875</v>
      </c>
      <c r="G151">
        <v>478.53820800781301</v>
      </c>
      <c r="I151" s="19">
        <f t="shared" si="13"/>
        <v>148.32037353515602</v>
      </c>
      <c r="J151" s="19">
        <f t="shared" si="13"/>
        <v>107.79656982421801</v>
      </c>
      <c r="K151" s="19">
        <f t="shared" si="14"/>
        <v>72.862774658203421</v>
      </c>
      <c r="L151" s="20">
        <f t="shared" si="15"/>
        <v>0.67592850845828845</v>
      </c>
      <c r="M151" s="20">
        <f t="shared" si="12"/>
        <v>1.4174093649430939</v>
      </c>
      <c r="P151" s="18">
        <f t="shared" si="16"/>
        <v>0.63273156002645425</v>
      </c>
    </row>
    <row r="152" spans="1:16" x14ac:dyDescent="0.15">
      <c r="A152" s="18">
        <v>75.5</v>
      </c>
      <c r="B152" s="18">
        <v>150</v>
      </c>
      <c r="D152">
        <v>634.03619384765602</v>
      </c>
      <c r="E152">
        <v>585.33642578125</v>
      </c>
      <c r="F152">
        <v>486.38854980468801</v>
      </c>
      <c r="G152">
        <v>478.43576049804699</v>
      </c>
      <c r="I152" s="19">
        <f t="shared" si="13"/>
        <v>147.64764404296801</v>
      </c>
      <c r="J152" s="19">
        <f t="shared" si="13"/>
        <v>106.90066528320301</v>
      </c>
      <c r="K152" s="19">
        <f t="shared" si="14"/>
        <v>72.817178344725903</v>
      </c>
      <c r="L152" s="20">
        <f t="shared" si="15"/>
        <v>0.68116674626689577</v>
      </c>
      <c r="M152" s="20">
        <f t="shared" ref="M152" si="17">L152+ABS($N$2)*A152</f>
        <v>1.4275908084615998</v>
      </c>
      <c r="P152" s="18">
        <f t="shared" si="16"/>
        <v>1.3555901059289728</v>
      </c>
    </row>
    <row r="153" spans="1:16" x14ac:dyDescent="0.15">
      <c r="D153">
        <v>633.41979980468795</v>
      </c>
      <c r="E153">
        <v>584.92559814453102</v>
      </c>
      <c r="F153">
        <v>486.76458740234398</v>
      </c>
      <c r="G153">
        <v>478.72915649414102</v>
      </c>
      <c r="I153" s="19"/>
      <c r="J153" s="19"/>
      <c r="K153" s="19"/>
      <c r="L153" s="20"/>
      <c r="M153" s="20"/>
    </row>
    <row r="154" spans="1:16" x14ac:dyDescent="0.15">
      <c r="D154">
        <v>634.86981201171898</v>
      </c>
      <c r="E154">
        <v>584.685791015625</v>
      </c>
      <c r="F154">
        <v>487.32742309570301</v>
      </c>
      <c r="G154">
        <v>479.22048950195301</v>
      </c>
      <c r="I154" s="19"/>
      <c r="J154" s="19"/>
      <c r="K154" s="19"/>
      <c r="L154" s="20"/>
      <c r="M154" s="20"/>
    </row>
    <row r="155" spans="1:16" x14ac:dyDescent="0.15">
      <c r="D155">
        <v>634.58648681640602</v>
      </c>
      <c r="E155">
        <v>586.00134277343795</v>
      </c>
      <c r="F155">
        <v>487.38436889648398</v>
      </c>
      <c r="G155">
        <v>479.62048339843801</v>
      </c>
      <c r="I155" s="19"/>
      <c r="J155" s="19"/>
      <c r="K155" s="19"/>
      <c r="L155" s="20"/>
      <c r="M155" s="20"/>
    </row>
    <row r="156" spans="1:16" x14ac:dyDescent="0.15">
      <c r="D156">
        <v>634.79339599609398</v>
      </c>
      <c r="E156">
        <v>587.39221191406295</v>
      </c>
      <c r="F156">
        <v>486.640625</v>
      </c>
      <c r="G156">
        <v>478.82290649414102</v>
      </c>
      <c r="I156" s="19"/>
      <c r="J156" s="19"/>
      <c r="K156" s="19"/>
      <c r="L156" s="20"/>
      <c r="M156" s="20"/>
    </row>
    <row r="157" spans="1:16" x14ac:dyDescent="0.15">
      <c r="D157">
        <v>634.92956542968795</v>
      </c>
      <c r="E157">
        <v>586.81066894531295</v>
      </c>
      <c r="F157">
        <v>486.10070800781301</v>
      </c>
      <c r="G157">
        <v>477.90869140625</v>
      </c>
      <c r="I157" s="19"/>
      <c r="J157" s="19"/>
      <c r="K157" s="19"/>
      <c r="L157" s="20"/>
      <c r="M157" s="20"/>
    </row>
    <row r="158" spans="1:16" x14ac:dyDescent="0.15">
      <c r="D158">
        <v>634.55261230468795</v>
      </c>
      <c r="E158">
        <v>587.85485839843795</v>
      </c>
      <c r="F158">
        <v>486.27639770507801</v>
      </c>
      <c r="G158">
        <v>478.42709350585898</v>
      </c>
      <c r="I158" s="19"/>
      <c r="J158" s="19"/>
      <c r="K158" s="19"/>
      <c r="L158" s="20"/>
      <c r="M158" s="20"/>
    </row>
    <row r="159" spans="1:16" x14ac:dyDescent="0.15">
      <c r="D159">
        <v>633.80072021484398</v>
      </c>
      <c r="E159">
        <v>587.58184814453102</v>
      </c>
      <c r="F159">
        <v>486.27429199218801</v>
      </c>
      <c r="G159">
        <v>478.42047119140602</v>
      </c>
      <c r="I159" s="19"/>
      <c r="J159" s="19"/>
      <c r="K159" s="19"/>
      <c r="L159" s="20"/>
      <c r="M159" s="20"/>
    </row>
    <row r="160" spans="1:16" x14ac:dyDescent="0.15">
      <c r="D160">
        <v>632.01629638671898</v>
      </c>
      <c r="E160">
        <v>585.88970947265602</v>
      </c>
      <c r="F160">
        <v>486.22915649414102</v>
      </c>
      <c r="G160">
        <v>478.13540649414102</v>
      </c>
      <c r="I160" s="19"/>
      <c r="J160" s="19"/>
      <c r="K160" s="19"/>
      <c r="L160" s="20"/>
      <c r="M160" s="20"/>
    </row>
    <row r="161" spans="4:13" x14ac:dyDescent="0.15">
      <c r="D161">
        <v>630.58947753906295</v>
      </c>
      <c r="E161">
        <v>585.03155517578102</v>
      </c>
      <c r="F161">
        <v>486.50103759765602</v>
      </c>
      <c r="G161">
        <v>478.33334350585898</v>
      </c>
      <c r="I161" s="19"/>
      <c r="J161" s="19"/>
      <c r="K161" s="19"/>
      <c r="L161" s="20"/>
      <c r="M161" s="20"/>
    </row>
    <row r="162" spans="4:13" x14ac:dyDescent="0.15">
      <c r="D162">
        <v>629.52410888671898</v>
      </c>
      <c r="E162">
        <v>584.209228515625</v>
      </c>
      <c r="F162">
        <v>487.01492309570301</v>
      </c>
      <c r="G162">
        <v>478.62985229492199</v>
      </c>
      <c r="I162" s="19"/>
      <c r="J162" s="19"/>
      <c r="K162" s="19"/>
      <c r="L162" s="20"/>
      <c r="M162" s="20"/>
    </row>
    <row r="163" spans="4:13" x14ac:dyDescent="0.15">
      <c r="D163">
        <v>631.22747802734398</v>
      </c>
      <c r="E163">
        <v>585.82794189453102</v>
      </c>
      <c r="F163">
        <v>487.17883300781301</v>
      </c>
      <c r="G163">
        <v>479.19757080078102</v>
      </c>
      <c r="I163" s="19"/>
      <c r="J163" s="19"/>
      <c r="K163" s="19"/>
      <c r="L163" s="20"/>
      <c r="M163" s="20"/>
    </row>
    <row r="164" spans="4:13" x14ac:dyDescent="0.15">
      <c r="D164">
        <v>633.267333984375</v>
      </c>
      <c r="E164">
        <v>587.90899658203102</v>
      </c>
      <c r="F164">
        <v>487.42083740234398</v>
      </c>
      <c r="G164">
        <v>479.30624389648398</v>
      </c>
      <c r="I164" s="19"/>
      <c r="J164" s="19"/>
      <c r="K164" s="19"/>
      <c r="L164" s="20"/>
      <c r="M164" s="20"/>
    </row>
    <row r="165" spans="4:13" x14ac:dyDescent="0.15">
      <c r="D165">
        <v>632.26501464843795</v>
      </c>
      <c r="E165">
        <v>587.25042724609398</v>
      </c>
      <c r="F165">
        <v>487.88784790039102</v>
      </c>
      <c r="G165">
        <v>479.39132690429699</v>
      </c>
      <c r="I165" s="19"/>
      <c r="J165" s="19"/>
      <c r="K165" s="19"/>
      <c r="L165" s="20"/>
      <c r="M165" s="20"/>
    </row>
    <row r="166" spans="4:13" x14ac:dyDescent="0.15">
      <c r="D166">
        <v>630.50250244140602</v>
      </c>
      <c r="E166">
        <v>585.94952392578102</v>
      </c>
      <c r="F166">
        <v>487.57986450195301</v>
      </c>
      <c r="G166">
        <v>479.25173950195301</v>
      </c>
      <c r="I166" s="19"/>
      <c r="J166" s="19"/>
      <c r="K166" s="19"/>
      <c r="L166" s="20"/>
      <c r="M166" s="20"/>
    </row>
    <row r="167" spans="4:13" x14ac:dyDescent="0.15">
      <c r="D167">
        <v>627.48590087890602</v>
      </c>
      <c r="E167">
        <v>584.09130859375</v>
      </c>
      <c r="F167">
        <v>487.10382080078102</v>
      </c>
      <c r="G167">
        <v>479.22152709960898</v>
      </c>
      <c r="I167" s="19"/>
      <c r="J167" s="19"/>
      <c r="K167" s="19"/>
      <c r="L167" s="20"/>
      <c r="M167" s="20"/>
    </row>
    <row r="168" spans="4:13" x14ac:dyDescent="0.15">
      <c r="D168">
        <v>627.66522216796898</v>
      </c>
      <c r="E168">
        <v>584.41082763671898</v>
      </c>
      <c r="F168">
        <v>486.95104980468801</v>
      </c>
      <c r="G168">
        <v>478.60589599609398</v>
      </c>
      <c r="I168" s="19"/>
      <c r="J168" s="19"/>
      <c r="K168" s="19"/>
      <c r="L168" s="20"/>
      <c r="M168" s="20"/>
    </row>
    <row r="169" spans="4:13" x14ac:dyDescent="0.15">
      <c r="D169">
        <v>627.2119140625</v>
      </c>
      <c r="E169">
        <v>584.644287109375</v>
      </c>
      <c r="F169">
        <v>486.77984619140602</v>
      </c>
      <c r="G169">
        <v>478.14617919921898</v>
      </c>
      <c r="I169" s="19"/>
      <c r="J169" s="19"/>
      <c r="K169" s="19"/>
      <c r="L169" s="20"/>
      <c r="M169" s="20"/>
    </row>
    <row r="170" spans="4:13" x14ac:dyDescent="0.15">
      <c r="D170">
        <v>627.97674560546898</v>
      </c>
      <c r="E170">
        <v>585.59246826171898</v>
      </c>
      <c r="F170">
        <v>486.40243530273398</v>
      </c>
      <c r="G170">
        <v>478.515625</v>
      </c>
      <c r="I170" s="19"/>
      <c r="J170" s="19"/>
      <c r="K170" s="19"/>
      <c r="L170" s="20"/>
      <c r="M170" s="20"/>
    </row>
    <row r="171" spans="4:13" x14ac:dyDescent="0.15">
      <c r="D171">
        <v>627.58288574218795</v>
      </c>
      <c r="E171">
        <v>584.73132324218795</v>
      </c>
      <c r="F171">
        <v>486.63992309570301</v>
      </c>
      <c r="G171">
        <v>478.08786010742199</v>
      </c>
      <c r="I171" s="19"/>
      <c r="J171" s="19"/>
      <c r="K171" s="19"/>
      <c r="L171" s="20"/>
      <c r="M171" s="20"/>
    </row>
    <row r="172" spans="4:13" x14ac:dyDescent="0.15">
      <c r="D172">
        <v>627.11291503906295</v>
      </c>
      <c r="E172">
        <v>584.56359863281295</v>
      </c>
      <c r="F172">
        <v>486.38751220703102</v>
      </c>
      <c r="G172">
        <v>477.96112060546898</v>
      </c>
      <c r="I172" s="19"/>
      <c r="J172" s="19"/>
      <c r="K172" s="19"/>
      <c r="L172" s="20"/>
      <c r="M172" s="20"/>
    </row>
    <row r="173" spans="4:13" x14ac:dyDescent="0.15">
      <c r="D173">
        <v>625.79278564453102</v>
      </c>
      <c r="E173">
        <v>583.93359375</v>
      </c>
      <c r="F173">
        <v>486.95486450195301</v>
      </c>
      <c r="G173">
        <v>479.23263549804699</v>
      </c>
      <c r="I173" s="19"/>
      <c r="J173" s="19"/>
      <c r="K173" s="19"/>
      <c r="L173" s="20"/>
      <c r="M173" s="20"/>
    </row>
    <row r="174" spans="4:13" x14ac:dyDescent="0.15">
      <c r="D174">
        <v>626.82928466796898</v>
      </c>
      <c r="E174">
        <v>584.02258300781295</v>
      </c>
      <c r="F174">
        <v>487.06320190429699</v>
      </c>
      <c r="G174">
        <v>478.95590209960898</v>
      </c>
      <c r="I174" s="19"/>
      <c r="J174" s="19"/>
      <c r="K174" s="19"/>
      <c r="L174" s="20"/>
      <c r="M174" s="20"/>
    </row>
    <row r="175" spans="4:13" x14ac:dyDescent="0.15">
      <c r="D175">
        <v>626.53271484375</v>
      </c>
      <c r="E175">
        <v>583.56427001953102</v>
      </c>
      <c r="F175">
        <v>486.85174560546898</v>
      </c>
      <c r="G175">
        <v>478.91769409179699</v>
      </c>
      <c r="I175" s="19"/>
      <c r="J175" s="19"/>
      <c r="K175" s="19"/>
      <c r="L175" s="20"/>
      <c r="M175" s="20"/>
    </row>
    <row r="176" spans="4:13" x14ac:dyDescent="0.15">
      <c r="D176">
        <v>626.63665771484398</v>
      </c>
      <c r="E176">
        <v>584.012939453125</v>
      </c>
      <c r="F176">
        <v>486.45068359375</v>
      </c>
      <c r="G176">
        <v>478.22430419921898</v>
      </c>
      <c r="I176" s="19"/>
      <c r="J176" s="19"/>
      <c r="K176" s="19"/>
      <c r="L176" s="20"/>
      <c r="M176" s="20"/>
    </row>
    <row r="177" spans="4:13" x14ac:dyDescent="0.15">
      <c r="D177">
        <v>628.69445800781295</v>
      </c>
      <c r="E177">
        <v>584.92724609375</v>
      </c>
      <c r="F177">
        <v>486.69583129882801</v>
      </c>
      <c r="G177">
        <v>478.20068359375</v>
      </c>
      <c r="I177" s="19"/>
      <c r="J177" s="19"/>
      <c r="K177" s="19"/>
      <c r="L177" s="20"/>
      <c r="M177" s="20"/>
    </row>
    <row r="178" spans="4:13" x14ac:dyDescent="0.15">
      <c r="D178">
        <v>627.650634765625</v>
      </c>
      <c r="E178">
        <v>585.27301025390602</v>
      </c>
      <c r="F178">
        <v>485.86804199218801</v>
      </c>
      <c r="G178">
        <v>477.96249389648398</v>
      </c>
      <c r="I178" s="19"/>
      <c r="J178" s="19"/>
      <c r="K178" s="19"/>
      <c r="L178" s="20"/>
      <c r="M178" s="20"/>
    </row>
    <row r="179" spans="4:13" x14ac:dyDescent="0.15">
      <c r="D179">
        <v>627.920654296875</v>
      </c>
      <c r="E179">
        <v>584.79211425781295</v>
      </c>
      <c r="F179">
        <v>486.40206909179699</v>
      </c>
      <c r="G179">
        <v>477.96286010742199</v>
      </c>
      <c r="I179" s="19"/>
      <c r="J179" s="19"/>
      <c r="K179" s="19"/>
      <c r="L179" s="20"/>
      <c r="M179" s="20"/>
    </row>
    <row r="180" spans="4:13" x14ac:dyDescent="0.15">
      <c r="D180">
        <v>627.82232666015602</v>
      </c>
      <c r="E180">
        <v>585.17767333984398</v>
      </c>
      <c r="F180">
        <v>486.16006469726602</v>
      </c>
      <c r="G180">
        <v>477.73645019531301</v>
      </c>
      <c r="I180" s="19"/>
      <c r="J180" s="19"/>
      <c r="K180" s="19"/>
      <c r="L180" s="20"/>
      <c r="M180" s="20"/>
    </row>
    <row r="181" spans="4:13" x14ac:dyDescent="0.15">
      <c r="D181">
        <v>628.15972900390602</v>
      </c>
      <c r="E181">
        <v>586.209228515625</v>
      </c>
      <c r="F181">
        <v>486.32431030273398</v>
      </c>
      <c r="G181">
        <v>478.10241699218801</v>
      </c>
      <c r="I181" s="19"/>
      <c r="J181" s="19"/>
      <c r="K181" s="19"/>
      <c r="L181" s="20"/>
      <c r="M181" s="20"/>
    </row>
    <row r="182" spans="4:13" x14ac:dyDescent="0.15">
      <c r="D182">
        <v>628.15740966796898</v>
      </c>
      <c r="E182">
        <v>586.45098876953102</v>
      </c>
      <c r="F182">
        <v>486.56805419921898</v>
      </c>
      <c r="G182">
        <v>478.17431640625</v>
      </c>
      <c r="I182" s="19"/>
      <c r="J182" s="19"/>
      <c r="K182" s="19"/>
      <c r="L182" s="20"/>
      <c r="M182" s="20"/>
    </row>
    <row r="183" spans="4:13" x14ac:dyDescent="0.15">
      <c r="D183">
        <v>626.587158203125</v>
      </c>
      <c r="E183">
        <v>585.08532714843795</v>
      </c>
      <c r="F183">
        <v>486.12533569335898</v>
      </c>
      <c r="G183">
        <v>477.91146850585898</v>
      </c>
      <c r="I183" s="19"/>
      <c r="J183" s="19"/>
      <c r="K183" s="19"/>
      <c r="L183" s="20"/>
      <c r="M183" s="20"/>
    </row>
    <row r="184" spans="4:13" x14ac:dyDescent="0.15">
      <c r="D184">
        <v>626.01159667968795</v>
      </c>
      <c r="E184">
        <v>584.54998779296898</v>
      </c>
      <c r="F184">
        <v>486.88888549804699</v>
      </c>
      <c r="G184">
        <v>478.64443969726602</v>
      </c>
      <c r="I184" s="19"/>
      <c r="J184" s="19"/>
      <c r="K184" s="19"/>
      <c r="L184" s="20"/>
      <c r="M184" s="20"/>
    </row>
    <row r="185" spans="4:13" x14ac:dyDescent="0.15">
      <c r="D185">
        <v>625.11456298828102</v>
      </c>
      <c r="E185">
        <v>583.955810546875</v>
      </c>
      <c r="F185">
        <v>486.96841430664102</v>
      </c>
      <c r="G185">
        <v>478.77706909179699</v>
      </c>
      <c r="I185" s="19"/>
      <c r="J185" s="19"/>
      <c r="K185" s="19"/>
      <c r="L185" s="20"/>
      <c r="M185" s="20"/>
    </row>
    <row r="186" spans="4:13" x14ac:dyDescent="0.15">
      <c r="D186">
        <v>625.82598876953102</v>
      </c>
      <c r="E186">
        <v>583.81964111328102</v>
      </c>
      <c r="F186">
        <v>486.12152099609398</v>
      </c>
      <c r="G186">
        <v>478.21286010742199</v>
      </c>
      <c r="I186" s="19"/>
      <c r="J186" s="19"/>
      <c r="K186" s="19"/>
      <c r="L186" s="20"/>
      <c r="M186" s="20"/>
    </row>
    <row r="187" spans="4:13" x14ac:dyDescent="0.15">
      <c r="D187">
        <v>625.82135009765602</v>
      </c>
      <c r="E187">
        <v>585.21722412109398</v>
      </c>
      <c r="F187">
        <v>485.75866699218801</v>
      </c>
      <c r="G187">
        <v>477.62951660156301</v>
      </c>
      <c r="I187" s="19"/>
      <c r="J187" s="19"/>
      <c r="K187" s="19"/>
      <c r="L187" s="20"/>
      <c r="M187" s="20"/>
    </row>
    <row r="188" spans="4:13" x14ac:dyDescent="0.15">
      <c r="D188">
        <v>628.01593017578102</v>
      </c>
      <c r="E188">
        <v>586.45928955078102</v>
      </c>
      <c r="F188">
        <v>485.63958740234398</v>
      </c>
      <c r="G188">
        <v>477.51736450195301</v>
      </c>
      <c r="I188" s="19"/>
      <c r="J188" s="19"/>
      <c r="K188" s="19"/>
      <c r="L188" s="20"/>
      <c r="M188" s="20"/>
    </row>
    <row r="189" spans="4:13" x14ac:dyDescent="0.15">
      <c r="D189">
        <v>628.19232177734398</v>
      </c>
      <c r="E189">
        <v>585.97509765625</v>
      </c>
      <c r="F189">
        <v>485.93472290039102</v>
      </c>
      <c r="G189">
        <v>477.90936279296898</v>
      </c>
      <c r="I189" s="19"/>
      <c r="J189" s="19"/>
      <c r="K189" s="19"/>
      <c r="L189" s="20"/>
      <c r="M189" s="20"/>
    </row>
    <row r="190" spans="4:13" x14ac:dyDescent="0.15">
      <c r="I190" s="19"/>
      <c r="J190" s="19"/>
      <c r="K190" s="19"/>
      <c r="L190" s="19"/>
    </row>
    <row r="191" spans="4:13" x14ac:dyDescent="0.15">
      <c r="I191" s="19"/>
      <c r="J191" s="19"/>
      <c r="K191" s="19"/>
      <c r="L191" s="19"/>
    </row>
    <row r="192" spans="4:13" x14ac:dyDescent="0.15">
      <c r="I192" s="19"/>
      <c r="J192" s="19"/>
      <c r="K192" s="19"/>
      <c r="L192" s="19"/>
    </row>
    <row r="193" spans="9:12" x14ac:dyDescent="0.15">
      <c r="I193" s="19"/>
      <c r="J193" s="19"/>
      <c r="K193" s="19"/>
      <c r="L193" s="19"/>
    </row>
    <row r="194" spans="9:12" x14ac:dyDescent="0.15">
      <c r="I194" s="19"/>
      <c r="J194" s="19"/>
      <c r="K194" s="19"/>
      <c r="L194" s="19"/>
    </row>
    <row r="195" spans="9:12" x14ac:dyDescent="0.15">
      <c r="I195" s="19"/>
      <c r="J195" s="19"/>
      <c r="K195" s="19"/>
      <c r="L195" s="19"/>
    </row>
    <row r="196" spans="9:12" x14ac:dyDescent="0.15">
      <c r="I196" s="19"/>
      <c r="J196" s="19"/>
      <c r="K196" s="19"/>
      <c r="L196" s="19"/>
    </row>
    <row r="197" spans="9:12" x14ac:dyDescent="0.15">
      <c r="I197" s="19"/>
      <c r="J197" s="19"/>
      <c r="K197" s="19"/>
      <c r="L197" s="19"/>
    </row>
    <row r="198" spans="9:12" x14ac:dyDescent="0.15">
      <c r="I198" s="19"/>
      <c r="J198" s="19"/>
      <c r="K198" s="19"/>
      <c r="L198" s="19"/>
    </row>
    <row r="199" spans="9:12" x14ac:dyDescent="0.15">
      <c r="I199" s="19"/>
      <c r="J199" s="19"/>
      <c r="K199" s="19"/>
      <c r="L199" s="19"/>
    </row>
    <row r="200" spans="9:12" x14ac:dyDescent="0.15">
      <c r="I200" s="19"/>
      <c r="J200" s="19"/>
      <c r="K200" s="19"/>
      <c r="L200" s="19"/>
    </row>
    <row r="201" spans="9:12" x14ac:dyDescent="0.15">
      <c r="I201" s="19"/>
      <c r="J201" s="19"/>
      <c r="K201" s="19"/>
      <c r="L201" s="19"/>
    </row>
    <row r="202" spans="9:12" x14ac:dyDescent="0.15">
      <c r="I202" s="19"/>
      <c r="J202" s="19"/>
      <c r="K202" s="19"/>
      <c r="L202" s="19"/>
    </row>
    <row r="203" spans="9:12" x14ac:dyDescent="0.15">
      <c r="I203" s="19"/>
      <c r="J203" s="19"/>
      <c r="K203" s="19"/>
      <c r="L203" s="19"/>
    </row>
    <row r="204" spans="9:12" x14ac:dyDescent="0.15">
      <c r="I204" s="19"/>
      <c r="J204" s="19"/>
      <c r="K204" s="19"/>
      <c r="L204" s="19"/>
    </row>
    <row r="205" spans="9:12" x14ac:dyDescent="0.15">
      <c r="I205" s="19"/>
      <c r="J205" s="19"/>
      <c r="K205" s="19"/>
      <c r="L205" s="19"/>
    </row>
    <row r="206" spans="9:12" x14ac:dyDescent="0.15">
      <c r="I206" s="19"/>
      <c r="J206" s="19"/>
      <c r="K206" s="19"/>
      <c r="L206" s="19"/>
    </row>
    <row r="207" spans="9:12" x14ac:dyDescent="0.15">
      <c r="I207" s="19"/>
      <c r="J207" s="19"/>
      <c r="K207" s="19"/>
      <c r="L207" s="19"/>
    </row>
    <row r="208" spans="9:12" x14ac:dyDescent="0.15">
      <c r="I208" s="19"/>
      <c r="J208" s="19"/>
      <c r="K208" s="19"/>
      <c r="L208" s="19"/>
    </row>
    <row r="209" spans="9:12" x14ac:dyDescent="0.15">
      <c r="I209" s="19"/>
      <c r="J209" s="19"/>
      <c r="K209" s="19"/>
      <c r="L209" s="19"/>
    </row>
    <row r="210" spans="9:12" x14ac:dyDescent="0.15">
      <c r="I210" s="19"/>
      <c r="J210" s="19"/>
      <c r="K210" s="19"/>
      <c r="L210" s="19"/>
    </row>
    <row r="211" spans="9:12" x14ac:dyDescent="0.15">
      <c r="I211" s="19"/>
      <c r="J211" s="19"/>
      <c r="K211" s="19"/>
      <c r="L211" s="19"/>
    </row>
    <row r="212" spans="9:12" x14ac:dyDescent="0.15">
      <c r="I212" s="19"/>
      <c r="J212" s="19"/>
      <c r="K212" s="19"/>
      <c r="L212" s="19"/>
    </row>
    <row r="213" spans="9:12" x14ac:dyDescent="0.15">
      <c r="I213" s="19"/>
      <c r="J213" s="19"/>
      <c r="K213" s="19"/>
      <c r="L213" s="19"/>
    </row>
    <row r="214" spans="9:12" x14ac:dyDescent="0.15">
      <c r="I214" s="19"/>
      <c r="J214" s="19"/>
      <c r="K214" s="19"/>
      <c r="L214" s="19"/>
    </row>
    <row r="215" spans="9:12" x14ac:dyDescent="0.15">
      <c r="I215" s="19"/>
      <c r="J215" s="19"/>
      <c r="K215" s="19"/>
      <c r="L215" s="19"/>
    </row>
    <row r="216" spans="9:12" x14ac:dyDescent="0.15">
      <c r="I216" s="19"/>
      <c r="J216" s="19"/>
      <c r="K216" s="19"/>
      <c r="L216" s="19"/>
    </row>
    <row r="217" spans="9:12" x14ac:dyDescent="0.15">
      <c r="I217" s="19"/>
      <c r="J217" s="19"/>
      <c r="K217" s="19"/>
      <c r="L217" s="19"/>
    </row>
    <row r="218" spans="9:12" x14ac:dyDescent="0.15">
      <c r="I218" s="19"/>
      <c r="J218" s="19"/>
      <c r="K218" s="19"/>
      <c r="L218" s="19"/>
    </row>
    <row r="219" spans="9:12" x14ac:dyDescent="0.15">
      <c r="I219" s="19"/>
      <c r="J219" s="19"/>
      <c r="K219" s="19"/>
      <c r="L219" s="19"/>
    </row>
    <row r="220" spans="9:12" x14ac:dyDescent="0.15">
      <c r="I220" s="19"/>
      <c r="J220" s="19"/>
      <c r="K220" s="19"/>
      <c r="L220" s="19"/>
    </row>
    <row r="221" spans="9:12" x14ac:dyDescent="0.15">
      <c r="I221" s="19"/>
      <c r="J221" s="19"/>
      <c r="K221" s="19"/>
      <c r="L221" s="19"/>
    </row>
    <row r="222" spans="9:12" x14ac:dyDescent="0.15">
      <c r="I222" s="19"/>
      <c r="J222" s="19"/>
      <c r="K222" s="19"/>
      <c r="L222" s="19"/>
    </row>
    <row r="223" spans="9:12" x14ac:dyDescent="0.15">
      <c r="I223" s="19"/>
      <c r="J223" s="19"/>
      <c r="K223" s="19"/>
      <c r="L223" s="19"/>
    </row>
    <row r="224" spans="9:12" x14ac:dyDescent="0.15">
      <c r="I224" s="19"/>
      <c r="J224" s="19"/>
      <c r="K224" s="19"/>
      <c r="L224" s="19"/>
    </row>
    <row r="225" spans="9:12" x14ac:dyDescent="0.15">
      <c r="I225" s="19"/>
      <c r="J225" s="19"/>
      <c r="K225" s="19"/>
      <c r="L225" s="19"/>
    </row>
    <row r="226" spans="9:12" x14ac:dyDescent="0.15">
      <c r="I226" s="19"/>
      <c r="J226" s="19"/>
      <c r="K226" s="19"/>
      <c r="L226" s="19"/>
    </row>
    <row r="227" spans="9:12" x14ac:dyDescent="0.15">
      <c r="I227" s="19"/>
      <c r="J227" s="19"/>
      <c r="K227" s="19"/>
      <c r="L227" s="19"/>
    </row>
    <row r="228" spans="9:12" x14ac:dyDescent="0.15">
      <c r="I228" s="19"/>
      <c r="J228" s="19"/>
      <c r="K228" s="19"/>
      <c r="L228" s="19"/>
    </row>
    <row r="229" spans="9:12" x14ac:dyDescent="0.15">
      <c r="I229" s="19"/>
      <c r="J229" s="19"/>
      <c r="K229" s="19"/>
      <c r="L229" s="19"/>
    </row>
    <row r="230" spans="9:12" x14ac:dyDescent="0.15">
      <c r="I230" s="19"/>
      <c r="J230" s="19"/>
      <c r="K230" s="19"/>
      <c r="L230" s="19"/>
    </row>
    <row r="231" spans="9:12" x14ac:dyDescent="0.15">
      <c r="I231" s="19"/>
      <c r="J231" s="19"/>
      <c r="K231" s="19"/>
      <c r="L231" s="19"/>
    </row>
    <row r="232" spans="9:12" x14ac:dyDescent="0.15">
      <c r="I232" s="19"/>
      <c r="J232" s="19"/>
      <c r="K232" s="19"/>
      <c r="L232" s="19"/>
    </row>
    <row r="233" spans="9:12" x14ac:dyDescent="0.15">
      <c r="I233" s="19"/>
      <c r="J233" s="19"/>
      <c r="K233" s="19"/>
      <c r="L233" s="19"/>
    </row>
    <row r="234" spans="9:12" x14ac:dyDescent="0.15">
      <c r="I234" s="19"/>
      <c r="J234" s="19"/>
      <c r="K234" s="19"/>
      <c r="L234" s="19"/>
    </row>
    <row r="235" spans="9:12" x14ac:dyDescent="0.15">
      <c r="I235" s="19"/>
      <c r="J235" s="19"/>
      <c r="K235" s="19"/>
      <c r="L235" s="19"/>
    </row>
    <row r="236" spans="9:12" x14ac:dyDescent="0.15">
      <c r="I236" s="19"/>
      <c r="J236" s="19"/>
      <c r="K236" s="19"/>
      <c r="L236" s="19"/>
    </row>
    <row r="237" spans="9:12" x14ac:dyDescent="0.15">
      <c r="I237" s="19"/>
      <c r="J237" s="19"/>
      <c r="K237" s="19"/>
      <c r="L237" s="19"/>
    </row>
    <row r="238" spans="9:12" x14ac:dyDescent="0.15">
      <c r="I238" s="19"/>
      <c r="J238" s="19"/>
      <c r="K238" s="19"/>
      <c r="L238" s="19"/>
    </row>
    <row r="239" spans="9:12" x14ac:dyDescent="0.15">
      <c r="I239" s="19"/>
      <c r="J239" s="19"/>
      <c r="K239" s="19"/>
      <c r="L239" s="19"/>
    </row>
    <row r="240" spans="9:12" x14ac:dyDescent="0.15">
      <c r="I240" s="19"/>
      <c r="J240" s="19"/>
      <c r="K240" s="19"/>
      <c r="L240" s="19"/>
    </row>
    <row r="241" spans="9:12" x14ac:dyDescent="0.15">
      <c r="I241" s="19"/>
      <c r="J241" s="19"/>
      <c r="K241" s="19"/>
      <c r="L241" s="19"/>
    </row>
    <row r="242" spans="9:12" x14ac:dyDescent="0.15">
      <c r="I242" s="19"/>
      <c r="J242" s="19"/>
      <c r="K242" s="19"/>
      <c r="L242" s="19"/>
    </row>
    <row r="243" spans="9:12" x14ac:dyDescent="0.15">
      <c r="I243" s="19"/>
      <c r="J243" s="19"/>
      <c r="K243" s="19"/>
      <c r="L243" s="19"/>
    </row>
    <row r="244" spans="9:12" x14ac:dyDescent="0.15">
      <c r="I244" s="19"/>
      <c r="J244" s="19"/>
      <c r="K244" s="19"/>
      <c r="L244" s="19"/>
    </row>
    <row r="245" spans="9:12" x14ac:dyDescent="0.15">
      <c r="I245" s="19"/>
      <c r="J245" s="19"/>
      <c r="K245" s="19"/>
      <c r="L245" s="19"/>
    </row>
    <row r="246" spans="9:12" x14ac:dyDescent="0.15">
      <c r="I246" s="19"/>
      <c r="J246" s="19"/>
      <c r="K246" s="19"/>
      <c r="L246" s="19"/>
    </row>
    <row r="247" spans="9:12" x14ac:dyDescent="0.15">
      <c r="I247" s="19"/>
      <c r="J247" s="19"/>
      <c r="K247" s="19"/>
      <c r="L247" s="19"/>
    </row>
    <row r="248" spans="9:12" x14ac:dyDescent="0.15">
      <c r="I248" s="19"/>
      <c r="J248" s="19"/>
      <c r="K248" s="19"/>
      <c r="L248" s="19"/>
    </row>
    <row r="249" spans="9:12" x14ac:dyDescent="0.15">
      <c r="I249" s="19"/>
      <c r="J249" s="19"/>
      <c r="K249" s="19"/>
      <c r="L249" s="19"/>
    </row>
    <row r="250" spans="9:12" x14ac:dyDescent="0.15">
      <c r="I250" s="19"/>
      <c r="J250" s="19"/>
      <c r="K250" s="19"/>
      <c r="L250" s="19"/>
    </row>
    <row r="251" spans="9:12" x14ac:dyDescent="0.15">
      <c r="I251" s="19"/>
      <c r="J251" s="19"/>
      <c r="K251" s="19"/>
      <c r="L251" s="19"/>
    </row>
    <row r="252" spans="9:12" x14ac:dyDescent="0.15">
      <c r="I252" s="19"/>
      <c r="J252" s="19"/>
      <c r="K252" s="19"/>
      <c r="L252" s="19"/>
    </row>
    <row r="253" spans="9:12" x14ac:dyDescent="0.15">
      <c r="I253" s="19"/>
      <c r="J253" s="19"/>
      <c r="K253" s="19"/>
      <c r="L253" s="19"/>
    </row>
    <row r="254" spans="9:12" x14ac:dyDescent="0.15">
      <c r="I254" s="19"/>
      <c r="J254" s="19"/>
      <c r="K254" s="19"/>
      <c r="L254" s="19"/>
    </row>
    <row r="255" spans="9:12" x14ac:dyDescent="0.15">
      <c r="I255" s="19"/>
      <c r="J255" s="19"/>
      <c r="K255" s="19"/>
      <c r="L255" s="19"/>
    </row>
    <row r="256" spans="9:12" x14ac:dyDescent="0.15">
      <c r="I256" s="19"/>
      <c r="J256" s="19"/>
      <c r="K256" s="19"/>
      <c r="L256" s="19"/>
    </row>
    <row r="257" spans="9:12" x14ac:dyDescent="0.15">
      <c r="I257" s="19"/>
      <c r="J257" s="19"/>
      <c r="K257" s="19"/>
      <c r="L257" s="19"/>
    </row>
    <row r="258" spans="9:12" x14ac:dyDescent="0.15">
      <c r="I258" s="19"/>
      <c r="J258" s="19"/>
      <c r="K258" s="19"/>
      <c r="L258" s="19"/>
    </row>
    <row r="259" spans="9:12" x14ac:dyDescent="0.15">
      <c r="I259" s="19"/>
      <c r="J259" s="19"/>
      <c r="K259" s="19"/>
      <c r="L259" s="19"/>
    </row>
    <row r="260" spans="9:12" x14ac:dyDescent="0.15">
      <c r="I260" s="19"/>
      <c r="J260" s="19"/>
      <c r="K260" s="19"/>
      <c r="L260" s="19"/>
    </row>
    <row r="261" spans="9:12" x14ac:dyDescent="0.15">
      <c r="I261" s="19"/>
      <c r="J261" s="19"/>
      <c r="K261" s="19"/>
      <c r="L261" s="19"/>
    </row>
    <row r="262" spans="9:12" x14ac:dyDescent="0.15">
      <c r="I262" s="19"/>
      <c r="J262" s="19"/>
      <c r="K262" s="19"/>
      <c r="L262" s="19"/>
    </row>
    <row r="263" spans="9:12" x14ac:dyDescent="0.15">
      <c r="I263" s="19"/>
      <c r="J263" s="19"/>
      <c r="K263" s="19"/>
      <c r="L263" s="19"/>
    </row>
    <row r="264" spans="9:12" x14ac:dyDescent="0.15">
      <c r="I264" s="19"/>
      <c r="J264" s="19"/>
      <c r="K264" s="19"/>
      <c r="L264" s="19"/>
    </row>
    <row r="265" spans="9:12" x14ac:dyDescent="0.15">
      <c r="I265" s="19"/>
      <c r="J265" s="19"/>
      <c r="K265" s="19"/>
      <c r="L265" s="19"/>
    </row>
    <row r="266" spans="9:12" x14ac:dyDescent="0.15">
      <c r="I266" s="19"/>
      <c r="J266" s="19"/>
      <c r="K266" s="19"/>
      <c r="L266" s="19"/>
    </row>
    <row r="267" spans="9:12" x14ac:dyDescent="0.15">
      <c r="I267" s="19"/>
      <c r="J267" s="19"/>
      <c r="K267" s="19"/>
      <c r="L267" s="19"/>
    </row>
    <row r="268" spans="9:12" x14ac:dyDescent="0.15">
      <c r="I268" s="19"/>
      <c r="J268" s="19"/>
      <c r="K268" s="19"/>
      <c r="L268" s="19"/>
    </row>
    <row r="269" spans="9:12" x14ac:dyDescent="0.15">
      <c r="I269" s="19"/>
      <c r="J269" s="19"/>
      <c r="K269" s="19"/>
      <c r="L269" s="19"/>
    </row>
    <row r="270" spans="9:12" x14ac:dyDescent="0.15">
      <c r="I270" s="19"/>
      <c r="J270" s="19"/>
      <c r="K270" s="19"/>
      <c r="L270" s="19"/>
    </row>
    <row r="271" spans="9:12" x14ac:dyDescent="0.15">
      <c r="I271" s="19"/>
      <c r="J271" s="19"/>
      <c r="K271" s="19"/>
      <c r="L271" s="19"/>
    </row>
    <row r="272" spans="9:12" x14ac:dyDescent="0.15">
      <c r="I272" s="19"/>
      <c r="J272" s="19"/>
      <c r="K272" s="19"/>
      <c r="L272" s="19"/>
    </row>
    <row r="273" spans="9:12" x14ac:dyDescent="0.15">
      <c r="I273" s="19"/>
      <c r="J273" s="19"/>
      <c r="K273" s="19"/>
      <c r="L273" s="19"/>
    </row>
    <row r="274" spans="9:12" x14ac:dyDescent="0.15">
      <c r="I274" s="19"/>
      <c r="J274" s="19"/>
      <c r="K274" s="19"/>
      <c r="L274" s="19"/>
    </row>
    <row r="275" spans="9:12" x14ac:dyDescent="0.15">
      <c r="I275" s="19"/>
      <c r="J275" s="19"/>
      <c r="K275" s="19"/>
      <c r="L275" s="19"/>
    </row>
    <row r="276" spans="9:12" x14ac:dyDescent="0.15">
      <c r="I276" s="19"/>
      <c r="J276" s="19"/>
      <c r="K276" s="19"/>
      <c r="L276" s="19"/>
    </row>
    <row r="277" spans="9:12" x14ac:dyDescent="0.15">
      <c r="I277" s="19"/>
      <c r="J277" s="19"/>
      <c r="K277" s="19"/>
      <c r="L277" s="19"/>
    </row>
    <row r="278" spans="9:12" x14ac:dyDescent="0.15">
      <c r="I278" s="19"/>
      <c r="J278" s="19"/>
      <c r="K278" s="19"/>
      <c r="L278" s="19"/>
    </row>
    <row r="279" spans="9:12" x14ac:dyDescent="0.15">
      <c r="I279" s="19"/>
      <c r="J279" s="19"/>
      <c r="K279" s="19"/>
      <c r="L279" s="19"/>
    </row>
    <row r="280" spans="9:12" x14ac:dyDescent="0.15">
      <c r="I280" s="19"/>
      <c r="J280" s="19"/>
      <c r="K280" s="19"/>
      <c r="L280" s="19"/>
    </row>
    <row r="281" spans="9:12" x14ac:dyDescent="0.15">
      <c r="I281" s="19"/>
      <c r="J281" s="19"/>
      <c r="K281" s="19"/>
      <c r="L281" s="19"/>
    </row>
    <row r="282" spans="9:12" x14ac:dyDescent="0.15">
      <c r="I282" s="19"/>
      <c r="J282" s="19"/>
      <c r="K282" s="19"/>
      <c r="L282" s="19"/>
    </row>
    <row r="283" spans="9:12" x14ac:dyDescent="0.15">
      <c r="I283" s="19"/>
      <c r="J283" s="19"/>
      <c r="K283" s="19"/>
      <c r="L283" s="19"/>
    </row>
    <row r="284" spans="9:12" x14ac:dyDescent="0.15">
      <c r="I284" s="19"/>
      <c r="J284" s="19"/>
      <c r="K284" s="19"/>
      <c r="L284" s="19"/>
    </row>
    <row r="285" spans="9:12" x14ac:dyDescent="0.15">
      <c r="I285" s="19"/>
      <c r="J285" s="19"/>
      <c r="K285" s="19"/>
      <c r="L285" s="19"/>
    </row>
    <row r="286" spans="9:12" x14ac:dyDescent="0.15">
      <c r="I286" s="19"/>
      <c r="J286" s="19"/>
      <c r="K286" s="19"/>
      <c r="L286" s="19"/>
    </row>
    <row r="287" spans="9:12" x14ac:dyDescent="0.15">
      <c r="I287" s="19"/>
      <c r="J287" s="19"/>
      <c r="K287" s="19"/>
      <c r="L287" s="19"/>
    </row>
    <row r="288" spans="9:12" x14ac:dyDescent="0.15">
      <c r="I288" s="19"/>
      <c r="J288" s="19"/>
      <c r="K288" s="19"/>
      <c r="L288" s="19"/>
    </row>
    <row r="289" spans="9:12" x14ac:dyDescent="0.15">
      <c r="I289" s="19"/>
      <c r="J289" s="19"/>
      <c r="K289" s="19"/>
      <c r="L289" s="19"/>
    </row>
    <row r="290" spans="9:12" x14ac:dyDescent="0.15">
      <c r="I290" s="19"/>
      <c r="J290" s="19"/>
      <c r="K290" s="19"/>
      <c r="L290" s="19"/>
    </row>
    <row r="291" spans="9:12" x14ac:dyDescent="0.15">
      <c r="I291" s="19"/>
      <c r="J291" s="19"/>
      <c r="K291" s="19"/>
      <c r="L291" s="19"/>
    </row>
    <row r="292" spans="9:12" x14ac:dyDescent="0.15">
      <c r="I292" s="19"/>
      <c r="J292" s="19"/>
      <c r="K292" s="19"/>
      <c r="L292" s="19"/>
    </row>
    <row r="293" spans="9:12" x14ac:dyDescent="0.15">
      <c r="I293" s="19"/>
      <c r="J293" s="19"/>
      <c r="K293" s="19"/>
      <c r="L293" s="19"/>
    </row>
    <row r="294" spans="9:12" x14ac:dyDescent="0.15">
      <c r="I294" s="19"/>
      <c r="J294" s="19"/>
      <c r="K294" s="19"/>
      <c r="L294" s="19"/>
    </row>
    <row r="295" spans="9:12" x14ac:dyDescent="0.15">
      <c r="I295" s="19"/>
      <c r="J295" s="19"/>
      <c r="K295" s="19"/>
      <c r="L295" s="19"/>
    </row>
    <row r="296" spans="9:12" x14ac:dyDescent="0.15">
      <c r="I296" s="19"/>
      <c r="J296" s="19"/>
      <c r="K296" s="19"/>
      <c r="L296" s="19"/>
    </row>
    <row r="297" spans="9:12" x14ac:dyDescent="0.15">
      <c r="I297" s="19"/>
      <c r="J297" s="19"/>
      <c r="K297" s="19"/>
      <c r="L297" s="19"/>
    </row>
    <row r="298" spans="9:12" x14ac:dyDescent="0.15">
      <c r="I298" s="19"/>
      <c r="J298" s="19"/>
      <c r="K298" s="19"/>
      <c r="L298" s="19"/>
    </row>
    <row r="299" spans="9:12" x14ac:dyDescent="0.15">
      <c r="I299" s="19"/>
      <c r="J299" s="19"/>
      <c r="K299" s="19"/>
      <c r="L299" s="19"/>
    </row>
    <row r="300" spans="9:12" x14ac:dyDescent="0.15">
      <c r="I300" s="19"/>
      <c r="J300" s="19"/>
      <c r="K300" s="19"/>
      <c r="L300" s="19"/>
    </row>
    <row r="301" spans="9:12" x14ac:dyDescent="0.15">
      <c r="I301" s="19"/>
      <c r="J301" s="19"/>
      <c r="K301" s="19"/>
      <c r="L301" s="19"/>
    </row>
    <row r="302" spans="9:12" x14ac:dyDescent="0.15">
      <c r="I302" s="19"/>
      <c r="J302" s="19"/>
      <c r="K302" s="19"/>
      <c r="L302" s="19"/>
    </row>
    <row r="303" spans="9:12" x14ac:dyDescent="0.15">
      <c r="I303" s="19"/>
      <c r="J303" s="19"/>
      <c r="K303" s="19"/>
      <c r="L303" s="19"/>
    </row>
    <row r="304" spans="9:12" x14ac:dyDescent="0.15">
      <c r="I304" s="19"/>
      <c r="J304" s="19"/>
      <c r="K304" s="19"/>
      <c r="L304" s="19"/>
    </row>
    <row r="305" spans="9:12" x14ac:dyDescent="0.15">
      <c r="I305" s="19"/>
      <c r="J305" s="19"/>
      <c r="K305" s="19"/>
      <c r="L305" s="19"/>
    </row>
    <row r="306" spans="9:12" x14ac:dyDescent="0.15">
      <c r="I306" s="19"/>
      <c r="J306" s="19"/>
      <c r="K306" s="19"/>
      <c r="L306" s="19"/>
    </row>
    <row r="307" spans="9:12" x14ac:dyDescent="0.15">
      <c r="I307" s="19"/>
      <c r="J307" s="19"/>
      <c r="K307" s="19"/>
      <c r="L307" s="19"/>
    </row>
    <row r="308" spans="9:12" x14ac:dyDescent="0.15">
      <c r="I308" s="19"/>
      <c r="J308" s="19"/>
      <c r="K308" s="19"/>
      <c r="L308" s="19"/>
    </row>
    <row r="309" spans="9:12" x14ac:dyDescent="0.15">
      <c r="I309" s="19"/>
      <c r="J309" s="19"/>
      <c r="K309" s="19"/>
      <c r="L309" s="19"/>
    </row>
    <row r="310" spans="9:12" x14ac:dyDescent="0.15">
      <c r="I310" s="19"/>
      <c r="J310" s="19"/>
      <c r="K310" s="19"/>
      <c r="L310" s="19"/>
    </row>
    <row r="311" spans="9:12" x14ac:dyDescent="0.15">
      <c r="I311" s="19"/>
      <c r="J311" s="19"/>
      <c r="K311" s="19"/>
      <c r="L311" s="19"/>
    </row>
    <row r="312" spans="9:12" x14ac:dyDescent="0.15">
      <c r="I312" s="19"/>
      <c r="J312" s="19"/>
      <c r="K312" s="19"/>
      <c r="L312" s="19"/>
    </row>
    <row r="313" spans="9:12" x14ac:dyDescent="0.15">
      <c r="I313" s="19"/>
      <c r="J313" s="19"/>
      <c r="K313" s="19"/>
      <c r="L313" s="19"/>
    </row>
    <row r="314" spans="9:12" x14ac:dyDescent="0.15">
      <c r="I314" s="19"/>
      <c r="J314" s="19"/>
      <c r="K314" s="19"/>
      <c r="L314" s="19"/>
    </row>
    <row r="315" spans="9:12" x14ac:dyDescent="0.15">
      <c r="I315" s="19"/>
      <c r="J315" s="19"/>
      <c r="K315" s="19"/>
      <c r="L315" s="19"/>
    </row>
    <row r="316" spans="9:12" x14ac:dyDescent="0.15">
      <c r="I316" s="19"/>
      <c r="J316" s="19"/>
      <c r="K316" s="19"/>
      <c r="L316" s="19"/>
    </row>
    <row r="317" spans="9:12" x14ac:dyDescent="0.15">
      <c r="I317" s="19"/>
      <c r="J317" s="19"/>
      <c r="K317" s="19"/>
      <c r="L317" s="19"/>
    </row>
    <row r="318" spans="9:12" x14ac:dyDescent="0.15">
      <c r="I318" s="19"/>
      <c r="J318" s="19"/>
      <c r="K318" s="19"/>
      <c r="L318" s="19"/>
    </row>
    <row r="319" spans="9:12" x14ac:dyDescent="0.15">
      <c r="I319" s="19"/>
      <c r="J319" s="19"/>
      <c r="K319" s="19"/>
      <c r="L319" s="19"/>
    </row>
    <row r="320" spans="9:12" x14ac:dyDescent="0.15">
      <c r="I320" s="19"/>
      <c r="J320" s="19"/>
      <c r="K320" s="19"/>
      <c r="L320" s="19"/>
    </row>
    <row r="321" spans="9:12" x14ac:dyDescent="0.15">
      <c r="I321" s="19"/>
      <c r="J321" s="19"/>
      <c r="K321" s="19"/>
      <c r="L321" s="19"/>
    </row>
    <row r="322" spans="9:12" x14ac:dyDescent="0.15">
      <c r="I322" s="19"/>
      <c r="J322" s="19"/>
      <c r="K322" s="19"/>
      <c r="L322" s="19"/>
    </row>
    <row r="323" spans="9:12" x14ac:dyDescent="0.15">
      <c r="I323" s="19"/>
      <c r="J323" s="19"/>
      <c r="K323" s="19"/>
      <c r="L323" s="19"/>
    </row>
    <row r="324" spans="9:12" x14ac:dyDescent="0.15">
      <c r="I324" s="19"/>
      <c r="J324" s="19"/>
      <c r="K324" s="19"/>
      <c r="L324" s="19"/>
    </row>
    <row r="325" spans="9:12" x14ac:dyDescent="0.15">
      <c r="I325" s="19"/>
      <c r="J325" s="19"/>
      <c r="K325" s="19"/>
      <c r="L325" s="19"/>
    </row>
    <row r="326" spans="9:12" x14ac:dyDescent="0.15">
      <c r="I326" s="19"/>
      <c r="J326" s="19"/>
      <c r="K326" s="19"/>
      <c r="L326" s="19"/>
    </row>
    <row r="327" spans="9:12" x14ac:dyDescent="0.15">
      <c r="I327" s="19"/>
      <c r="J327" s="19"/>
      <c r="K327" s="19"/>
      <c r="L327" s="19"/>
    </row>
    <row r="328" spans="9:12" x14ac:dyDescent="0.15">
      <c r="I328" s="19"/>
      <c r="J328" s="19"/>
      <c r="K328" s="19"/>
      <c r="L328" s="19"/>
    </row>
    <row r="329" spans="9:12" x14ac:dyDescent="0.15">
      <c r="I329" s="19"/>
      <c r="J329" s="19"/>
      <c r="K329" s="19"/>
      <c r="L329" s="19"/>
    </row>
    <row r="330" spans="9:12" x14ac:dyDescent="0.15">
      <c r="I330" s="19"/>
      <c r="J330" s="19"/>
      <c r="K330" s="19"/>
      <c r="L330" s="19"/>
    </row>
    <row r="331" spans="9:12" x14ac:dyDescent="0.15">
      <c r="I331" s="19"/>
      <c r="J331" s="19"/>
      <c r="K331" s="19"/>
      <c r="L331" s="19"/>
    </row>
    <row r="332" spans="9:12" x14ac:dyDescent="0.15">
      <c r="I332" s="19"/>
      <c r="J332" s="19"/>
      <c r="K332" s="19"/>
      <c r="L332" s="19"/>
    </row>
    <row r="333" spans="9:12" x14ac:dyDescent="0.15">
      <c r="I333" s="19"/>
      <c r="J333" s="19"/>
      <c r="K333" s="19"/>
      <c r="L333" s="19"/>
    </row>
    <row r="334" spans="9:12" x14ac:dyDescent="0.15">
      <c r="I334" s="19"/>
      <c r="J334" s="19"/>
      <c r="K334" s="19"/>
      <c r="L334" s="19"/>
    </row>
    <row r="335" spans="9:12" x14ac:dyDescent="0.15">
      <c r="I335" s="19"/>
      <c r="J335" s="19"/>
      <c r="K335" s="19"/>
      <c r="L335" s="19"/>
    </row>
    <row r="336" spans="9:12" x14ac:dyDescent="0.15">
      <c r="I336" s="19"/>
      <c r="J336" s="19"/>
      <c r="K336" s="19"/>
      <c r="L336" s="19"/>
    </row>
    <row r="337" spans="9:12" x14ac:dyDescent="0.15">
      <c r="I337" s="19"/>
      <c r="J337" s="19"/>
      <c r="K337" s="19"/>
      <c r="L337" s="19"/>
    </row>
    <row r="338" spans="9:12" x14ac:dyDescent="0.15">
      <c r="I338" s="19"/>
      <c r="J338" s="19"/>
      <c r="K338" s="19"/>
      <c r="L338" s="19"/>
    </row>
    <row r="339" spans="9:12" x14ac:dyDescent="0.15">
      <c r="I339" s="19"/>
      <c r="J339" s="19"/>
      <c r="K339" s="19"/>
      <c r="L339" s="19"/>
    </row>
    <row r="340" spans="9:12" x14ac:dyDescent="0.15">
      <c r="I340" s="19"/>
      <c r="J340" s="19"/>
      <c r="K340" s="19"/>
      <c r="L340" s="19"/>
    </row>
    <row r="341" spans="9:12" x14ac:dyDescent="0.15">
      <c r="I341" s="19"/>
      <c r="J341" s="19"/>
      <c r="K341" s="19"/>
      <c r="L341" s="19"/>
    </row>
    <row r="342" spans="9:12" x14ac:dyDescent="0.15">
      <c r="I342" s="19"/>
      <c r="J342" s="19"/>
      <c r="K342" s="19"/>
      <c r="L342" s="19"/>
    </row>
    <row r="343" spans="9:12" x14ac:dyDescent="0.15">
      <c r="I343" s="19"/>
      <c r="J343" s="19"/>
      <c r="K343" s="19"/>
      <c r="L343" s="19"/>
    </row>
    <row r="344" spans="9:12" x14ac:dyDescent="0.15">
      <c r="I344" s="19"/>
      <c r="J344" s="19"/>
      <c r="K344" s="19"/>
      <c r="L344" s="19"/>
    </row>
    <row r="345" spans="9:12" x14ac:dyDescent="0.15">
      <c r="I345" s="19"/>
      <c r="J345" s="19"/>
      <c r="K345" s="19"/>
      <c r="L345" s="19"/>
    </row>
    <row r="346" spans="9:12" x14ac:dyDescent="0.15">
      <c r="I346" s="19"/>
      <c r="J346" s="19"/>
      <c r="K346" s="19"/>
      <c r="L346" s="19"/>
    </row>
    <row r="347" spans="9:12" x14ac:dyDescent="0.15">
      <c r="I347" s="19"/>
      <c r="J347" s="19"/>
      <c r="K347" s="19"/>
      <c r="L347" s="19"/>
    </row>
    <row r="348" spans="9:12" x14ac:dyDescent="0.15">
      <c r="I348" s="19"/>
      <c r="J348" s="19"/>
      <c r="K348" s="19"/>
      <c r="L348" s="19"/>
    </row>
    <row r="349" spans="9:12" x14ac:dyDescent="0.15">
      <c r="I349" s="19"/>
      <c r="J349" s="19"/>
      <c r="K349" s="19"/>
      <c r="L349" s="19"/>
    </row>
    <row r="350" spans="9:12" x14ac:dyDescent="0.15">
      <c r="I350" s="19"/>
      <c r="J350" s="19"/>
      <c r="K350" s="19"/>
      <c r="L350" s="19"/>
    </row>
    <row r="351" spans="9:12" x14ac:dyDescent="0.15">
      <c r="I351" s="19"/>
      <c r="J351" s="19"/>
      <c r="K351" s="19"/>
      <c r="L351" s="19"/>
    </row>
    <row r="352" spans="9:12" x14ac:dyDescent="0.15">
      <c r="I352" s="19"/>
      <c r="J352" s="19"/>
      <c r="K352" s="19"/>
      <c r="L352" s="19"/>
    </row>
    <row r="353" spans="9:12" x14ac:dyDescent="0.15">
      <c r="I353" s="19"/>
      <c r="J353" s="19"/>
      <c r="K353" s="19"/>
      <c r="L353" s="19"/>
    </row>
    <row r="354" spans="9:12" x14ac:dyDescent="0.15">
      <c r="I354" s="19"/>
      <c r="J354" s="19"/>
      <c r="K354" s="19"/>
      <c r="L354" s="19"/>
    </row>
    <row r="355" spans="9:12" x14ac:dyDescent="0.15">
      <c r="I355" s="19"/>
      <c r="J355" s="19"/>
      <c r="K355" s="19"/>
      <c r="L355" s="19"/>
    </row>
    <row r="356" spans="9:12" x14ac:dyDescent="0.15">
      <c r="I356" s="19"/>
      <c r="J356" s="19"/>
      <c r="K356" s="19"/>
      <c r="L356" s="19"/>
    </row>
    <row r="357" spans="9:12" x14ac:dyDescent="0.15">
      <c r="I357" s="19"/>
      <c r="J357" s="19"/>
      <c r="K357" s="19"/>
      <c r="L357" s="19"/>
    </row>
    <row r="358" spans="9:12" x14ac:dyDescent="0.15">
      <c r="I358" s="19"/>
      <c r="J358" s="19"/>
      <c r="K358" s="19"/>
      <c r="L358" s="19"/>
    </row>
    <row r="359" spans="9:12" x14ac:dyDescent="0.15">
      <c r="I359" s="19"/>
      <c r="J359" s="19"/>
      <c r="K359" s="19"/>
      <c r="L359" s="19"/>
    </row>
    <row r="360" spans="9:12" x14ac:dyDescent="0.15">
      <c r="I360" s="19"/>
      <c r="J360" s="19"/>
      <c r="K360" s="19"/>
      <c r="L360" s="19"/>
    </row>
    <row r="361" spans="9:12" x14ac:dyDescent="0.15">
      <c r="I361" s="19"/>
      <c r="J361" s="19"/>
      <c r="K361" s="19"/>
      <c r="L361" s="19"/>
    </row>
    <row r="362" spans="9:12" x14ac:dyDescent="0.15">
      <c r="I362" s="19"/>
      <c r="J362" s="19"/>
      <c r="K362" s="19"/>
      <c r="L362" s="19"/>
    </row>
    <row r="363" spans="9:12" x14ac:dyDescent="0.15">
      <c r="I363" s="19"/>
      <c r="J363" s="19"/>
      <c r="K363" s="19"/>
      <c r="L363" s="19"/>
    </row>
    <row r="364" spans="9:12" x14ac:dyDescent="0.15">
      <c r="I364" s="19"/>
      <c r="J364" s="19"/>
      <c r="K364" s="19"/>
      <c r="L364" s="19"/>
    </row>
    <row r="365" spans="9:12" x14ac:dyDescent="0.15">
      <c r="I365" s="19"/>
      <c r="J365" s="19"/>
      <c r="K365" s="19"/>
      <c r="L365" s="19"/>
    </row>
    <row r="366" spans="9:12" x14ac:dyDescent="0.15">
      <c r="I366" s="19"/>
      <c r="J366" s="19"/>
      <c r="K366" s="19"/>
      <c r="L366" s="19"/>
    </row>
    <row r="367" spans="9:12" x14ac:dyDescent="0.15">
      <c r="I367" s="19"/>
      <c r="J367" s="19"/>
      <c r="K367" s="19"/>
      <c r="L367" s="19"/>
    </row>
    <row r="368" spans="9:12" x14ac:dyDescent="0.15">
      <c r="I368" s="19"/>
      <c r="J368" s="19"/>
      <c r="K368" s="19"/>
      <c r="L368" s="19"/>
    </row>
    <row r="369" spans="9:12" x14ac:dyDescent="0.15">
      <c r="I369" s="19"/>
      <c r="J369" s="19"/>
      <c r="K369" s="19"/>
      <c r="L369" s="19"/>
    </row>
    <row r="370" spans="9:12" x14ac:dyDescent="0.15">
      <c r="I370" s="19"/>
      <c r="J370" s="19"/>
      <c r="K370" s="19"/>
      <c r="L370" s="19"/>
    </row>
    <row r="371" spans="9:12" x14ac:dyDescent="0.15">
      <c r="I371" s="19"/>
      <c r="J371" s="19"/>
      <c r="K371" s="19"/>
      <c r="L371" s="19"/>
    </row>
    <row r="372" spans="9:12" x14ac:dyDescent="0.15">
      <c r="I372" s="19"/>
      <c r="J372" s="19"/>
      <c r="K372" s="19"/>
      <c r="L372" s="19"/>
    </row>
    <row r="373" spans="9:12" x14ac:dyDescent="0.15">
      <c r="I373" s="19"/>
      <c r="J373" s="19"/>
      <c r="K373" s="19"/>
      <c r="L373" s="19"/>
    </row>
    <row r="374" spans="9:12" x14ac:dyDescent="0.15">
      <c r="I374" s="19"/>
      <c r="J374" s="19"/>
      <c r="K374" s="19"/>
      <c r="L374" s="19"/>
    </row>
    <row r="375" spans="9:12" x14ac:dyDescent="0.15">
      <c r="I375" s="19"/>
      <c r="J375" s="19"/>
      <c r="K375" s="19"/>
      <c r="L375" s="19"/>
    </row>
    <row r="376" spans="9:12" x14ac:dyDescent="0.15">
      <c r="I376" s="19"/>
      <c r="J376" s="19"/>
      <c r="K376" s="19"/>
      <c r="L376" s="19"/>
    </row>
    <row r="377" spans="9:12" x14ac:dyDescent="0.15">
      <c r="I377" s="19"/>
      <c r="J377" s="19"/>
      <c r="K377" s="19"/>
      <c r="L377" s="19"/>
    </row>
    <row r="378" spans="9:12" x14ac:dyDescent="0.15">
      <c r="I378" s="19"/>
      <c r="J378" s="19"/>
      <c r="K378" s="19"/>
      <c r="L378" s="19"/>
    </row>
    <row r="379" spans="9:12" x14ac:dyDescent="0.15">
      <c r="I379" s="19"/>
      <c r="J379" s="19"/>
      <c r="K379" s="19"/>
      <c r="L379" s="19"/>
    </row>
    <row r="380" spans="9:12" x14ac:dyDescent="0.15">
      <c r="I380" s="19"/>
      <c r="J380" s="19"/>
      <c r="K380" s="19"/>
      <c r="L380" s="19"/>
    </row>
    <row r="381" spans="9:12" x14ac:dyDescent="0.15">
      <c r="I381" s="19"/>
      <c r="J381" s="19"/>
      <c r="K381" s="19"/>
      <c r="L381" s="19"/>
    </row>
    <row r="382" spans="9:12" x14ac:dyDescent="0.15">
      <c r="I382" s="19"/>
      <c r="J382" s="19"/>
      <c r="K382" s="19"/>
      <c r="L382" s="19"/>
    </row>
    <row r="383" spans="9:12" x14ac:dyDescent="0.15">
      <c r="I383" s="19"/>
      <c r="J383" s="19"/>
      <c r="K383" s="19"/>
      <c r="L383" s="19"/>
    </row>
    <row r="384" spans="9:12" x14ac:dyDescent="0.15">
      <c r="I384" s="19"/>
      <c r="J384" s="19"/>
      <c r="K384" s="19"/>
      <c r="L384" s="19"/>
    </row>
    <row r="385" spans="9:12" x14ac:dyDescent="0.15">
      <c r="I385" s="19"/>
      <c r="J385" s="19"/>
      <c r="K385" s="19"/>
      <c r="L385" s="19"/>
    </row>
    <row r="386" spans="9:12" x14ac:dyDescent="0.15">
      <c r="I386" s="19"/>
      <c r="J386" s="19"/>
      <c r="K386" s="19"/>
      <c r="L386" s="19"/>
    </row>
    <row r="387" spans="9:12" x14ac:dyDescent="0.15">
      <c r="I387" s="19"/>
      <c r="J387" s="19"/>
      <c r="K387" s="19"/>
      <c r="L387" s="19"/>
    </row>
    <row r="388" spans="9:12" x14ac:dyDescent="0.15">
      <c r="I388" s="19"/>
      <c r="J388" s="19"/>
      <c r="K388" s="19"/>
      <c r="L388" s="19"/>
    </row>
    <row r="389" spans="9:12" x14ac:dyDescent="0.15">
      <c r="I389" s="19"/>
      <c r="J389" s="19"/>
      <c r="K389" s="19"/>
      <c r="L389" s="19"/>
    </row>
    <row r="390" spans="9:12" x14ac:dyDescent="0.15">
      <c r="I390" s="19"/>
      <c r="J390" s="19"/>
      <c r="K390" s="19"/>
      <c r="L390" s="19"/>
    </row>
    <row r="391" spans="9:12" x14ac:dyDescent="0.15">
      <c r="I391" s="19"/>
      <c r="J391" s="19"/>
      <c r="K391" s="19"/>
      <c r="L391" s="19"/>
    </row>
    <row r="392" spans="9:12" x14ac:dyDescent="0.15">
      <c r="I392" s="19"/>
      <c r="J392" s="19"/>
      <c r="K392" s="19"/>
      <c r="L392" s="19"/>
    </row>
    <row r="393" spans="9:12" x14ac:dyDescent="0.15">
      <c r="I393" s="19"/>
      <c r="J393" s="19"/>
      <c r="K393" s="19"/>
      <c r="L393" s="19"/>
    </row>
    <row r="394" spans="9:12" x14ac:dyDescent="0.15">
      <c r="I394" s="19"/>
      <c r="J394" s="19"/>
      <c r="K394" s="19"/>
      <c r="L394" s="19"/>
    </row>
    <row r="395" spans="9:12" x14ac:dyDescent="0.15">
      <c r="I395" s="19"/>
      <c r="J395" s="19"/>
      <c r="K395" s="19"/>
      <c r="L395" s="19"/>
    </row>
    <row r="396" spans="9:12" x14ac:dyDescent="0.15">
      <c r="I396" s="19"/>
      <c r="J396" s="19"/>
      <c r="K396" s="19"/>
      <c r="L396" s="19"/>
    </row>
    <row r="397" spans="9:12" x14ac:dyDescent="0.15">
      <c r="I397" s="19"/>
      <c r="J397" s="19"/>
      <c r="K397" s="19"/>
      <c r="L397" s="19"/>
    </row>
    <row r="398" spans="9:12" x14ac:dyDescent="0.15">
      <c r="I398" s="19"/>
      <c r="J398" s="19"/>
      <c r="K398" s="19"/>
      <c r="L398" s="19"/>
    </row>
    <row r="399" spans="9:12" x14ac:dyDescent="0.15">
      <c r="I399" s="19"/>
      <c r="J399" s="19"/>
      <c r="K399" s="19"/>
      <c r="L399" s="19"/>
    </row>
    <row r="400" spans="9:12" x14ac:dyDescent="0.15">
      <c r="I400" s="19"/>
      <c r="J400" s="19"/>
      <c r="K400" s="19"/>
      <c r="L400" s="19"/>
    </row>
    <row r="401" spans="9:12" x14ac:dyDescent="0.15">
      <c r="I401" s="19"/>
      <c r="J401" s="19"/>
      <c r="K401" s="19"/>
      <c r="L401" s="19"/>
    </row>
    <row r="402" spans="9:12" x14ac:dyDescent="0.15">
      <c r="I402" s="19"/>
      <c r="J402" s="19"/>
      <c r="K402" s="19"/>
      <c r="L402" s="19"/>
    </row>
    <row r="403" spans="9:12" x14ac:dyDescent="0.15">
      <c r="I403" s="19"/>
      <c r="J403" s="19"/>
      <c r="K403" s="19"/>
      <c r="L403" s="19"/>
    </row>
    <row r="404" spans="9:12" x14ac:dyDescent="0.15">
      <c r="I404" s="19"/>
      <c r="J404" s="19"/>
      <c r="K404" s="19"/>
      <c r="L404" s="19"/>
    </row>
    <row r="405" spans="9:12" x14ac:dyDescent="0.15">
      <c r="I405" s="19"/>
      <c r="J405" s="19"/>
      <c r="K405" s="19"/>
      <c r="L405" s="19"/>
    </row>
    <row r="406" spans="9:12" x14ac:dyDescent="0.15">
      <c r="I406" s="19"/>
      <c r="J406" s="19"/>
      <c r="K406" s="19"/>
      <c r="L406" s="19"/>
    </row>
    <row r="407" spans="9:12" x14ac:dyDescent="0.15">
      <c r="I407" s="19"/>
      <c r="J407" s="19"/>
      <c r="K407" s="19"/>
      <c r="L407" s="19"/>
    </row>
    <row r="408" spans="9:12" x14ac:dyDescent="0.15">
      <c r="I408" s="19"/>
      <c r="J408" s="19"/>
      <c r="K408" s="19"/>
      <c r="L408" s="19"/>
    </row>
    <row r="409" spans="9:12" x14ac:dyDescent="0.15">
      <c r="I409" s="19"/>
      <c r="J409" s="19"/>
      <c r="K409" s="19"/>
      <c r="L409" s="19"/>
    </row>
    <row r="410" spans="9:12" x14ac:dyDescent="0.15">
      <c r="I410" s="19"/>
      <c r="J410" s="19"/>
      <c r="K410" s="19"/>
      <c r="L410" s="19"/>
    </row>
    <row r="411" spans="9:12" x14ac:dyDescent="0.15">
      <c r="I411" s="19"/>
      <c r="J411" s="19"/>
      <c r="K411" s="19"/>
      <c r="L411" s="19"/>
    </row>
    <row r="412" spans="9:12" x14ac:dyDescent="0.15">
      <c r="I412" s="19"/>
      <c r="J412" s="19"/>
      <c r="K412" s="19"/>
      <c r="L412" s="19"/>
    </row>
    <row r="413" spans="9:12" x14ac:dyDescent="0.15">
      <c r="I413" s="19"/>
      <c r="J413" s="19"/>
      <c r="K413" s="19"/>
      <c r="L413" s="19"/>
    </row>
    <row r="414" spans="9:12" x14ac:dyDescent="0.15">
      <c r="I414" s="19"/>
      <c r="J414" s="19"/>
      <c r="K414" s="19"/>
      <c r="L414" s="19"/>
    </row>
    <row r="415" spans="9:12" x14ac:dyDescent="0.15">
      <c r="I415" s="19"/>
      <c r="J415" s="19"/>
      <c r="K415" s="19"/>
      <c r="L415" s="19"/>
    </row>
    <row r="416" spans="9:12" x14ac:dyDescent="0.15">
      <c r="I416" s="19"/>
      <c r="J416" s="19"/>
      <c r="K416" s="19"/>
      <c r="L416" s="19"/>
    </row>
    <row r="417" spans="9:12" x14ac:dyDescent="0.15">
      <c r="I417" s="19"/>
      <c r="J417" s="19"/>
      <c r="K417" s="19"/>
      <c r="L417" s="19"/>
    </row>
    <row r="418" spans="9:12" x14ac:dyDescent="0.15">
      <c r="I418" s="19"/>
      <c r="J418" s="19"/>
      <c r="K418" s="19"/>
      <c r="L418" s="19"/>
    </row>
    <row r="419" spans="9:12" x14ac:dyDescent="0.15">
      <c r="I419" s="19"/>
      <c r="J419" s="19"/>
      <c r="K419" s="19"/>
      <c r="L419" s="19"/>
    </row>
    <row r="420" spans="9:12" x14ac:dyDescent="0.15">
      <c r="I420" s="19"/>
      <c r="J420" s="19"/>
      <c r="K420" s="19"/>
      <c r="L420" s="19"/>
    </row>
    <row r="421" spans="9:12" x14ac:dyDescent="0.15">
      <c r="I421" s="19"/>
      <c r="J421" s="19"/>
      <c r="K421" s="19"/>
      <c r="L421" s="19"/>
    </row>
    <row r="422" spans="9:12" x14ac:dyDescent="0.15">
      <c r="I422" s="19"/>
      <c r="J422" s="19"/>
      <c r="K422" s="19"/>
      <c r="L422" s="19"/>
    </row>
    <row r="423" spans="9:12" x14ac:dyDescent="0.15">
      <c r="I423" s="19"/>
      <c r="J423" s="19"/>
      <c r="K423" s="19"/>
      <c r="L423" s="19"/>
    </row>
    <row r="424" spans="9:12" x14ac:dyDescent="0.15">
      <c r="I424" s="19"/>
      <c r="J424" s="19"/>
      <c r="K424" s="19"/>
      <c r="L424" s="19"/>
    </row>
    <row r="425" spans="9:12" x14ac:dyDescent="0.15">
      <c r="I425" s="19"/>
      <c r="J425" s="19"/>
      <c r="K425" s="19"/>
      <c r="L425" s="19"/>
    </row>
    <row r="426" spans="9:12" x14ac:dyDescent="0.15">
      <c r="I426" s="19"/>
      <c r="J426" s="19"/>
      <c r="K426" s="19"/>
      <c r="L426" s="19"/>
    </row>
    <row r="427" spans="9:12" x14ac:dyDescent="0.15">
      <c r="I427" s="19"/>
      <c r="J427" s="19"/>
      <c r="K427" s="19"/>
      <c r="L427" s="19"/>
    </row>
    <row r="428" spans="9:12" x14ac:dyDescent="0.15">
      <c r="I428" s="19"/>
      <c r="J428" s="19"/>
      <c r="K428" s="19"/>
      <c r="L428" s="19"/>
    </row>
    <row r="429" spans="9:12" x14ac:dyDescent="0.15">
      <c r="I429" s="19"/>
      <c r="J429" s="19"/>
      <c r="K429" s="19"/>
      <c r="L429" s="19"/>
    </row>
    <row r="430" spans="9:12" x14ac:dyDescent="0.15">
      <c r="I430" s="19"/>
      <c r="J430" s="19"/>
      <c r="K430" s="19"/>
      <c r="L430" s="19"/>
    </row>
    <row r="431" spans="9:12" x14ac:dyDescent="0.15">
      <c r="I431" s="19"/>
      <c r="J431" s="19"/>
      <c r="K431" s="19"/>
      <c r="L431" s="19"/>
    </row>
    <row r="432" spans="9:12" x14ac:dyDescent="0.15">
      <c r="I432" s="19"/>
      <c r="J432" s="19"/>
      <c r="K432" s="19"/>
      <c r="L432" s="19"/>
    </row>
    <row r="433" spans="9:12" x14ac:dyDescent="0.15">
      <c r="I433" s="19"/>
      <c r="J433" s="19"/>
      <c r="K433" s="19"/>
      <c r="L433" s="19"/>
    </row>
    <row r="434" spans="9:12" x14ac:dyDescent="0.15">
      <c r="I434" s="19"/>
      <c r="J434" s="19"/>
      <c r="K434" s="19"/>
      <c r="L434" s="19"/>
    </row>
    <row r="435" spans="9:12" x14ac:dyDescent="0.15">
      <c r="I435" s="19"/>
      <c r="J435" s="19"/>
      <c r="K435" s="19"/>
      <c r="L435" s="19"/>
    </row>
    <row r="436" spans="9:12" x14ac:dyDescent="0.15">
      <c r="I436" s="19"/>
      <c r="J436" s="19"/>
      <c r="K436" s="19"/>
      <c r="L436" s="19"/>
    </row>
    <row r="437" spans="9:12" x14ac:dyDescent="0.15">
      <c r="I437" s="19"/>
      <c r="J437" s="19"/>
      <c r="K437" s="19"/>
      <c r="L437" s="19"/>
    </row>
    <row r="438" spans="9:12" x14ac:dyDescent="0.15">
      <c r="I438" s="19"/>
      <c r="J438" s="19"/>
      <c r="K438" s="19"/>
      <c r="L438" s="19"/>
    </row>
    <row r="439" spans="9:12" x14ac:dyDescent="0.15">
      <c r="I439" s="19"/>
      <c r="J439" s="19"/>
      <c r="K439" s="19"/>
      <c r="L439" s="19"/>
    </row>
    <row r="440" spans="9:12" x14ac:dyDescent="0.15">
      <c r="I440" s="19"/>
      <c r="J440" s="19"/>
      <c r="K440" s="19"/>
      <c r="L440" s="19"/>
    </row>
    <row r="441" spans="9:12" x14ac:dyDescent="0.15">
      <c r="I441" s="19"/>
      <c r="J441" s="19"/>
      <c r="K441" s="19"/>
      <c r="L441" s="19"/>
    </row>
    <row r="442" spans="9:12" x14ac:dyDescent="0.15">
      <c r="I442" s="19"/>
      <c r="J442" s="19"/>
      <c r="K442" s="19"/>
      <c r="L442" s="19"/>
    </row>
    <row r="443" spans="9:12" x14ac:dyDescent="0.15">
      <c r="I443" s="19"/>
      <c r="J443" s="19"/>
      <c r="K443" s="19"/>
      <c r="L443" s="19"/>
    </row>
    <row r="444" spans="9:12" x14ac:dyDescent="0.15">
      <c r="I444" s="19"/>
      <c r="J444" s="19"/>
      <c r="K444" s="19"/>
      <c r="L444" s="19"/>
    </row>
    <row r="445" spans="9:12" x14ac:dyDescent="0.15">
      <c r="I445" s="19"/>
      <c r="J445" s="19"/>
      <c r="K445" s="19"/>
      <c r="L445" s="19"/>
    </row>
    <row r="446" spans="9:12" x14ac:dyDescent="0.15">
      <c r="I446" s="19"/>
      <c r="J446" s="19"/>
      <c r="K446" s="19"/>
      <c r="L446" s="19"/>
    </row>
    <row r="447" spans="9:12" x14ac:dyDescent="0.15">
      <c r="I447" s="19"/>
      <c r="J447" s="19"/>
      <c r="K447" s="19"/>
      <c r="L447" s="19"/>
    </row>
    <row r="448" spans="9:12" x14ac:dyDescent="0.15">
      <c r="I448" s="19"/>
      <c r="J448" s="19"/>
      <c r="K448" s="19"/>
      <c r="L448" s="19"/>
    </row>
    <row r="449" spans="9:12" x14ac:dyDescent="0.15">
      <c r="I449" s="19"/>
      <c r="J449" s="19"/>
      <c r="K449" s="19"/>
      <c r="L449" s="19"/>
    </row>
    <row r="450" spans="9:12" x14ac:dyDescent="0.15">
      <c r="I450" s="19"/>
      <c r="J450" s="19"/>
      <c r="K450" s="19"/>
      <c r="L450" s="19"/>
    </row>
    <row r="451" spans="9:12" x14ac:dyDescent="0.15">
      <c r="I451" s="19"/>
      <c r="J451" s="19"/>
      <c r="K451" s="19"/>
      <c r="L451" s="19"/>
    </row>
    <row r="452" spans="9:12" x14ac:dyDescent="0.15">
      <c r="I452" s="19"/>
      <c r="J452" s="19"/>
      <c r="K452" s="19"/>
      <c r="L452" s="19"/>
    </row>
    <row r="453" spans="9:12" x14ac:dyDescent="0.15">
      <c r="I453" s="19"/>
      <c r="J453" s="19"/>
      <c r="K453" s="19"/>
      <c r="L453" s="19"/>
    </row>
    <row r="454" spans="9:12" x14ac:dyDescent="0.15">
      <c r="I454" s="19"/>
      <c r="J454" s="19"/>
      <c r="K454" s="19"/>
      <c r="L454" s="19"/>
    </row>
    <row r="455" spans="9:12" x14ac:dyDescent="0.15">
      <c r="I455" s="19"/>
      <c r="J455" s="19"/>
      <c r="K455" s="19"/>
      <c r="L455" s="19"/>
    </row>
    <row r="456" spans="9:12" x14ac:dyDescent="0.15">
      <c r="I456" s="19"/>
      <c r="J456" s="19"/>
      <c r="K456" s="19"/>
      <c r="L456" s="19"/>
    </row>
    <row r="457" spans="9:12" x14ac:dyDescent="0.15">
      <c r="I457" s="19"/>
      <c r="J457" s="19"/>
      <c r="K457" s="19"/>
      <c r="L457" s="19"/>
    </row>
    <row r="458" spans="9:12" x14ac:dyDescent="0.15">
      <c r="I458" s="19"/>
      <c r="J458" s="19"/>
      <c r="K458" s="19"/>
      <c r="L458" s="19"/>
    </row>
    <row r="459" spans="9:12" x14ac:dyDescent="0.15">
      <c r="I459" s="19"/>
      <c r="J459" s="19"/>
      <c r="K459" s="19"/>
      <c r="L459" s="19"/>
    </row>
    <row r="460" spans="9:12" x14ac:dyDescent="0.15">
      <c r="I460" s="19"/>
      <c r="J460" s="19"/>
      <c r="K460" s="19"/>
      <c r="L460" s="19"/>
    </row>
    <row r="461" spans="9:12" x14ac:dyDescent="0.15">
      <c r="I461" s="19"/>
      <c r="J461" s="19"/>
      <c r="K461" s="19"/>
      <c r="L461" s="19"/>
    </row>
    <row r="462" spans="9:12" x14ac:dyDescent="0.15">
      <c r="I462" s="19"/>
      <c r="J462" s="19"/>
      <c r="K462" s="19"/>
      <c r="L462" s="19"/>
    </row>
    <row r="463" spans="9:12" x14ac:dyDescent="0.15">
      <c r="I463" s="19"/>
      <c r="J463" s="19"/>
      <c r="K463" s="19"/>
      <c r="L463" s="19"/>
    </row>
    <row r="464" spans="9:12" x14ac:dyDescent="0.15">
      <c r="I464" s="19"/>
      <c r="J464" s="19"/>
      <c r="K464" s="19"/>
      <c r="L464" s="19"/>
    </row>
    <row r="465" spans="9:12" x14ac:dyDescent="0.15">
      <c r="I465" s="19"/>
      <c r="J465" s="19"/>
      <c r="K465" s="19"/>
      <c r="L465" s="19"/>
    </row>
    <row r="466" spans="9:12" x14ac:dyDescent="0.15">
      <c r="I466" s="19"/>
      <c r="J466" s="19"/>
      <c r="K466" s="19"/>
      <c r="L466" s="19"/>
    </row>
    <row r="467" spans="9:12" x14ac:dyDescent="0.15">
      <c r="I467" s="19"/>
      <c r="J467" s="19"/>
      <c r="K467" s="19"/>
      <c r="L467" s="19"/>
    </row>
    <row r="468" spans="9:12" x14ac:dyDescent="0.15">
      <c r="I468" s="19"/>
      <c r="J468" s="19"/>
      <c r="K468" s="19"/>
      <c r="L468" s="19"/>
    </row>
    <row r="469" spans="9:12" x14ac:dyDescent="0.15">
      <c r="I469" s="19"/>
      <c r="J469" s="19"/>
      <c r="K469" s="19"/>
      <c r="L469" s="19"/>
    </row>
    <row r="470" spans="9:12" x14ac:dyDescent="0.15">
      <c r="I470" s="19"/>
      <c r="J470" s="19"/>
      <c r="K470" s="19"/>
      <c r="L470" s="19"/>
    </row>
    <row r="471" spans="9:12" x14ac:dyDescent="0.15">
      <c r="I471" s="19"/>
      <c r="J471" s="19"/>
      <c r="K471" s="19"/>
      <c r="L471" s="19"/>
    </row>
    <row r="472" spans="9:12" x14ac:dyDescent="0.15">
      <c r="I472" s="19"/>
      <c r="J472" s="19"/>
      <c r="K472" s="19"/>
      <c r="L472" s="19"/>
    </row>
    <row r="473" spans="9:12" x14ac:dyDescent="0.15">
      <c r="I473" s="19"/>
      <c r="J473" s="19"/>
      <c r="K473" s="19"/>
      <c r="L473" s="19"/>
    </row>
    <row r="474" spans="9:12" x14ac:dyDescent="0.15">
      <c r="I474" s="19"/>
      <c r="J474" s="19"/>
      <c r="K474" s="19"/>
      <c r="L474" s="19"/>
    </row>
    <row r="475" spans="9:12" x14ac:dyDescent="0.15">
      <c r="I475" s="19"/>
      <c r="J475" s="19"/>
      <c r="K475" s="19"/>
      <c r="L475" s="19"/>
    </row>
    <row r="476" spans="9:12" x14ac:dyDescent="0.15">
      <c r="I476" s="19"/>
      <c r="J476" s="19"/>
      <c r="K476" s="19"/>
      <c r="L476" s="19"/>
    </row>
    <row r="477" spans="9:12" x14ac:dyDescent="0.15">
      <c r="I477" s="19"/>
      <c r="J477" s="19"/>
      <c r="K477" s="19"/>
      <c r="L477" s="19"/>
    </row>
    <row r="478" spans="9:12" x14ac:dyDescent="0.15">
      <c r="I478" s="19"/>
      <c r="J478" s="19"/>
      <c r="K478" s="19"/>
      <c r="L478" s="19"/>
    </row>
    <row r="479" spans="9:12" x14ac:dyDescent="0.15">
      <c r="I479" s="19"/>
      <c r="J479" s="19"/>
      <c r="K479" s="19"/>
      <c r="L479" s="19"/>
    </row>
    <row r="480" spans="9:12" x14ac:dyDescent="0.15">
      <c r="I480" s="19"/>
      <c r="J480" s="19"/>
      <c r="K480" s="19"/>
      <c r="L480" s="19"/>
    </row>
    <row r="481" spans="9:12" x14ac:dyDescent="0.15">
      <c r="I481" s="19"/>
      <c r="J481" s="19"/>
      <c r="K481" s="19"/>
      <c r="L481" s="19"/>
    </row>
    <row r="482" spans="9:12" x14ac:dyDescent="0.15">
      <c r="I482" s="19"/>
      <c r="J482" s="19"/>
      <c r="K482" s="19"/>
      <c r="L482" s="19"/>
    </row>
    <row r="483" spans="9:12" x14ac:dyDescent="0.15">
      <c r="I483" s="19"/>
      <c r="J483" s="19"/>
      <c r="K483" s="19"/>
      <c r="L483" s="19"/>
    </row>
    <row r="484" spans="9:12" x14ac:dyDescent="0.15">
      <c r="I484" s="19"/>
      <c r="J484" s="19"/>
      <c r="K484" s="19"/>
      <c r="L484" s="19"/>
    </row>
    <row r="485" spans="9:12" x14ac:dyDescent="0.15">
      <c r="I485" s="19"/>
      <c r="J485" s="19"/>
      <c r="K485" s="19"/>
      <c r="L485" s="19"/>
    </row>
    <row r="486" spans="9:12" x14ac:dyDescent="0.15">
      <c r="I486" s="19"/>
      <c r="J486" s="19"/>
      <c r="K486" s="19"/>
      <c r="L486" s="19"/>
    </row>
    <row r="487" spans="9:12" x14ac:dyDescent="0.15">
      <c r="I487" s="19"/>
      <c r="J487" s="19"/>
      <c r="K487" s="19"/>
      <c r="L487" s="19"/>
    </row>
    <row r="488" spans="9:12" x14ac:dyDescent="0.15">
      <c r="I488" s="19"/>
      <c r="J488" s="19"/>
      <c r="K488" s="19"/>
      <c r="L488" s="19"/>
    </row>
    <row r="489" spans="9:12" x14ac:dyDescent="0.15">
      <c r="I489" s="19"/>
      <c r="J489" s="19"/>
      <c r="K489" s="19"/>
      <c r="L489" s="19"/>
    </row>
    <row r="490" spans="9:12" x14ac:dyDescent="0.15">
      <c r="I490" s="19"/>
      <c r="J490" s="19"/>
      <c r="K490" s="19"/>
      <c r="L490" s="19"/>
    </row>
    <row r="491" spans="9:12" x14ac:dyDescent="0.15">
      <c r="I491" s="19"/>
      <c r="J491" s="19"/>
      <c r="K491" s="19"/>
      <c r="L491" s="19"/>
    </row>
    <row r="492" spans="9:12" x14ac:dyDescent="0.15">
      <c r="I492" s="19"/>
      <c r="J492" s="19"/>
      <c r="K492" s="19"/>
      <c r="L492" s="19"/>
    </row>
    <row r="493" spans="9:12" x14ac:dyDescent="0.15">
      <c r="I493" s="19"/>
      <c r="J493" s="19"/>
      <c r="K493" s="19"/>
      <c r="L493" s="19"/>
    </row>
    <row r="494" spans="9:12" x14ac:dyDescent="0.15">
      <c r="I494" s="19"/>
      <c r="J494" s="19"/>
      <c r="K494" s="19"/>
      <c r="L494" s="19"/>
    </row>
    <row r="495" spans="9:12" x14ac:dyDescent="0.15">
      <c r="I495" s="19"/>
      <c r="J495" s="19"/>
      <c r="K495" s="19"/>
      <c r="L495" s="19"/>
    </row>
    <row r="496" spans="9:12" x14ac:dyDescent="0.15">
      <c r="I496" s="19"/>
      <c r="J496" s="19"/>
      <c r="K496" s="19"/>
      <c r="L496" s="19"/>
    </row>
    <row r="497" spans="9:12" x14ac:dyDescent="0.15">
      <c r="I497" s="19"/>
      <c r="J497" s="19"/>
      <c r="K497" s="19"/>
      <c r="L497" s="19"/>
    </row>
    <row r="498" spans="9:12" x14ac:dyDescent="0.15">
      <c r="I498" s="19"/>
      <c r="J498" s="19"/>
      <c r="K498" s="19"/>
      <c r="L498" s="19"/>
    </row>
    <row r="499" spans="9:12" x14ac:dyDescent="0.15">
      <c r="I499" s="19"/>
      <c r="J499" s="19"/>
      <c r="K499" s="19"/>
      <c r="L499" s="19"/>
    </row>
    <row r="500" spans="9:12" x14ac:dyDescent="0.15">
      <c r="I500" s="19"/>
      <c r="J500" s="19"/>
      <c r="K500" s="19"/>
      <c r="L500" s="19"/>
    </row>
    <row r="501" spans="9:12" x14ac:dyDescent="0.15">
      <c r="I501" s="19"/>
      <c r="J501" s="19"/>
      <c r="K501" s="19"/>
      <c r="L501" s="19"/>
    </row>
    <row r="502" spans="9:12" x14ac:dyDescent="0.15">
      <c r="I502" s="19"/>
      <c r="J502" s="19"/>
      <c r="K502" s="19"/>
      <c r="L502" s="19"/>
    </row>
    <row r="503" spans="9:12" x14ac:dyDescent="0.15">
      <c r="I503" s="19"/>
      <c r="J503" s="19"/>
      <c r="K503" s="19"/>
      <c r="L503" s="19"/>
    </row>
    <row r="504" spans="9:12" x14ac:dyDescent="0.15">
      <c r="I504" s="19"/>
      <c r="J504" s="19"/>
      <c r="K504" s="19"/>
      <c r="L504" s="19"/>
    </row>
    <row r="505" spans="9:12" x14ac:dyDescent="0.15">
      <c r="I505" s="19"/>
      <c r="J505" s="19"/>
      <c r="K505" s="19"/>
      <c r="L505" s="19"/>
    </row>
    <row r="506" spans="9:12" x14ac:dyDescent="0.15">
      <c r="I506" s="19"/>
      <c r="J506" s="19"/>
      <c r="K506" s="19"/>
      <c r="L506" s="19"/>
    </row>
    <row r="507" spans="9:12" x14ac:dyDescent="0.15">
      <c r="I507" s="19"/>
      <c r="J507" s="19"/>
      <c r="K507" s="19"/>
      <c r="L507" s="19"/>
    </row>
    <row r="508" spans="9:12" x14ac:dyDescent="0.15">
      <c r="I508" s="19"/>
      <c r="J508" s="19"/>
      <c r="K508" s="19"/>
      <c r="L508" s="19"/>
    </row>
    <row r="509" spans="9:12" x14ac:dyDescent="0.15">
      <c r="I509" s="19"/>
      <c r="J509" s="19"/>
      <c r="K509" s="19"/>
      <c r="L509" s="19"/>
    </row>
    <row r="510" spans="9:12" x14ac:dyDescent="0.15">
      <c r="I510" s="19"/>
      <c r="J510" s="19"/>
      <c r="K510" s="19"/>
      <c r="L510" s="19"/>
    </row>
    <row r="511" spans="9:12" x14ac:dyDescent="0.15">
      <c r="I511" s="19"/>
      <c r="J511" s="19"/>
      <c r="K511" s="19"/>
      <c r="L511" s="19"/>
    </row>
    <row r="512" spans="9:12" x14ac:dyDescent="0.15">
      <c r="I512" s="19"/>
      <c r="J512" s="19"/>
      <c r="K512" s="19"/>
      <c r="L512" s="19"/>
    </row>
    <row r="513" spans="9:12" x14ac:dyDescent="0.15">
      <c r="I513" s="19"/>
      <c r="J513" s="19"/>
      <c r="K513" s="19"/>
      <c r="L513" s="19"/>
    </row>
    <row r="514" spans="9:12" x14ac:dyDescent="0.15">
      <c r="I514" s="19"/>
      <c r="J514" s="19"/>
      <c r="K514" s="19"/>
      <c r="L514" s="19"/>
    </row>
    <row r="515" spans="9:12" x14ac:dyDescent="0.15">
      <c r="I515" s="19"/>
      <c r="J515" s="19"/>
      <c r="K515" s="19"/>
      <c r="L515" s="19"/>
    </row>
    <row r="516" spans="9:12" x14ac:dyDescent="0.15">
      <c r="I516" s="19"/>
      <c r="J516" s="19"/>
      <c r="K516" s="19"/>
      <c r="L516" s="19"/>
    </row>
    <row r="517" spans="9:12" x14ac:dyDescent="0.15">
      <c r="I517" s="19"/>
      <c r="J517" s="19"/>
      <c r="K517" s="19"/>
      <c r="L517" s="19"/>
    </row>
    <row r="518" spans="9:12" x14ac:dyDescent="0.15">
      <c r="I518" s="19"/>
      <c r="J518" s="19"/>
      <c r="K518" s="19"/>
      <c r="L518" s="19"/>
    </row>
    <row r="519" spans="9:12" x14ac:dyDescent="0.15">
      <c r="I519" s="19"/>
      <c r="J519" s="19"/>
      <c r="K519" s="19"/>
      <c r="L519" s="19"/>
    </row>
    <row r="520" spans="9:12" x14ac:dyDescent="0.15">
      <c r="I520" s="19"/>
      <c r="J520" s="19"/>
      <c r="K520" s="19"/>
      <c r="L520" s="19"/>
    </row>
    <row r="521" spans="9:12" x14ac:dyDescent="0.15">
      <c r="I521" s="19"/>
      <c r="J521" s="19"/>
      <c r="K521" s="19"/>
      <c r="L521" s="19"/>
    </row>
    <row r="522" spans="9:12" x14ac:dyDescent="0.15">
      <c r="I522" s="19"/>
      <c r="J522" s="19"/>
      <c r="K522" s="19"/>
      <c r="L522" s="19"/>
    </row>
    <row r="523" spans="9:12" x14ac:dyDescent="0.15">
      <c r="I523" s="19"/>
      <c r="J523" s="19"/>
      <c r="K523" s="19"/>
      <c r="L523" s="19"/>
    </row>
    <row r="524" spans="9:12" x14ac:dyDescent="0.15">
      <c r="I524" s="19"/>
      <c r="J524" s="19"/>
      <c r="K524" s="19"/>
      <c r="L524" s="19"/>
    </row>
    <row r="525" spans="9:12" x14ac:dyDescent="0.15">
      <c r="I525" s="19"/>
      <c r="J525" s="19"/>
      <c r="K525" s="19"/>
      <c r="L525" s="19"/>
    </row>
    <row r="526" spans="9:12" x14ac:dyDescent="0.15">
      <c r="I526" s="19"/>
      <c r="J526" s="19"/>
      <c r="K526" s="19"/>
      <c r="L526" s="19"/>
    </row>
    <row r="527" spans="9:12" x14ac:dyDescent="0.15">
      <c r="I527" s="19"/>
      <c r="J527" s="19"/>
      <c r="K527" s="19"/>
      <c r="L527" s="19"/>
    </row>
    <row r="528" spans="9:12" x14ac:dyDescent="0.15">
      <c r="I528" s="19"/>
      <c r="J528" s="19"/>
      <c r="K528" s="19"/>
      <c r="L528" s="19"/>
    </row>
    <row r="529" spans="9:12" x14ac:dyDescent="0.15">
      <c r="I529" s="19"/>
      <c r="J529" s="19"/>
      <c r="K529" s="19"/>
      <c r="L529" s="19"/>
    </row>
    <row r="530" spans="9:12" x14ac:dyDescent="0.15">
      <c r="I530" s="19"/>
      <c r="J530" s="19"/>
      <c r="K530" s="19"/>
      <c r="L530" s="19"/>
    </row>
    <row r="531" spans="9:12" x14ac:dyDescent="0.15">
      <c r="I531" s="19"/>
      <c r="J531" s="19"/>
      <c r="K531" s="19"/>
      <c r="L531" s="19"/>
    </row>
    <row r="532" spans="9:12" x14ac:dyDescent="0.15">
      <c r="I532" s="19"/>
      <c r="J532" s="19"/>
      <c r="K532" s="19"/>
      <c r="L532" s="19"/>
    </row>
    <row r="533" spans="9:12" x14ac:dyDescent="0.15">
      <c r="I533" s="19"/>
      <c r="J533" s="19"/>
      <c r="K533" s="19"/>
      <c r="L533" s="19"/>
    </row>
    <row r="534" spans="9:12" x14ac:dyDescent="0.15">
      <c r="I534" s="19"/>
      <c r="J534" s="19"/>
      <c r="K534" s="19"/>
      <c r="L534" s="19"/>
    </row>
    <row r="535" spans="9:12" x14ac:dyDescent="0.15">
      <c r="I535" s="19"/>
      <c r="J535" s="19"/>
      <c r="K535" s="19"/>
      <c r="L535" s="19"/>
    </row>
    <row r="536" spans="9:12" x14ac:dyDescent="0.15">
      <c r="I536" s="19"/>
      <c r="J536" s="19"/>
      <c r="K536" s="19"/>
      <c r="L536" s="19"/>
    </row>
    <row r="537" spans="9:12" x14ac:dyDescent="0.15">
      <c r="I537" s="19"/>
      <c r="J537" s="19"/>
      <c r="K537" s="19"/>
      <c r="L537" s="19"/>
    </row>
    <row r="538" spans="9:12" x14ac:dyDescent="0.15">
      <c r="I538" s="19"/>
      <c r="J538" s="19"/>
      <c r="K538" s="19"/>
      <c r="L538" s="19"/>
    </row>
    <row r="539" spans="9:12" x14ac:dyDescent="0.15">
      <c r="I539" s="19"/>
      <c r="J539" s="19"/>
      <c r="K539" s="19"/>
      <c r="L539" s="19"/>
    </row>
    <row r="540" spans="9:12" x14ac:dyDescent="0.15">
      <c r="I540" s="19"/>
      <c r="J540" s="19"/>
      <c r="K540" s="19"/>
      <c r="L540" s="19"/>
    </row>
    <row r="541" spans="9:12" x14ac:dyDescent="0.15">
      <c r="I541" s="19"/>
      <c r="J541" s="19"/>
      <c r="K541" s="19"/>
      <c r="L541" s="19"/>
    </row>
    <row r="542" spans="9:12" x14ac:dyDescent="0.15">
      <c r="I542" s="19"/>
      <c r="J542" s="19"/>
      <c r="K542" s="19"/>
      <c r="L542" s="19"/>
    </row>
    <row r="543" spans="9:12" x14ac:dyDescent="0.15">
      <c r="I543" s="19"/>
      <c r="J543" s="19"/>
      <c r="K543" s="19"/>
      <c r="L543" s="19"/>
    </row>
    <row r="544" spans="9:12" x14ac:dyDescent="0.15">
      <c r="I544" s="19"/>
      <c r="J544" s="19"/>
      <c r="K544" s="19"/>
      <c r="L544" s="19"/>
    </row>
    <row r="545" spans="9:12" x14ac:dyDescent="0.15">
      <c r="I545" s="19"/>
      <c r="J545" s="19"/>
      <c r="K545" s="19"/>
      <c r="L545" s="19"/>
    </row>
    <row r="546" spans="9:12" x14ac:dyDescent="0.15">
      <c r="I546" s="19"/>
      <c r="J546" s="19"/>
      <c r="K546" s="19"/>
      <c r="L546" s="19"/>
    </row>
    <row r="547" spans="9:12" x14ac:dyDescent="0.15">
      <c r="I547" s="19"/>
      <c r="J547" s="19"/>
      <c r="K547" s="19"/>
      <c r="L547" s="19"/>
    </row>
    <row r="548" spans="9:12" x14ac:dyDescent="0.15">
      <c r="I548" s="19"/>
      <c r="J548" s="19"/>
      <c r="K548" s="19"/>
      <c r="L548" s="19"/>
    </row>
    <row r="549" spans="9:12" x14ac:dyDescent="0.15">
      <c r="I549" s="19"/>
      <c r="J549" s="19"/>
      <c r="K549" s="19"/>
      <c r="L549" s="19"/>
    </row>
    <row r="550" spans="9:12" x14ac:dyDescent="0.15">
      <c r="I550" s="19"/>
      <c r="J550" s="19"/>
      <c r="K550" s="19"/>
      <c r="L550" s="19"/>
    </row>
    <row r="551" spans="9:12" x14ac:dyDescent="0.15">
      <c r="I551" s="19"/>
      <c r="J551" s="19"/>
      <c r="K551" s="19"/>
      <c r="L551" s="19"/>
    </row>
    <row r="552" spans="9:12" x14ac:dyDescent="0.15">
      <c r="I552" s="19"/>
      <c r="J552" s="19"/>
      <c r="K552" s="19"/>
      <c r="L552" s="19"/>
    </row>
    <row r="553" spans="9:12" x14ac:dyDescent="0.15">
      <c r="I553" s="19"/>
      <c r="J553" s="19"/>
      <c r="K553" s="19"/>
      <c r="L553" s="19"/>
    </row>
    <row r="554" spans="9:12" x14ac:dyDescent="0.15">
      <c r="I554" s="19"/>
      <c r="J554" s="19"/>
      <c r="K554" s="19"/>
      <c r="L554" s="19"/>
    </row>
    <row r="555" spans="9:12" x14ac:dyDescent="0.15">
      <c r="I555" s="19"/>
      <c r="J555" s="19"/>
      <c r="K555" s="19"/>
      <c r="L555" s="19"/>
    </row>
    <row r="556" spans="9:12" x14ac:dyDescent="0.15">
      <c r="I556" s="19"/>
      <c r="J556" s="19"/>
      <c r="K556" s="19"/>
      <c r="L556" s="19"/>
    </row>
    <row r="557" spans="9:12" x14ac:dyDescent="0.15">
      <c r="I557" s="19"/>
      <c r="J557" s="19"/>
      <c r="K557" s="19"/>
      <c r="L557" s="19"/>
    </row>
    <row r="558" spans="9:12" x14ac:dyDescent="0.15">
      <c r="I558" s="19"/>
      <c r="J558" s="19"/>
      <c r="K558" s="19"/>
      <c r="L558" s="19"/>
    </row>
    <row r="559" spans="9:12" x14ac:dyDescent="0.15">
      <c r="I559" s="19"/>
      <c r="J559" s="19"/>
      <c r="K559" s="19"/>
      <c r="L559" s="19"/>
    </row>
    <row r="560" spans="9:12" x14ac:dyDescent="0.15">
      <c r="I560" s="19"/>
      <c r="J560" s="19"/>
      <c r="K560" s="19"/>
      <c r="L560" s="19"/>
    </row>
    <row r="561" spans="9:12" x14ac:dyDescent="0.15">
      <c r="I561" s="19"/>
      <c r="J561" s="19"/>
      <c r="K561" s="19"/>
      <c r="L561" s="19"/>
    </row>
    <row r="562" spans="9:12" x14ac:dyDescent="0.15">
      <c r="I562" s="19"/>
      <c r="J562" s="19"/>
      <c r="K562" s="19"/>
      <c r="L562" s="19"/>
    </row>
    <row r="563" spans="9:12" x14ac:dyDescent="0.15">
      <c r="I563" s="19"/>
      <c r="J563" s="19"/>
      <c r="K563" s="19"/>
      <c r="L563" s="19"/>
    </row>
    <row r="564" spans="9:12" x14ac:dyDescent="0.15">
      <c r="I564" s="19"/>
      <c r="J564" s="19"/>
      <c r="K564" s="19"/>
      <c r="L564" s="19"/>
    </row>
    <row r="565" spans="9:12" x14ac:dyDescent="0.15">
      <c r="I565" s="19"/>
      <c r="J565" s="19"/>
      <c r="K565" s="19"/>
      <c r="L565" s="19"/>
    </row>
    <row r="566" spans="9:12" x14ac:dyDescent="0.15">
      <c r="I566" s="19"/>
      <c r="J566" s="19"/>
      <c r="K566" s="19"/>
      <c r="L566" s="19"/>
    </row>
    <row r="567" spans="9:12" x14ac:dyDescent="0.15">
      <c r="I567" s="19"/>
      <c r="J567" s="19"/>
      <c r="K567" s="19"/>
      <c r="L567" s="19"/>
    </row>
    <row r="568" spans="9:12" x14ac:dyDescent="0.15">
      <c r="I568" s="19"/>
      <c r="J568" s="19"/>
      <c r="K568" s="19"/>
      <c r="L568" s="19"/>
    </row>
    <row r="569" spans="9:12" x14ac:dyDescent="0.15">
      <c r="I569" s="19"/>
      <c r="J569" s="19"/>
      <c r="K569" s="19"/>
      <c r="L569" s="19"/>
    </row>
    <row r="570" spans="9:12" x14ac:dyDescent="0.15">
      <c r="I570" s="19"/>
      <c r="J570" s="19"/>
      <c r="K570" s="19"/>
      <c r="L570" s="19"/>
    </row>
    <row r="571" spans="9:12" x14ac:dyDescent="0.15">
      <c r="I571" s="19"/>
      <c r="J571" s="19"/>
      <c r="K571" s="19"/>
      <c r="L571" s="19"/>
    </row>
    <row r="572" spans="9:12" x14ac:dyDescent="0.15">
      <c r="I572" s="19"/>
      <c r="J572" s="19"/>
      <c r="K572" s="19"/>
      <c r="L572" s="19"/>
    </row>
    <row r="573" spans="9:12" x14ac:dyDescent="0.15">
      <c r="I573" s="19"/>
      <c r="J573" s="19"/>
      <c r="K573" s="19"/>
      <c r="L573" s="19"/>
    </row>
    <row r="574" spans="9:12" x14ac:dyDescent="0.15">
      <c r="I574" s="19"/>
      <c r="J574" s="19"/>
      <c r="K574" s="19"/>
      <c r="L574" s="19"/>
    </row>
    <row r="575" spans="9:12" x14ac:dyDescent="0.15">
      <c r="I575" s="19"/>
      <c r="J575" s="19"/>
      <c r="K575" s="19"/>
      <c r="L575" s="19"/>
    </row>
    <row r="576" spans="9:12" x14ac:dyDescent="0.15">
      <c r="I576" s="19"/>
      <c r="J576" s="19"/>
      <c r="K576" s="19"/>
      <c r="L576" s="19"/>
    </row>
    <row r="577" spans="9:12" x14ac:dyDescent="0.15">
      <c r="I577" s="19"/>
      <c r="J577" s="19"/>
      <c r="K577" s="19"/>
      <c r="L577" s="19"/>
    </row>
    <row r="578" spans="9:12" x14ac:dyDescent="0.15">
      <c r="I578" s="19"/>
      <c r="J578" s="19"/>
      <c r="K578" s="19"/>
      <c r="L578" s="19"/>
    </row>
    <row r="579" spans="9:12" x14ac:dyDescent="0.15">
      <c r="I579" s="19"/>
      <c r="J579" s="19"/>
      <c r="K579" s="19"/>
      <c r="L579" s="19"/>
    </row>
    <row r="580" spans="9:12" x14ac:dyDescent="0.15">
      <c r="I580" s="19"/>
      <c r="J580" s="19"/>
      <c r="K580" s="19"/>
      <c r="L580" s="19"/>
    </row>
    <row r="581" spans="9:12" x14ac:dyDescent="0.15">
      <c r="I581" s="19"/>
      <c r="J581" s="19"/>
      <c r="K581" s="19"/>
      <c r="L581" s="19"/>
    </row>
    <row r="582" spans="9:12" x14ac:dyDescent="0.15">
      <c r="I582" s="19"/>
      <c r="J582" s="19"/>
      <c r="K582" s="19"/>
      <c r="L582" s="19"/>
    </row>
    <row r="583" spans="9:12" x14ac:dyDescent="0.15">
      <c r="I583" s="19"/>
      <c r="J583" s="19"/>
      <c r="K583" s="19"/>
      <c r="L583" s="19"/>
    </row>
    <row r="584" spans="9:12" x14ac:dyDescent="0.15">
      <c r="I584" s="19"/>
      <c r="J584" s="19"/>
      <c r="K584" s="19"/>
      <c r="L584" s="19"/>
    </row>
    <row r="585" spans="9:12" x14ac:dyDescent="0.15">
      <c r="I585" s="19"/>
      <c r="J585" s="19"/>
      <c r="K585" s="19"/>
      <c r="L585" s="19"/>
    </row>
    <row r="586" spans="9:12" x14ac:dyDescent="0.15">
      <c r="I586" s="19"/>
      <c r="J586" s="19"/>
      <c r="K586" s="19"/>
      <c r="L586" s="19"/>
    </row>
    <row r="587" spans="9:12" x14ac:dyDescent="0.15">
      <c r="I587" s="19"/>
      <c r="J587" s="19"/>
      <c r="K587" s="19"/>
      <c r="L587" s="19"/>
    </row>
    <row r="588" spans="9:12" x14ac:dyDescent="0.15">
      <c r="I588" s="19"/>
      <c r="J588" s="19"/>
      <c r="K588" s="19"/>
      <c r="L588" s="19"/>
    </row>
    <row r="589" spans="9:12" x14ac:dyDescent="0.15">
      <c r="I589" s="19"/>
      <c r="J589" s="19"/>
      <c r="K589" s="19"/>
      <c r="L589" s="19"/>
    </row>
    <row r="590" spans="9:12" x14ac:dyDescent="0.15">
      <c r="I590" s="19"/>
      <c r="J590" s="19"/>
      <c r="K590" s="19"/>
      <c r="L590" s="19"/>
    </row>
    <row r="591" spans="9:12" x14ac:dyDescent="0.15">
      <c r="I591" s="19"/>
      <c r="J591" s="19"/>
      <c r="K591" s="19"/>
      <c r="L591" s="19"/>
    </row>
    <row r="592" spans="9:12" x14ac:dyDescent="0.15">
      <c r="I592" s="19"/>
      <c r="J592" s="19"/>
      <c r="K592" s="19"/>
      <c r="L592" s="19"/>
    </row>
    <row r="593" spans="9:12" x14ac:dyDescent="0.15">
      <c r="I593" s="19"/>
      <c r="J593" s="19"/>
      <c r="K593" s="19"/>
      <c r="L593" s="19"/>
    </row>
    <row r="594" spans="9:12" x14ac:dyDescent="0.15">
      <c r="I594" s="19"/>
      <c r="J594" s="19"/>
      <c r="K594" s="19"/>
      <c r="L594" s="19"/>
    </row>
    <row r="595" spans="9:12" x14ac:dyDescent="0.15">
      <c r="I595" s="19"/>
      <c r="J595" s="19"/>
      <c r="K595" s="19"/>
      <c r="L595" s="19"/>
    </row>
    <row r="596" spans="9:12" x14ac:dyDescent="0.15">
      <c r="I596" s="19"/>
      <c r="J596" s="19"/>
      <c r="K596" s="19"/>
      <c r="L596" s="19"/>
    </row>
    <row r="597" spans="9:12" x14ac:dyDescent="0.15">
      <c r="I597" s="19"/>
      <c r="J597" s="19"/>
      <c r="K597" s="19"/>
      <c r="L597" s="19"/>
    </row>
    <row r="598" spans="9:12" x14ac:dyDescent="0.15">
      <c r="I598" s="19"/>
      <c r="J598" s="19"/>
      <c r="K598" s="19"/>
      <c r="L598" s="19"/>
    </row>
    <row r="599" spans="9:12" x14ac:dyDescent="0.15">
      <c r="I599" s="19"/>
      <c r="J599" s="19"/>
      <c r="K599" s="19"/>
      <c r="L599" s="19"/>
    </row>
    <row r="600" spans="9:12" x14ac:dyDescent="0.15">
      <c r="I600" s="19"/>
      <c r="J600" s="19"/>
      <c r="K600" s="19"/>
      <c r="L600" s="19"/>
    </row>
    <row r="601" spans="9:12" x14ac:dyDescent="0.15">
      <c r="I601" s="19"/>
      <c r="J601" s="19"/>
      <c r="K601" s="19"/>
      <c r="L601" s="19"/>
    </row>
    <row r="602" spans="9:12" x14ac:dyDescent="0.15">
      <c r="I602" s="19"/>
      <c r="J602" s="19"/>
      <c r="K602" s="19"/>
      <c r="L602" s="19"/>
    </row>
    <row r="603" spans="9:12" x14ac:dyDescent="0.15">
      <c r="I603" s="19"/>
      <c r="J603" s="19"/>
      <c r="K603" s="19"/>
      <c r="L603" s="19"/>
    </row>
    <row r="604" spans="9:12" x14ac:dyDescent="0.15">
      <c r="I604" s="19"/>
      <c r="J604" s="19"/>
      <c r="K604" s="19"/>
      <c r="L604" s="19"/>
    </row>
    <row r="605" spans="9:12" x14ac:dyDescent="0.15">
      <c r="I605" s="19"/>
      <c r="J605" s="19"/>
      <c r="K605" s="19"/>
      <c r="L605" s="19"/>
    </row>
    <row r="606" spans="9:12" x14ac:dyDescent="0.15">
      <c r="I606" s="19"/>
      <c r="J606" s="19"/>
      <c r="K606" s="19"/>
      <c r="L606" s="19"/>
    </row>
    <row r="607" spans="9:12" x14ac:dyDescent="0.15">
      <c r="I607" s="19"/>
      <c r="J607" s="19"/>
      <c r="K607" s="19"/>
      <c r="L607" s="19"/>
    </row>
    <row r="608" spans="9:12" x14ac:dyDescent="0.15">
      <c r="I608" s="19"/>
      <c r="J608" s="19"/>
      <c r="K608" s="19"/>
      <c r="L608" s="19"/>
    </row>
    <row r="609" spans="9:12" x14ac:dyDescent="0.15">
      <c r="I609" s="19"/>
      <c r="J609" s="19"/>
      <c r="K609" s="19"/>
      <c r="L609" s="19"/>
    </row>
    <row r="610" spans="9:12" x14ac:dyDescent="0.15">
      <c r="I610" s="19"/>
      <c r="J610" s="19"/>
      <c r="K610" s="19"/>
      <c r="L610" s="19"/>
    </row>
    <row r="611" spans="9:12" x14ac:dyDescent="0.15">
      <c r="I611" s="19"/>
      <c r="J611" s="19"/>
      <c r="K611" s="19"/>
      <c r="L611" s="19"/>
    </row>
    <row r="612" spans="9:12" x14ac:dyDescent="0.15">
      <c r="I612" s="19"/>
      <c r="J612" s="19"/>
      <c r="K612" s="19"/>
      <c r="L612" s="19"/>
    </row>
    <row r="613" spans="9:12" x14ac:dyDescent="0.15">
      <c r="I613" s="19"/>
      <c r="J613" s="19"/>
      <c r="K613" s="19"/>
      <c r="L613" s="19"/>
    </row>
    <row r="614" spans="9:12" x14ac:dyDescent="0.15">
      <c r="I614" s="19"/>
      <c r="J614" s="19"/>
      <c r="K614" s="19"/>
      <c r="L614" s="19"/>
    </row>
    <row r="615" spans="9:12" x14ac:dyDescent="0.15">
      <c r="I615" s="19"/>
      <c r="J615" s="19"/>
      <c r="K615" s="19"/>
      <c r="L615" s="19"/>
    </row>
    <row r="616" spans="9:12" x14ac:dyDescent="0.15">
      <c r="I616" s="19"/>
      <c r="J616" s="19"/>
      <c r="K616" s="19"/>
      <c r="L616" s="19"/>
    </row>
    <row r="617" spans="9:12" x14ac:dyDescent="0.15">
      <c r="I617" s="19"/>
      <c r="J617" s="19"/>
      <c r="K617" s="19"/>
      <c r="L617" s="19"/>
    </row>
    <row r="618" spans="9:12" x14ac:dyDescent="0.15">
      <c r="I618" s="19"/>
      <c r="J618" s="19"/>
      <c r="K618" s="19"/>
      <c r="L618" s="19"/>
    </row>
    <row r="619" spans="9:12" x14ac:dyDescent="0.15">
      <c r="I619" s="19"/>
      <c r="J619" s="19"/>
      <c r="K619" s="19"/>
      <c r="L619" s="19"/>
    </row>
    <row r="620" spans="9:12" x14ac:dyDescent="0.15">
      <c r="I620" s="19"/>
      <c r="J620" s="19"/>
      <c r="K620" s="19"/>
      <c r="L620" s="19"/>
    </row>
    <row r="621" spans="9:12" x14ac:dyDescent="0.15">
      <c r="I621" s="19"/>
      <c r="J621" s="19"/>
      <c r="K621" s="19"/>
      <c r="L621" s="19"/>
    </row>
    <row r="622" spans="9:12" x14ac:dyDescent="0.15">
      <c r="I622" s="19"/>
      <c r="J622" s="19"/>
      <c r="K622" s="19"/>
      <c r="L622" s="19"/>
    </row>
    <row r="623" spans="9:12" x14ac:dyDescent="0.15">
      <c r="I623" s="19"/>
      <c r="J623" s="19"/>
      <c r="K623" s="19"/>
      <c r="L623" s="19"/>
    </row>
    <row r="624" spans="9:12" x14ac:dyDescent="0.15">
      <c r="I624" s="19"/>
      <c r="J624" s="19"/>
      <c r="K624" s="19"/>
      <c r="L624" s="19"/>
    </row>
    <row r="625" spans="9:12" x14ac:dyDescent="0.15">
      <c r="I625" s="19"/>
      <c r="J625" s="19"/>
      <c r="K625" s="19"/>
      <c r="L625" s="19"/>
    </row>
    <row r="626" spans="9:12" x14ac:dyDescent="0.15">
      <c r="I626" s="19"/>
      <c r="J626" s="19"/>
      <c r="K626" s="19"/>
      <c r="L626" s="19"/>
    </row>
    <row r="627" spans="9:12" x14ac:dyDescent="0.15">
      <c r="I627" s="19"/>
      <c r="J627" s="19"/>
      <c r="K627" s="19"/>
      <c r="L627" s="19"/>
    </row>
    <row r="628" spans="9:12" x14ac:dyDescent="0.15">
      <c r="I628" s="19"/>
      <c r="J628" s="19"/>
      <c r="K628" s="19"/>
      <c r="L628" s="19"/>
    </row>
    <row r="629" spans="9:12" x14ac:dyDescent="0.15">
      <c r="I629" s="19"/>
      <c r="J629" s="19"/>
      <c r="K629" s="19"/>
      <c r="L629" s="19"/>
    </row>
    <row r="630" spans="9:12" x14ac:dyDescent="0.15">
      <c r="I630" s="19"/>
      <c r="J630" s="19"/>
      <c r="K630" s="19"/>
      <c r="L630" s="19"/>
    </row>
    <row r="631" spans="9:12" x14ac:dyDescent="0.15">
      <c r="I631" s="19"/>
      <c r="J631" s="19"/>
      <c r="K631" s="19"/>
      <c r="L631" s="19"/>
    </row>
    <row r="632" spans="9:12" x14ac:dyDescent="0.15">
      <c r="I632" s="19"/>
      <c r="J632" s="19"/>
      <c r="K632" s="19"/>
      <c r="L632" s="19"/>
    </row>
    <row r="633" spans="9:12" x14ac:dyDescent="0.15">
      <c r="I633" s="19"/>
      <c r="J633" s="19"/>
      <c r="K633" s="19"/>
      <c r="L633" s="19"/>
    </row>
    <row r="634" spans="9:12" x14ac:dyDescent="0.15">
      <c r="I634" s="19"/>
      <c r="J634" s="19"/>
      <c r="K634" s="19"/>
      <c r="L634" s="19"/>
    </row>
    <row r="635" spans="9:12" x14ac:dyDescent="0.15">
      <c r="I635" s="19"/>
      <c r="J635" s="19"/>
      <c r="K635" s="19"/>
      <c r="L635" s="19"/>
    </row>
    <row r="636" spans="9:12" x14ac:dyDescent="0.15">
      <c r="I636" s="19"/>
      <c r="J636" s="19"/>
      <c r="K636" s="19"/>
      <c r="L636" s="19"/>
    </row>
    <row r="637" spans="9:12" x14ac:dyDescent="0.15">
      <c r="I637" s="19"/>
      <c r="J637" s="19"/>
      <c r="K637" s="19"/>
      <c r="L637" s="19"/>
    </row>
    <row r="638" spans="9:12" x14ac:dyDescent="0.15">
      <c r="I638" s="19"/>
      <c r="J638" s="19"/>
      <c r="K638" s="19"/>
      <c r="L638" s="19"/>
    </row>
    <row r="639" spans="9:12" x14ac:dyDescent="0.15">
      <c r="I639" s="19"/>
      <c r="J639" s="19"/>
      <c r="K639" s="19"/>
      <c r="L639" s="19"/>
    </row>
    <row r="640" spans="9:12" x14ac:dyDescent="0.15">
      <c r="I640" s="19"/>
      <c r="J640" s="19"/>
      <c r="K640" s="19"/>
      <c r="L640" s="19"/>
    </row>
    <row r="641" spans="9:12" x14ac:dyDescent="0.15">
      <c r="I641" s="19"/>
      <c r="J641" s="19"/>
      <c r="K641" s="19"/>
      <c r="L641" s="19"/>
    </row>
    <row r="642" spans="9:12" x14ac:dyDescent="0.15">
      <c r="I642" s="19"/>
      <c r="J642" s="19"/>
      <c r="K642" s="19"/>
      <c r="L642" s="19"/>
    </row>
    <row r="643" spans="9:12" x14ac:dyDescent="0.15">
      <c r="I643" s="19"/>
      <c r="J643" s="19"/>
      <c r="K643" s="19"/>
      <c r="L643" s="19"/>
    </row>
    <row r="644" spans="9:12" x14ac:dyDescent="0.15">
      <c r="I644" s="19"/>
      <c r="J644" s="19"/>
      <c r="K644" s="19"/>
      <c r="L644" s="19"/>
    </row>
    <row r="645" spans="9:12" x14ac:dyDescent="0.15">
      <c r="I645" s="19"/>
      <c r="J645" s="19"/>
      <c r="K645" s="19"/>
      <c r="L645" s="19"/>
    </row>
    <row r="646" spans="9:12" x14ac:dyDescent="0.15">
      <c r="I646" s="19"/>
      <c r="J646" s="19"/>
      <c r="K646" s="19"/>
      <c r="L646" s="19"/>
    </row>
    <row r="647" spans="9:12" x14ac:dyDescent="0.15">
      <c r="I647" s="19"/>
      <c r="J647" s="19"/>
      <c r="K647" s="19"/>
      <c r="L647" s="19"/>
    </row>
    <row r="648" spans="9:12" x14ac:dyDescent="0.15">
      <c r="I648" s="19"/>
      <c r="J648" s="19"/>
      <c r="K648" s="19"/>
      <c r="L648" s="19"/>
    </row>
    <row r="649" spans="9:12" x14ac:dyDescent="0.15">
      <c r="I649" s="19"/>
      <c r="J649" s="19"/>
      <c r="K649" s="19"/>
      <c r="L649" s="19"/>
    </row>
    <row r="650" spans="9:12" x14ac:dyDescent="0.15">
      <c r="I650" s="19"/>
      <c r="J650" s="19"/>
      <c r="K650" s="19"/>
      <c r="L650" s="19"/>
    </row>
    <row r="651" spans="9:12" x14ac:dyDescent="0.15">
      <c r="I651" s="19"/>
      <c r="J651" s="19"/>
      <c r="K651" s="19"/>
      <c r="L651" s="19"/>
    </row>
    <row r="652" spans="9:12" x14ac:dyDescent="0.15">
      <c r="I652" s="19"/>
      <c r="J652" s="19"/>
      <c r="K652" s="19"/>
      <c r="L652" s="19"/>
    </row>
    <row r="653" spans="9:12" x14ac:dyDescent="0.15">
      <c r="I653" s="19"/>
      <c r="J653" s="19"/>
      <c r="K653" s="19"/>
      <c r="L653" s="19"/>
    </row>
    <row r="654" spans="9:12" x14ac:dyDescent="0.15">
      <c r="I654" s="19"/>
      <c r="J654" s="19"/>
      <c r="K654" s="19"/>
      <c r="L654" s="19"/>
    </row>
    <row r="655" spans="9:12" x14ac:dyDescent="0.15">
      <c r="I655" s="19"/>
      <c r="J655" s="19"/>
      <c r="K655" s="19"/>
      <c r="L655" s="19"/>
    </row>
    <row r="656" spans="9:12" x14ac:dyDescent="0.15">
      <c r="I656" s="19"/>
      <c r="J656" s="19"/>
      <c r="K656" s="19"/>
      <c r="L656" s="19"/>
    </row>
    <row r="657" spans="9:12" x14ac:dyDescent="0.15">
      <c r="I657" s="19"/>
      <c r="J657" s="19"/>
      <c r="K657" s="19"/>
      <c r="L657" s="19"/>
    </row>
    <row r="658" spans="9:12" x14ac:dyDescent="0.15">
      <c r="I658" s="19"/>
      <c r="J658" s="19"/>
      <c r="K658" s="19"/>
      <c r="L658" s="19"/>
    </row>
    <row r="659" spans="9:12" x14ac:dyDescent="0.15">
      <c r="I659" s="19"/>
      <c r="J659" s="19"/>
      <c r="K659" s="19"/>
      <c r="L659" s="19"/>
    </row>
    <row r="660" spans="9:12" x14ac:dyDescent="0.15">
      <c r="I660" s="19"/>
      <c r="J660" s="19"/>
      <c r="K660" s="19"/>
      <c r="L660" s="19"/>
    </row>
    <row r="661" spans="9:12" x14ac:dyDescent="0.15">
      <c r="I661" s="19"/>
      <c r="J661" s="19"/>
      <c r="K661" s="19"/>
      <c r="L661" s="19"/>
    </row>
    <row r="662" spans="9:12" x14ac:dyDescent="0.15">
      <c r="I662" s="19"/>
      <c r="J662" s="19"/>
      <c r="K662" s="19"/>
      <c r="L662" s="19"/>
    </row>
    <row r="663" spans="9:12" x14ac:dyDescent="0.15">
      <c r="I663" s="19"/>
      <c r="J663" s="19"/>
      <c r="K663" s="19"/>
      <c r="L663" s="19"/>
    </row>
    <row r="664" spans="9:12" x14ac:dyDescent="0.15">
      <c r="I664" s="19"/>
      <c r="J664" s="19"/>
      <c r="K664" s="19"/>
      <c r="L664" s="19"/>
    </row>
    <row r="665" spans="9:12" x14ac:dyDescent="0.15">
      <c r="I665" s="19"/>
      <c r="J665" s="19"/>
      <c r="K665" s="19"/>
      <c r="L665" s="19"/>
    </row>
    <row r="666" spans="9:12" x14ac:dyDescent="0.15">
      <c r="I666" s="19"/>
      <c r="J666" s="19"/>
      <c r="K666" s="19"/>
      <c r="L666" s="19"/>
    </row>
    <row r="667" spans="9:12" x14ac:dyDescent="0.15">
      <c r="I667" s="19"/>
      <c r="J667" s="19"/>
      <c r="K667" s="19"/>
      <c r="L667" s="19"/>
    </row>
    <row r="668" spans="9:12" x14ac:dyDescent="0.15">
      <c r="I668" s="19"/>
      <c r="J668" s="19"/>
      <c r="K668" s="19"/>
      <c r="L668" s="19"/>
    </row>
    <row r="669" spans="9:12" x14ac:dyDescent="0.15">
      <c r="I669" s="19"/>
      <c r="J669" s="19"/>
      <c r="K669" s="19"/>
      <c r="L669" s="19"/>
    </row>
    <row r="670" spans="9:12" x14ac:dyDescent="0.15">
      <c r="I670" s="19"/>
      <c r="J670" s="19"/>
      <c r="K670" s="19"/>
      <c r="L670" s="19"/>
    </row>
    <row r="671" spans="9:12" x14ac:dyDescent="0.15">
      <c r="I671" s="19"/>
      <c r="J671" s="19"/>
      <c r="K671" s="19"/>
      <c r="L671" s="19"/>
    </row>
    <row r="672" spans="9:12" x14ac:dyDescent="0.15">
      <c r="I672" s="19"/>
      <c r="J672" s="19"/>
      <c r="K672" s="19"/>
      <c r="L672" s="19"/>
    </row>
    <row r="673" spans="9:12" x14ac:dyDescent="0.15">
      <c r="I673" s="19"/>
      <c r="J673" s="19"/>
      <c r="K673" s="19"/>
      <c r="L673" s="19"/>
    </row>
    <row r="674" spans="9:12" x14ac:dyDescent="0.15">
      <c r="I674" s="19"/>
      <c r="J674" s="19"/>
      <c r="K674" s="19"/>
      <c r="L674" s="19"/>
    </row>
    <row r="675" spans="9:12" x14ac:dyDescent="0.15">
      <c r="I675" s="19"/>
      <c r="J675" s="19"/>
      <c r="K675" s="19"/>
      <c r="L675" s="19"/>
    </row>
    <row r="676" spans="9:12" x14ac:dyDescent="0.15">
      <c r="I676" s="19"/>
      <c r="J676" s="19"/>
      <c r="K676" s="19"/>
      <c r="L676" s="19"/>
    </row>
    <row r="677" spans="9:12" x14ac:dyDescent="0.15">
      <c r="I677" s="19"/>
      <c r="J677" s="19"/>
      <c r="K677" s="19"/>
      <c r="L677" s="19"/>
    </row>
    <row r="678" spans="9:12" x14ac:dyDescent="0.15">
      <c r="I678" s="19"/>
      <c r="J678" s="19"/>
      <c r="K678" s="19"/>
      <c r="L678" s="19"/>
    </row>
    <row r="679" spans="9:12" x14ac:dyDescent="0.15">
      <c r="I679" s="19"/>
      <c r="J679" s="19"/>
      <c r="K679" s="19"/>
      <c r="L679" s="19"/>
    </row>
    <row r="680" spans="9:12" x14ac:dyDescent="0.15">
      <c r="I680" s="19"/>
      <c r="J680" s="19"/>
      <c r="K680" s="19"/>
      <c r="L680" s="19"/>
    </row>
    <row r="681" spans="9:12" x14ac:dyDescent="0.15">
      <c r="I681" s="19"/>
      <c r="J681" s="19"/>
      <c r="K681" s="19"/>
      <c r="L681" s="19"/>
    </row>
    <row r="682" spans="9:12" x14ac:dyDescent="0.15">
      <c r="I682" s="19"/>
      <c r="J682" s="19"/>
      <c r="K682" s="19"/>
      <c r="L682" s="19"/>
    </row>
    <row r="683" spans="9:12" x14ac:dyDescent="0.15">
      <c r="I683" s="19"/>
      <c r="J683" s="19"/>
      <c r="K683" s="19"/>
      <c r="L683" s="19"/>
    </row>
    <row r="684" spans="9:12" x14ac:dyDescent="0.15">
      <c r="I684" s="19"/>
      <c r="J684" s="19"/>
      <c r="K684" s="19"/>
      <c r="L684" s="19"/>
    </row>
    <row r="685" spans="9:12" x14ac:dyDescent="0.15">
      <c r="I685" s="19"/>
      <c r="J685" s="19"/>
      <c r="K685" s="19"/>
      <c r="L685" s="19"/>
    </row>
    <row r="686" spans="9:12" x14ac:dyDescent="0.15">
      <c r="I686" s="19"/>
      <c r="J686" s="19"/>
      <c r="K686" s="19"/>
      <c r="L686" s="19"/>
    </row>
    <row r="687" spans="9:12" x14ac:dyDescent="0.15">
      <c r="I687" s="19"/>
      <c r="J687" s="19"/>
      <c r="K687" s="19"/>
      <c r="L687" s="19"/>
    </row>
    <row r="688" spans="9:12" x14ac:dyDescent="0.15">
      <c r="I688" s="19"/>
      <c r="J688" s="19"/>
      <c r="K688" s="19"/>
      <c r="L688" s="19"/>
    </row>
    <row r="689" spans="9:12" x14ac:dyDescent="0.15">
      <c r="I689" s="19"/>
      <c r="J689" s="19"/>
      <c r="K689" s="19"/>
      <c r="L689" s="19"/>
    </row>
    <row r="690" spans="9:12" x14ac:dyDescent="0.15">
      <c r="I690" s="19"/>
      <c r="J690" s="19"/>
      <c r="K690" s="19"/>
      <c r="L690" s="19"/>
    </row>
    <row r="691" spans="9:12" x14ac:dyDescent="0.15">
      <c r="I691" s="19"/>
      <c r="J691" s="19"/>
      <c r="K691" s="19"/>
      <c r="L691" s="19"/>
    </row>
    <row r="692" spans="9:12" x14ac:dyDescent="0.15">
      <c r="I692" s="19"/>
      <c r="J692" s="19"/>
      <c r="K692" s="19"/>
      <c r="L692" s="19"/>
    </row>
    <row r="693" spans="9:12" x14ac:dyDescent="0.15">
      <c r="I693" s="19"/>
      <c r="J693" s="19"/>
      <c r="K693" s="19"/>
      <c r="L693" s="19"/>
    </row>
    <row r="694" spans="9:12" x14ac:dyDescent="0.15">
      <c r="I694" s="19"/>
      <c r="J694" s="19"/>
      <c r="K694" s="19"/>
      <c r="L694" s="19"/>
    </row>
    <row r="695" spans="9:12" x14ac:dyDescent="0.15">
      <c r="I695" s="19"/>
      <c r="J695" s="19"/>
      <c r="K695" s="19"/>
      <c r="L695" s="19"/>
    </row>
    <row r="696" spans="9:12" x14ac:dyDescent="0.15">
      <c r="I696" s="19"/>
      <c r="J696" s="19"/>
      <c r="K696" s="19"/>
      <c r="L696" s="19"/>
    </row>
    <row r="697" spans="9:12" x14ac:dyDescent="0.15">
      <c r="I697" s="19"/>
      <c r="J697" s="19"/>
      <c r="K697" s="19"/>
      <c r="L697" s="19"/>
    </row>
    <row r="698" spans="9:12" x14ac:dyDescent="0.15">
      <c r="I698" s="19"/>
      <c r="J698" s="19"/>
      <c r="K698" s="19"/>
      <c r="L698" s="19"/>
    </row>
    <row r="699" spans="9:12" x14ac:dyDescent="0.15">
      <c r="I699" s="19"/>
      <c r="J699" s="19"/>
      <c r="K699" s="19"/>
      <c r="L699" s="19"/>
    </row>
    <row r="700" spans="9:12" x14ac:dyDescent="0.15">
      <c r="I700" s="19"/>
      <c r="J700" s="19"/>
      <c r="K700" s="19"/>
      <c r="L700" s="19"/>
    </row>
    <row r="701" spans="9:12" x14ac:dyDescent="0.15">
      <c r="I701" s="19"/>
      <c r="J701" s="19"/>
      <c r="K701" s="19"/>
      <c r="L701" s="19"/>
    </row>
    <row r="702" spans="9:12" x14ac:dyDescent="0.15">
      <c r="I702" s="19"/>
      <c r="J702" s="19"/>
      <c r="K702" s="19"/>
      <c r="L702" s="19"/>
    </row>
    <row r="703" spans="9:12" x14ac:dyDescent="0.15">
      <c r="I703" s="19"/>
      <c r="J703" s="19"/>
      <c r="K703" s="19"/>
      <c r="L703" s="19"/>
    </row>
    <row r="704" spans="9:12" x14ac:dyDescent="0.15">
      <c r="I704" s="19"/>
      <c r="J704" s="19"/>
      <c r="K704" s="19"/>
      <c r="L704" s="19"/>
    </row>
    <row r="705" spans="9:12" x14ac:dyDescent="0.15">
      <c r="I705" s="19"/>
      <c r="J705" s="19"/>
      <c r="K705" s="19"/>
      <c r="L705" s="19"/>
    </row>
    <row r="706" spans="9:12" x14ac:dyDescent="0.15">
      <c r="I706" s="19"/>
      <c r="J706" s="19"/>
      <c r="K706" s="19"/>
      <c r="L706" s="19"/>
    </row>
    <row r="707" spans="9:12" x14ac:dyDescent="0.15">
      <c r="I707" s="19"/>
      <c r="J707" s="19"/>
      <c r="K707" s="19"/>
      <c r="L707" s="19"/>
    </row>
    <row r="708" spans="9:12" x14ac:dyDescent="0.15">
      <c r="I708" s="19"/>
      <c r="J708" s="19"/>
      <c r="K708" s="19"/>
      <c r="L708" s="19"/>
    </row>
    <row r="709" spans="9:12" x14ac:dyDescent="0.15">
      <c r="I709" s="19"/>
      <c r="J709" s="19"/>
      <c r="K709" s="19"/>
      <c r="L709" s="19"/>
    </row>
    <row r="710" spans="9:12" x14ac:dyDescent="0.15">
      <c r="I710" s="19"/>
      <c r="J710" s="19"/>
      <c r="K710" s="19"/>
      <c r="L710" s="19"/>
    </row>
    <row r="711" spans="9:12" x14ac:dyDescent="0.15">
      <c r="I711" s="19"/>
      <c r="J711" s="19"/>
      <c r="K711" s="19"/>
      <c r="L711" s="19"/>
    </row>
    <row r="712" spans="9:12" x14ac:dyDescent="0.15">
      <c r="I712" s="19"/>
      <c r="J712" s="19"/>
      <c r="K712" s="19"/>
      <c r="L712" s="19"/>
    </row>
    <row r="713" spans="9:12" x14ac:dyDescent="0.15">
      <c r="I713" s="19"/>
      <c r="J713" s="19"/>
      <c r="K713" s="19"/>
      <c r="L713" s="19"/>
    </row>
    <row r="714" spans="9:12" x14ac:dyDescent="0.15">
      <c r="I714" s="19"/>
      <c r="J714" s="19"/>
      <c r="K714" s="19"/>
      <c r="L714" s="19"/>
    </row>
    <row r="715" spans="9:12" x14ac:dyDescent="0.15">
      <c r="I715" s="19"/>
      <c r="J715" s="19"/>
      <c r="K715" s="19"/>
      <c r="L715" s="19"/>
    </row>
    <row r="716" spans="9:12" x14ac:dyDescent="0.15">
      <c r="I716" s="19"/>
      <c r="J716" s="19"/>
      <c r="K716" s="19"/>
      <c r="L716" s="19"/>
    </row>
    <row r="717" spans="9:12" x14ac:dyDescent="0.15">
      <c r="I717" s="19"/>
      <c r="J717" s="19"/>
      <c r="K717" s="19"/>
      <c r="L717" s="19"/>
    </row>
    <row r="718" spans="9:12" x14ac:dyDescent="0.15">
      <c r="I718" s="19"/>
      <c r="J718" s="19"/>
      <c r="K718" s="19"/>
      <c r="L718" s="19"/>
    </row>
    <row r="719" spans="9:12" x14ac:dyDescent="0.15">
      <c r="I719" s="19"/>
      <c r="J719" s="19"/>
      <c r="K719" s="19"/>
      <c r="L719" s="19"/>
    </row>
    <row r="720" spans="9:12" x14ac:dyDescent="0.15">
      <c r="I720" s="19"/>
      <c r="J720" s="19"/>
      <c r="K720" s="19"/>
      <c r="L720" s="19"/>
    </row>
    <row r="721" spans="9:12" x14ac:dyDescent="0.15">
      <c r="I721" s="19"/>
      <c r="J721" s="19"/>
      <c r="K721" s="19"/>
      <c r="L721" s="19"/>
    </row>
    <row r="722" spans="9:12" x14ac:dyDescent="0.15">
      <c r="I722" s="19"/>
      <c r="J722" s="19"/>
      <c r="K722" s="19"/>
      <c r="L722" s="19"/>
    </row>
    <row r="723" spans="9:12" x14ac:dyDescent="0.15">
      <c r="I723" s="19"/>
      <c r="J723" s="19"/>
      <c r="K723" s="19"/>
      <c r="L723" s="19"/>
    </row>
    <row r="724" spans="9:12" x14ac:dyDescent="0.15">
      <c r="I724" s="19"/>
      <c r="J724" s="19"/>
      <c r="K724" s="19"/>
      <c r="L724" s="19"/>
    </row>
    <row r="725" spans="9:12" x14ac:dyDescent="0.15">
      <c r="I725" s="19"/>
      <c r="J725" s="19"/>
      <c r="K725" s="19"/>
      <c r="L725" s="19"/>
    </row>
    <row r="726" spans="9:12" x14ac:dyDescent="0.15">
      <c r="I726" s="19"/>
      <c r="J726" s="19"/>
      <c r="K726" s="19"/>
      <c r="L726" s="19"/>
    </row>
    <row r="727" spans="9:12" x14ac:dyDescent="0.15">
      <c r="I727" s="19"/>
      <c r="J727" s="19"/>
      <c r="K727" s="19"/>
      <c r="L727" s="19"/>
    </row>
    <row r="728" spans="9:12" x14ac:dyDescent="0.15">
      <c r="I728" s="19"/>
      <c r="J728" s="19"/>
      <c r="K728" s="19"/>
      <c r="L728" s="19"/>
    </row>
    <row r="729" spans="9:12" x14ac:dyDescent="0.15">
      <c r="I729" s="19"/>
      <c r="J729" s="19"/>
      <c r="K729" s="19"/>
      <c r="L729" s="19"/>
    </row>
    <row r="730" spans="9:12" x14ac:dyDescent="0.15">
      <c r="I730" s="19"/>
      <c r="J730" s="19"/>
      <c r="K730" s="19"/>
      <c r="L730" s="19"/>
    </row>
    <row r="731" spans="9:12" x14ac:dyDescent="0.15">
      <c r="I731" s="19"/>
      <c r="J731" s="19"/>
      <c r="K731" s="19"/>
      <c r="L731" s="19"/>
    </row>
    <row r="732" spans="9:12" x14ac:dyDescent="0.15">
      <c r="I732" s="19"/>
      <c r="J732" s="19"/>
      <c r="K732" s="19"/>
      <c r="L732" s="19"/>
    </row>
    <row r="733" spans="9:12" x14ac:dyDescent="0.15">
      <c r="I733" s="19"/>
      <c r="J733" s="19"/>
      <c r="K733" s="19"/>
      <c r="L733" s="19"/>
    </row>
    <row r="734" spans="9:12" x14ac:dyDescent="0.15">
      <c r="I734" s="19"/>
      <c r="J734" s="19"/>
      <c r="K734" s="19"/>
      <c r="L734" s="19"/>
    </row>
    <row r="735" spans="9:12" x14ac:dyDescent="0.15">
      <c r="I735" s="19"/>
      <c r="J735" s="19"/>
      <c r="K735" s="19"/>
      <c r="L735" s="19"/>
    </row>
    <row r="736" spans="9:12" x14ac:dyDescent="0.15">
      <c r="I736" s="19"/>
      <c r="J736" s="19"/>
      <c r="K736" s="19"/>
      <c r="L736" s="19"/>
    </row>
    <row r="737" spans="9:12" x14ac:dyDescent="0.15">
      <c r="I737" s="19"/>
      <c r="J737" s="19"/>
      <c r="K737" s="19"/>
      <c r="L737" s="19"/>
    </row>
    <row r="738" spans="9:12" x14ac:dyDescent="0.15">
      <c r="I738" s="19"/>
      <c r="J738" s="19"/>
      <c r="K738" s="19"/>
      <c r="L738" s="19"/>
    </row>
    <row r="739" spans="9:12" x14ac:dyDescent="0.15">
      <c r="I739" s="19"/>
      <c r="J739" s="19"/>
      <c r="K739" s="19"/>
      <c r="L739" s="19"/>
    </row>
    <row r="740" spans="9:12" x14ac:dyDescent="0.15">
      <c r="I740" s="19"/>
      <c r="J740" s="19"/>
      <c r="K740" s="19"/>
      <c r="L740" s="19"/>
    </row>
    <row r="741" spans="9:12" x14ac:dyDescent="0.15">
      <c r="I741" s="19"/>
      <c r="J741" s="19"/>
      <c r="K741" s="19"/>
      <c r="L741" s="19"/>
    </row>
    <row r="742" spans="9:12" x14ac:dyDescent="0.15">
      <c r="I742" s="19"/>
      <c r="J742" s="19"/>
      <c r="K742" s="19"/>
      <c r="L742" s="19"/>
    </row>
    <row r="743" spans="9:12" x14ac:dyDescent="0.15">
      <c r="I743" s="19"/>
      <c r="J743" s="19"/>
      <c r="K743" s="19"/>
      <c r="L743" s="19"/>
    </row>
    <row r="744" spans="9:12" x14ac:dyDescent="0.15">
      <c r="I744" s="19"/>
      <c r="J744" s="19"/>
      <c r="K744" s="19"/>
      <c r="L744" s="19"/>
    </row>
    <row r="745" spans="9:12" x14ac:dyDescent="0.15">
      <c r="I745" s="19"/>
      <c r="J745" s="19"/>
      <c r="K745" s="19"/>
      <c r="L745" s="19"/>
    </row>
    <row r="746" spans="9:12" x14ac:dyDescent="0.15">
      <c r="I746" s="19"/>
      <c r="J746" s="19"/>
      <c r="K746" s="19"/>
      <c r="L746" s="19"/>
    </row>
    <row r="747" spans="9:12" x14ac:dyDescent="0.15">
      <c r="I747" s="19"/>
      <c r="J747" s="19"/>
      <c r="K747" s="19"/>
      <c r="L747" s="19"/>
    </row>
    <row r="748" spans="9:12" x14ac:dyDescent="0.15">
      <c r="I748" s="19"/>
      <c r="J748" s="19"/>
      <c r="K748" s="19"/>
      <c r="L748" s="19"/>
    </row>
    <row r="749" spans="9:12" x14ac:dyDescent="0.15">
      <c r="I749" s="19"/>
      <c r="J749" s="19"/>
      <c r="K749" s="19"/>
      <c r="L749" s="19"/>
    </row>
    <row r="750" spans="9:12" x14ac:dyDescent="0.15">
      <c r="I750" s="19"/>
      <c r="J750" s="19"/>
      <c r="K750" s="19"/>
      <c r="L750" s="19"/>
    </row>
    <row r="751" spans="9:12" x14ac:dyDescent="0.15">
      <c r="I751" s="19"/>
      <c r="J751" s="19"/>
      <c r="K751" s="19"/>
      <c r="L751" s="19"/>
    </row>
    <row r="752" spans="9:12" x14ac:dyDescent="0.15">
      <c r="I752" s="19"/>
      <c r="J752" s="19"/>
      <c r="K752" s="19"/>
      <c r="L752" s="19"/>
    </row>
    <row r="753" spans="9:12" x14ac:dyDescent="0.15">
      <c r="I753" s="19"/>
      <c r="J753" s="19"/>
      <c r="K753" s="19"/>
      <c r="L753" s="19"/>
    </row>
    <row r="754" spans="9:12" x14ac:dyDescent="0.15">
      <c r="I754" s="19"/>
      <c r="J754" s="19"/>
      <c r="K754" s="19"/>
      <c r="L754" s="19"/>
    </row>
    <row r="755" spans="9:12" x14ac:dyDescent="0.15">
      <c r="I755" s="19"/>
      <c r="J755" s="19"/>
      <c r="K755" s="19"/>
      <c r="L755" s="19"/>
    </row>
    <row r="756" spans="9:12" x14ac:dyDescent="0.15">
      <c r="I756" s="19"/>
      <c r="J756" s="19"/>
      <c r="K756" s="19"/>
      <c r="L756" s="19"/>
    </row>
    <row r="757" spans="9:12" x14ac:dyDescent="0.15">
      <c r="I757" s="19"/>
      <c r="J757" s="19"/>
      <c r="K757" s="19"/>
      <c r="L757" s="19"/>
    </row>
    <row r="758" spans="9:12" x14ac:dyDescent="0.15">
      <c r="I758" s="19"/>
      <c r="J758" s="19"/>
      <c r="K758" s="19"/>
      <c r="L758" s="19"/>
    </row>
    <row r="759" spans="9:12" x14ac:dyDescent="0.15">
      <c r="I759" s="19"/>
      <c r="J759" s="19"/>
      <c r="K759" s="19"/>
      <c r="L759" s="19"/>
    </row>
    <row r="760" spans="9:12" x14ac:dyDescent="0.15">
      <c r="I760" s="19"/>
      <c r="J760" s="19"/>
      <c r="K760" s="19"/>
      <c r="L760" s="19"/>
    </row>
    <row r="761" spans="9:12" x14ac:dyDescent="0.15">
      <c r="I761" s="19"/>
      <c r="J761" s="19"/>
      <c r="K761" s="19"/>
      <c r="L761" s="19"/>
    </row>
    <row r="762" spans="9:12" x14ac:dyDescent="0.15">
      <c r="I762" s="19"/>
      <c r="J762" s="19"/>
      <c r="K762" s="19"/>
      <c r="L762" s="19"/>
    </row>
    <row r="763" spans="9:12" x14ac:dyDescent="0.15">
      <c r="I763" s="19"/>
      <c r="J763" s="19"/>
      <c r="K763" s="19"/>
      <c r="L763" s="19"/>
    </row>
    <row r="764" spans="9:12" x14ac:dyDescent="0.15">
      <c r="I764" s="19"/>
      <c r="J764" s="19"/>
      <c r="K764" s="19"/>
      <c r="L764" s="19"/>
    </row>
    <row r="765" spans="9:12" x14ac:dyDescent="0.15">
      <c r="I765" s="19"/>
      <c r="J765" s="19"/>
      <c r="K765" s="19"/>
      <c r="L765" s="19"/>
    </row>
    <row r="766" spans="9:12" x14ac:dyDescent="0.15">
      <c r="I766" s="19"/>
      <c r="J766" s="19"/>
      <c r="K766" s="19"/>
      <c r="L766" s="19"/>
    </row>
    <row r="767" spans="9:12" x14ac:dyDescent="0.15">
      <c r="I767" s="19"/>
      <c r="J767" s="19"/>
      <c r="K767" s="19"/>
      <c r="L767" s="19"/>
    </row>
    <row r="768" spans="9:12" x14ac:dyDescent="0.15">
      <c r="I768" s="19"/>
      <c r="J768" s="19"/>
      <c r="K768" s="19"/>
      <c r="L768" s="19"/>
    </row>
    <row r="769" spans="9:12" x14ac:dyDescent="0.15">
      <c r="I769" s="19"/>
      <c r="J769" s="19"/>
      <c r="K769" s="19"/>
      <c r="L769" s="19"/>
    </row>
    <row r="770" spans="9:12" x14ac:dyDescent="0.15">
      <c r="I770" s="19"/>
      <c r="J770" s="19"/>
      <c r="K770" s="19"/>
      <c r="L770" s="19"/>
    </row>
    <row r="771" spans="9:12" x14ac:dyDescent="0.15">
      <c r="I771" s="19"/>
      <c r="J771" s="19"/>
      <c r="K771" s="19"/>
      <c r="L771" s="19"/>
    </row>
    <row r="772" spans="9:12" x14ac:dyDescent="0.15">
      <c r="I772" s="19"/>
      <c r="J772" s="19"/>
      <c r="K772" s="19"/>
      <c r="L772" s="19"/>
    </row>
    <row r="773" spans="9:12" x14ac:dyDescent="0.15">
      <c r="I773" s="19"/>
      <c r="J773" s="19"/>
      <c r="K773" s="19"/>
      <c r="L773" s="19"/>
    </row>
    <row r="774" spans="9:12" x14ac:dyDescent="0.15">
      <c r="I774" s="19"/>
      <c r="J774" s="19"/>
      <c r="K774" s="19"/>
      <c r="L774" s="19"/>
    </row>
    <row r="775" spans="9:12" x14ac:dyDescent="0.15">
      <c r="I775" s="19"/>
      <c r="J775" s="19"/>
      <c r="K775" s="19"/>
      <c r="L775" s="19"/>
    </row>
    <row r="776" spans="9:12" x14ac:dyDescent="0.15">
      <c r="I776" s="19"/>
      <c r="J776" s="19"/>
      <c r="K776" s="19"/>
      <c r="L776" s="19"/>
    </row>
    <row r="777" spans="9:12" x14ac:dyDescent="0.15">
      <c r="I777" s="19"/>
      <c r="J777" s="19"/>
      <c r="K777" s="19"/>
      <c r="L777" s="19"/>
    </row>
    <row r="778" spans="9:12" x14ac:dyDescent="0.15">
      <c r="I778" s="19"/>
      <c r="J778" s="19"/>
      <c r="K778" s="19"/>
      <c r="L778" s="19"/>
    </row>
    <row r="779" spans="9:12" x14ac:dyDescent="0.15">
      <c r="I779" s="19"/>
      <c r="J779" s="19"/>
      <c r="K779" s="19"/>
      <c r="L779" s="19"/>
    </row>
    <row r="780" spans="9:12" x14ac:dyDescent="0.15">
      <c r="I780" s="19"/>
      <c r="J780" s="19"/>
      <c r="K780" s="19"/>
      <c r="L780" s="19"/>
    </row>
    <row r="781" spans="9:12" x14ac:dyDescent="0.15">
      <c r="I781" s="19"/>
      <c r="J781" s="19"/>
      <c r="K781" s="19"/>
      <c r="L781" s="19"/>
    </row>
    <row r="782" spans="9:12" x14ac:dyDescent="0.15">
      <c r="I782" s="19"/>
      <c r="J782" s="19"/>
      <c r="K782" s="19"/>
      <c r="L782" s="19"/>
    </row>
    <row r="783" spans="9:12" x14ac:dyDescent="0.15">
      <c r="I783" s="19"/>
      <c r="J783" s="19"/>
      <c r="K783" s="19"/>
      <c r="L783" s="19"/>
    </row>
    <row r="784" spans="9:12" x14ac:dyDescent="0.15">
      <c r="I784" s="19"/>
      <c r="J784" s="19"/>
      <c r="K784" s="19"/>
      <c r="L784" s="19"/>
    </row>
    <row r="785" spans="9:12" x14ac:dyDescent="0.15">
      <c r="I785" s="19"/>
      <c r="J785" s="19"/>
      <c r="K785" s="19"/>
      <c r="L785" s="19"/>
    </row>
    <row r="786" spans="9:12" x14ac:dyDescent="0.15">
      <c r="I786" s="19"/>
      <c r="J786" s="19"/>
      <c r="K786" s="19"/>
      <c r="L786" s="19"/>
    </row>
    <row r="787" spans="9:12" x14ac:dyDescent="0.15">
      <c r="I787" s="19"/>
      <c r="J787" s="19"/>
      <c r="K787" s="19"/>
      <c r="L787" s="19"/>
    </row>
    <row r="788" spans="9:12" x14ac:dyDescent="0.15">
      <c r="I788" s="19"/>
      <c r="J788" s="19"/>
      <c r="K788" s="19"/>
      <c r="L788" s="19"/>
    </row>
    <row r="789" spans="9:12" x14ac:dyDescent="0.15">
      <c r="I789" s="19"/>
      <c r="J789" s="19"/>
      <c r="K789" s="19"/>
      <c r="L789" s="19"/>
    </row>
    <row r="790" spans="9:12" x14ac:dyDescent="0.15">
      <c r="I790" s="19"/>
      <c r="J790" s="19"/>
      <c r="K790" s="19"/>
      <c r="L790" s="19"/>
    </row>
    <row r="791" spans="9:12" x14ac:dyDescent="0.15">
      <c r="I791" s="19"/>
      <c r="J791" s="19"/>
      <c r="K791" s="19"/>
      <c r="L791" s="19"/>
    </row>
    <row r="792" spans="9:12" x14ac:dyDescent="0.15">
      <c r="I792" s="19"/>
      <c r="J792" s="19"/>
      <c r="K792" s="19"/>
      <c r="L792" s="19"/>
    </row>
    <row r="793" spans="9:12" x14ac:dyDescent="0.15">
      <c r="I793" s="19"/>
      <c r="J793" s="19"/>
      <c r="K793" s="19"/>
      <c r="L793" s="19"/>
    </row>
    <row r="794" spans="9:12" x14ac:dyDescent="0.15">
      <c r="I794" s="19"/>
      <c r="J794" s="19"/>
      <c r="K794" s="19"/>
      <c r="L794" s="19"/>
    </row>
    <row r="795" spans="9:12" x14ac:dyDescent="0.15">
      <c r="I795" s="19"/>
      <c r="J795" s="19"/>
      <c r="K795" s="19"/>
      <c r="L795" s="19"/>
    </row>
    <row r="796" spans="9:12" x14ac:dyDescent="0.15">
      <c r="I796" s="19"/>
      <c r="J796" s="19"/>
      <c r="K796" s="19"/>
      <c r="L796" s="19"/>
    </row>
    <row r="797" spans="9:12" x14ac:dyDescent="0.15">
      <c r="I797" s="19"/>
      <c r="J797" s="19"/>
      <c r="K797" s="19"/>
      <c r="L797" s="19"/>
    </row>
    <row r="798" spans="9:12" x14ac:dyDescent="0.15">
      <c r="I798" s="19"/>
      <c r="J798" s="19"/>
      <c r="K798" s="19"/>
      <c r="L798" s="19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V798"/>
  <sheetViews>
    <sheetView topLeftCell="Q1" zoomScale="75" zoomScaleNormal="75" zoomScalePageLayoutView="75" workbookViewId="0">
      <selection activeCell="U56" sqref="U56"/>
    </sheetView>
  </sheetViews>
  <sheetFormatPr baseColWidth="10" defaultColWidth="11.5" defaultRowHeight="13" x14ac:dyDescent="0.15"/>
  <cols>
    <col min="1" max="2" width="11.5" style="18"/>
    <col min="3" max="3" width="13.1640625" style="18" customWidth="1"/>
    <col min="8" max="8" width="4.5" style="18" customWidth="1"/>
    <col min="9" max="10" width="8.5" style="18" customWidth="1"/>
    <col min="11" max="11" width="13.5" style="18" customWidth="1"/>
    <col min="12" max="12" width="17.5" style="18" customWidth="1"/>
    <col min="13" max="13" width="12.5" style="18" customWidth="1"/>
    <col min="14" max="14" width="11.5" style="18"/>
    <col min="15" max="15" width="6.5" style="18" customWidth="1"/>
    <col min="16" max="16" width="9.5" style="18" customWidth="1"/>
    <col min="17" max="16384" width="11.5" style="18"/>
  </cols>
  <sheetData>
    <row r="1" spans="1:16" s="16" customFormat="1" ht="55.5" customHeight="1" x14ac:dyDescent="0.2">
      <c r="A1" s="16" t="s">
        <v>11</v>
      </c>
      <c r="B1" s="16" t="s">
        <v>6</v>
      </c>
      <c r="C1" s="16" t="s">
        <v>4</v>
      </c>
      <c r="D1" t="s">
        <v>41</v>
      </c>
      <c r="E1" t="s">
        <v>19</v>
      </c>
      <c r="F1" t="s">
        <v>42</v>
      </c>
      <c r="G1" t="s">
        <v>20</v>
      </c>
      <c r="I1" s="16" t="s">
        <v>0</v>
      </c>
      <c r="J1" s="16" t="s">
        <v>1</v>
      </c>
      <c r="K1" s="16" t="s">
        <v>2</v>
      </c>
      <c r="L1" s="16" t="s">
        <v>3</v>
      </c>
      <c r="M1" s="17" t="s">
        <v>12</v>
      </c>
      <c r="N1" s="17" t="s">
        <v>15</v>
      </c>
      <c r="O1" s="16" t="s">
        <v>13</v>
      </c>
      <c r="P1" s="16" t="s">
        <v>14</v>
      </c>
    </row>
    <row r="2" spans="1:16" x14ac:dyDescent="0.15">
      <c r="A2" s="18">
        <v>0.5</v>
      </c>
      <c r="B2" s="18">
        <v>0</v>
      </c>
      <c r="C2" s="18" t="s">
        <v>9</v>
      </c>
      <c r="D2">
        <v>679.98065185546898</v>
      </c>
      <c r="E2">
        <v>568.887939453125</v>
      </c>
      <c r="F2">
        <v>484.18542480468801</v>
      </c>
      <c r="G2">
        <v>476.799072265625</v>
      </c>
      <c r="I2" s="19">
        <f t="shared" ref="I2:J65" si="0">D2-F2</f>
        <v>195.79522705078097</v>
      </c>
      <c r="J2" s="19">
        <f t="shared" si="0"/>
        <v>92.0888671875</v>
      </c>
      <c r="K2" s="19">
        <f t="shared" ref="K2:K65" si="1">I2-0.7*J2</f>
        <v>131.33302001953098</v>
      </c>
      <c r="L2" s="20">
        <f t="shared" ref="L2:L65" si="2">K2/J2</f>
        <v>1.426155234944164</v>
      </c>
      <c r="M2" s="20"/>
      <c r="N2" s="18">
        <f>LINEST(V64:V104,U64:U104)</f>
        <v>-9.7419572683668017E-3</v>
      </c>
      <c r="O2" s="21">
        <f>AVERAGE(M38:M45)</f>
        <v>1.5605570016636576</v>
      </c>
    </row>
    <row r="3" spans="1:16" x14ac:dyDescent="0.15">
      <c r="A3" s="18">
        <v>1</v>
      </c>
      <c r="B3" s="18">
        <v>1</v>
      </c>
      <c r="C3" s="18" t="s">
        <v>7</v>
      </c>
      <c r="D3">
        <v>683.025146484375</v>
      </c>
      <c r="E3">
        <v>568.85461425781295</v>
      </c>
      <c r="F3">
        <v>483.76187133789102</v>
      </c>
      <c r="G3">
        <v>476.54803466796898</v>
      </c>
      <c r="I3" s="19">
        <f t="shared" si="0"/>
        <v>199.26327514648398</v>
      </c>
      <c r="J3" s="19">
        <f t="shared" si="0"/>
        <v>92.306579589843977</v>
      </c>
      <c r="K3" s="19">
        <f t="shared" si="1"/>
        <v>134.6486694335932</v>
      </c>
      <c r="L3" s="20">
        <f t="shared" si="2"/>
        <v>1.4587115028191111</v>
      </c>
      <c r="M3" s="20"/>
    </row>
    <row r="4" spans="1:16" ht="15" x14ac:dyDescent="0.15">
      <c r="A4" s="18">
        <v>1.5</v>
      </c>
      <c r="B4" s="18">
        <v>2</v>
      </c>
      <c r="D4">
        <v>700.295166015625</v>
      </c>
      <c r="E4">
        <v>577.070556640625</v>
      </c>
      <c r="F4">
        <v>483.93438720703102</v>
      </c>
      <c r="G4">
        <v>477.07904052734398</v>
      </c>
      <c r="I4" s="19">
        <f t="shared" si="0"/>
        <v>216.36077880859398</v>
      </c>
      <c r="J4" s="19">
        <f t="shared" si="0"/>
        <v>99.991516113281023</v>
      </c>
      <c r="K4" s="19">
        <f t="shared" si="1"/>
        <v>146.36671752929726</v>
      </c>
      <c r="L4" s="20">
        <f t="shared" si="2"/>
        <v>1.4637913616939009</v>
      </c>
      <c r="M4" s="20"/>
      <c r="N4" s="16" t="s">
        <v>16</v>
      </c>
    </row>
    <row r="5" spans="1:16" x14ac:dyDescent="0.15">
      <c r="A5" s="18">
        <v>2</v>
      </c>
      <c r="B5" s="18">
        <v>3</v>
      </c>
      <c r="D5">
        <v>695.61981201171898</v>
      </c>
      <c r="E5">
        <v>575.15069580078102</v>
      </c>
      <c r="F5">
        <v>482.58056640625</v>
      </c>
      <c r="G5">
        <v>475.86312866210898</v>
      </c>
      <c r="I5" s="19">
        <f t="shared" si="0"/>
        <v>213.03924560546898</v>
      </c>
      <c r="J5" s="19">
        <f t="shared" si="0"/>
        <v>99.287567138672046</v>
      </c>
      <c r="K5" s="19">
        <f t="shared" si="1"/>
        <v>143.53794860839855</v>
      </c>
      <c r="L5" s="20">
        <f t="shared" si="2"/>
        <v>1.4456789781939494</v>
      </c>
      <c r="M5" s="20"/>
      <c r="N5" s="18">
        <f>RSQ(V64:V104,U64:U104)</f>
        <v>0.98381784394138327</v>
      </c>
    </row>
    <row r="6" spans="1:16" x14ac:dyDescent="0.15">
      <c r="A6" s="18">
        <v>2.5</v>
      </c>
      <c r="B6" s="18">
        <v>4</v>
      </c>
      <c r="C6" s="18" t="s">
        <v>5</v>
      </c>
      <c r="D6">
        <v>683.24639892578102</v>
      </c>
      <c r="E6">
        <v>568.92077636718795</v>
      </c>
      <c r="F6">
        <v>483.77377319335898</v>
      </c>
      <c r="G6">
        <v>477.18905639648398</v>
      </c>
      <c r="I6" s="19">
        <f t="shared" si="0"/>
        <v>199.47262573242205</v>
      </c>
      <c r="J6" s="19">
        <f t="shared" si="0"/>
        <v>91.731719970703978</v>
      </c>
      <c r="K6" s="19">
        <f t="shared" si="1"/>
        <v>135.26042175292926</v>
      </c>
      <c r="L6" s="20">
        <f t="shared" si="2"/>
        <v>1.4745218098617019</v>
      </c>
      <c r="M6" s="20">
        <f t="shared" ref="M6:M22" si="3">L6+ABS($N$2)*A6</f>
        <v>1.4988767030326189</v>
      </c>
      <c r="P6" s="18">
        <f t="shared" ref="P6:P69" si="4">(M6-$O$2)/$O$2*100</f>
        <v>-3.952454063855626</v>
      </c>
    </row>
    <row r="7" spans="1:16" x14ac:dyDescent="0.15">
      <c r="A7" s="18">
        <v>3</v>
      </c>
      <c r="B7" s="18">
        <v>5</v>
      </c>
      <c r="C7" s="18" t="s">
        <v>8</v>
      </c>
      <c r="D7">
        <v>674.32269287109398</v>
      </c>
      <c r="E7">
        <v>563.28985595703102</v>
      </c>
      <c r="F7">
        <v>483.25930786132801</v>
      </c>
      <c r="G7">
        <v>476.86465454101602</v>
      </c>
      <c r="I7" s="19">
        <f t="shared" si="0"/>
        <v>191.06338500976597</v>
      </c>
      <c r="J7" s="19">
        <f t="shared" si="0"/>
        <v>86.425201416015</v>
      </c>
      <c r="K7" s="19">
        <f t="shared" si="1"/>
        <v>130.56574401855548</v>
      </c>
      <c r="L7" s="20">
        <f t="shared" si="2"/>
        <v>1.510736936441331</v>
      </c>
      <c r="M7" s="20">
        <f t="shared" si="3"/>
        <v>1.5399628082464314</v>
      </c>
      <c r="P7" s="18">
        <f t="shared" si="4"/>
        <v>-1.3196694126053361</v>
      </c>
    </row>
    <row r="8" spans="1:16" x14ac:dyDescent="0.15">
      <c r="A8" s="18">
        <v>3.5</v>
      </c>
      <c r="B8" s="18">
        <v>6</v>
      </c>
      <c r="D8">
        <v>674.92028808593795</v>
      </c>
      <c r="E8">
        <v>561.89471435546898</v>
      </c>
      <c r="F8">
        <v>482.73760986328102</v>
      </c>
      <c r="G8">
        <v>476.44937133789102</v>
      </c>
      <c r="I8" s="19">
        <f t="shared" si="0"/>
        <v>192.18267822265693</v>
      </c>
      <c r="J8" s="19">
        <f t="shared" si="0"/>
        <v>85.445343017577954</v>
      </c>
      <c r="K8" s="19">
        <f t="shared" si="1"/>
        <v>132.37093811035237</v>
      </c>
      <c r="L8" s="20">
        <f t="shared" si="2"/>
        <v>1.5491884453330687</v>
      </c>
      <c r="M8" s="20">
        <f t="shared" si="3"/>
        <v>1.5832852957723524</v>
      </c>
      <c r="P8" s="18">
        <f t="shared" si="4"/>
        <v>1.4564219111807477</v>
      </c>
    </row>
    <row r="9" spans="1:16" x14ac:dyDescent="0.15">
      <c r="A9" s="18">
        <v>4</v>
      </c>
      <c r="B9" s="18">
        <v>7</v>
      </c>
      <c r="D9">
        <v>693.93768310546898</v>
      </c>
      <c r="E9">
        <v>570.97442626953102</v>
      </c>
      <c r="F9">
        <v>483.4462890625</v>
      </c>
      <c r="G9">
        <v>476.85485839843801</v>
      </c>
      <c r="I9" s="19">
        <f t="shared" si="0"/>
        <v>210.49139404296898</v>
      </c>
      <c r="J9" s="19">
        <f t="shared" si="0"/>
        <v>94.119567871093011</v>
      </c>
      <c r="K9" s="19">
        <f t="shared" si="1"/>
        <v>144.60769653320386</v>
      </c>
      <c r="L9" s="20">
        <f t="shared" si="2"/>
        <v>1.5364254193268274</v>
      </c>
      <c r="M9" s="20">
        <f t="shared" si="3"/>
        <v>1.5753932484002946</v>
      </c>
      <c r="P9" s="18">
        <f t="shared" si="4"/>
        <v>0.9507020070923744</v>
      </c>
    </row>
    <row r="10" spans="1:16" x14ac:dyDescent="0.15">
      <c r="A10" s="18">
        <v>4.5</v>
      </c>
      <c r="B10" s="18">
        <v>8</v>
      </c>
      <c r="D10">
        <v>685.99084472656295</v>
      </c>
      <c r="E10">
        <v>566.71881103515602</v>
      </c>
      <c r="F10">
        <v>483.76962280273398</v>
      </c>
      <c r="G10">
        <v>477.62448120117199</v>
      </c>
      <c r="I10" s="19">
        <f t="shared" si="0"/>
        <v>202.22122192382898</v>
      </c>
      <c r="J10" s="19">
        <f t="shared" si="0"/>
        <v>89.094329833984034</v>
      </c>
      <c r="K10" s="19">
        <f t="shared" si="1"/>
        <v>139.85519104004015</v>
      </c>
      <c r="L10" s="20">
        <f t="shared" si="2"/>
        <v>1.5697428927367492</v>
      </c>
      <c r="M10" s="20">
        <f t="shared" si="3"/>
        <v>1.6135817004443997</v>
      </c>
      <c r="P10" s="18">
        <f t="shared" si="4"/>
        <v>3.3978059580146227</v>
      </c>
    </row>
    <row r="11" spans="1:16" x14ac:dyDescent="0.15">
      <c r="A11" s="18">
        <v>5</v>
      </c>
      <c r="B11" s="18">
        <v>9</v>
      </c>
      <c r="D11">
        <v>691.7275390625</v>
      </c>
      <c r="E11">
        <v>569.05316162109398</v>
      </c>
      <c r="F11">
        <v>483.08831787109398</v>
      </c>
      <c r="G11">
        <v>476.14050292968801</v>
      </c>
      <c r="I11" s="19">
        <f t="shared" si="0"/>
        <v>208.63922119140602</v>
      </c>
      <c r="J11" s="19">
        <f t="shared" si="0"/>
        <v>92.912658691405966</v>
      </c>
      <c r="K11" s="19">
        <f t="shared" si="1"/>
        <v>143.60036010742186</v>
      </c>
      <c r="L11" s="20">
        <f t="shared" si="2"/>
        <v>1.5455413947884833</v>
      </c>
      <c r="M11" s="20">
        <f t="shared" si="3"/>
        <v>1.5942511811303173</v>
      </c>
      <c r="P11" s="18">
        <f t="shared" si="4"/>
        <v>2.1591123829978276</v>
      </c>
    </row>
    <row r="12" spans="1:16" x14ac:dyDescent="0.15">
      <c r="A12" s="18">
        <v>5.5</v>
      </c>
      <c r="B12" s="18">
        <v>10</v>
      </c>
      <c r="D12">
        <v>691.25750732421898</v>
      </c>
      <c r="E12">
        <v>567.908203125</v>
      </c>
      <c r="F12">
        <v>482.450927734375</v>
      </c>
      <c r="G12">
        <v>476.09866333007801</v>
      </c>
      <c r="I12" s="19">
        <f t="shared" si="0"/>
        <v>208.80657958984398</v>
      </c>
      <c r="J12" s="19">
        <f t="shared" si="0"/>
        <v>91.809539794921989</v>
      </c>
      <c r="K12" s="19">
        <f t="shared" si="1"/>
        <v>144.53990173339861</v>
      </c>
      <c r="L12" s="20">
        <f t="shared" si="2"/>
        <v>1.5743451285809968</v>
      </c>
      <c r="M12" s="20">
        <f t="shared" si="3"/>
        <v>1.6279258935570142</v>
      </c>
      <c r="P12" s="18">
        <f t="shared" si="4"/>
        <v>4.3169773242205753</v>
      </c>
    </row>
    <row r="13" spans="1:16" x14ac:dyDescent="0.15">
      <c r="A13" s="18">
        <v>6</v>
      </c>
      <c r="B13" s="18">
        <v>11</v>
      </c>
      <c r="D13">
        <v>688.73718261718795</v>
      </c>
      <c r="E13">
        <v>567.520263671875</v>
      </c>
      <c r="F13">
        <v>483.68026733398398</v>
      </c>
      <c r="G13">
        <v>477.24432373046898</v>
      </c>
      <c r="I13" s="19">
        <f t="shared" si="0"/>
        <v>205.05691528320398</v>
      </c>
      <c r="J13" s="19">
        <f t="shared" si="0"/>
        <v>90.275939941406023</v>
      </c>
      <c r="K13" s="19">
        <f t="shared" si="1"/>
        <v>141.86375732421976</v>
      </c>
      <c r="L13" s="20">
        <f t="shared" si="2"/>
        <v>1.5714459181072724</v>
      </c>
      <c r="M13" s="20">
        <f t="shared" si="3"/>
        <v>1.6298976617174732</v>
      </c>
      <c r="P13" s="18">
        <f t="shared" si="4"/>
        <v>4.4433276054571413</v>
      </c>
    </row>
    <row r="14" spans="1:16" x14ac:dyDescent="0.15">
      <c r="A14" s="18">
        <v>6.5</v>
      </c>
      <c r="B14" s="18">
        <v>12</v>
      </c>
      <c r="D14">
        <v>691.25408935546898</v>
      </c>
      <c r="E14">
        <v>569.42706298828102</v>
      </c>
      <c r="F14">
        <v>483.76962280273398</v>
      </c>
      <c r="G14">
        <v>477.504638671875</v>
      </c>
      <c r="I14" s="19">
        <f t="shared" si="0"/>
        <v>207.484466552735</v>
      </c>
      <c r="J14" s="19">
        <f t="shared" si="0"/>
        <v>91.922424316406023</v>
      </c>
      <c r="K14" s="19">
        <f t="shared" si="1"/>
        <v>143.13876953125077</v>
      </c>
      <c r="L14" s="20">
        <f t="shared" si="2"/>
        <v>1.5571692173669511</v>
      </c>
      <c r="M14" s="20">
        <f t="shared" si="3"/>
        <v>1.6204919396113353</v>
      </c>
      <c r="P14" s="18">
        <f t="shared" si="4"/>
        <v>3.8406119022748317</v>
      </c>
    </row>
    <row r="15" spans="1:16" x14ac:dyDescent="0.15">
      <c r="A15" s="18">
        <v>7</v>
      </c>
      <c r="B15" s="18">
        <v>13</v>
      </c>
      <c r="D15">
        <v>686.455078125</v>
      </c>
      <c r="E15">
        <v>568.07971191406295</v>
      </c>
      <c r="F15">
        <v>483.33108520507801</v>
      </c>
      <c r="G15">
        <v>476.52429199218801</v>
      </c>
      <c r="I15" s="19">
        <f t="shared" si="0"/>
        <v>203.12399291992199</v>
      </c>
      <c r="J15" s="19">
        <f t="shared" si="0"/>
        <v>91.555419921874943</v>
      </c>
      <c r="K15" s="19">
        <f t="shared" si="1"/>
        <v>139.03519897460953</v>
      </c>
      <c r="L15" s="20">
        <f t="shared" si="2"/>
        <v>1.518590588009421</v>
      </c>
      <c r="M15" s="20">
        <f t="shared" si="3"/>
        <v>1.5867842888879886</v>
      </c>
      <c r="P15" s="18">
        <f t="shared" si="4"/>
        <v>1.6806362854013632</v>
      </c>
    </row>
    <row r="16" spans="1:16" x14ac:dyDescent="0.15">
      <c r="A16" s="18">
        <v>7.5</v>
      </c>
      <c r="B16" s="18">
        <v>14</v>
      </c>
      <c r="D16">
        <v>672.89373779296898</v>
      </c>
      <c r="E16">
        <v>560.49468994140602</v>
      </c>
      <c r="F16">
        <v>482.79183959960898</v>
      </c>
      <c r="G16">
        <v>476.057861328125</v>
      </c>
      <c r="I16" s="19">
        <f t="shared" si="0"/>
        <v>190.10189819336</v>
      </c>
      <c r="J16" s="19">
        <f t="shared" si="0"/>
        <v>84.436828613281023</v>
      </c>
      <c r="K16" s="19">
        <f t="shared" si="1"/>
        <v>130.99611816406329</v>
      </c>
      <c r="L16" s="20">
        <f t="shared" si="2"/>
        <v>1.5514097380897958</v>
      </c>
      <c r="M16" s="20">
        <f t="shared" si="3"/>
        <v>1.6244744176025467</v>
      </c>
      <c r="P16" s="18">
        <f t="shared" si="4"/>
        <v>4.0958078346865188</v>
      </c>
    </row>
    <row r="17" spans="1:16" x14ac:dyDescent="0.15">
      <c r="A17" s="18">
        <v>8</v>
      </c>
      <c r="B17" s="18">
        <v>15</v>
      </c>
      <c r="D17">
        <v>677.0439453125</v>
      </c>
      <c r="E17">
        <v>561.99224853515602</v>
      </c>
      <c r="F17">
        <v>482.62344360351602</v>
      </c>
      <c r="G17">
        <v>476.14205932617199</v>
      </c>
      <c r="I17" s="19">
        <f t="shared" si="0"/>
        <v>194.42050170898398</v>
      </c>
      <c r="J17" s="19">
        <f t="shared" si="0"/>
        <v>85.850189208984034</v>
      </c>
      <c r="K17" s="19">
        <f t="shared" si="1"/>
        <v>134.32536926269515</v>
      </c>
      <c r="L17" s="20">
        <f t="shared" si="2"/>
        <v>1.5646484940843706</v>
      </c>
      <c r="M17" s="20">
        <f t="shared" si="3"/>
        <v>1.6425841522313049</v>
      </c>
      <c r="P17" s="18">
        <f t="shared" si="4"/>
        <v>5.2562739124684912</v>
      </c>
    </row>
    <row r="18" spans="1:16" x14ac:dyDescent="0.15">
      <c r="A18" s="18">
        <v>8.5</v>
      </c>
      <c r="B18" s="18">
        <v>16</v>
      </c>
      <c r="D18">
        <v>668.46136474609398</v>
      </c>
      <c r="E18">
        <v>556.839599609375</v>
      </c>
      <c r="F18">
        <v>483.41580200195301</v>
      </c>
      <c r="G18">
        <v>476.78253173828102</v>
      </c>
      <c r="I18" s="19">
        <f t="shared" si="0"/>
        <v>185.04556274414097</v>
      </c>
      <c r="J18" s="19">
        <f t="shared" si="0"/>
        <v>80.057067871093977</v>
      </c>
      <c r="K18" s="19">
        <f t="shared" si="1"/>
        <v>129.00561523437517</v>
      </c>
      <c r="L18" s="20">
        <f t="shared" si="2"/>
        <v>1.6114206860797975</v>
      </c>
      <c r="M18" s="20">
        <f t="shared" si="3"/>
        <v>1.6942273228609153</v>
      </c>
      <c r="P18" s="18">
        <f t="shared" si="4"/>
        <v>8.5655519827059301</v>
      </c>
    </row>
    <row r="19" spans="1:16" x14ac:dyDescent="0.15">
      <c r="A19" s="18">
        <v>9</v>
      </c>
      <c r="B19" s="18">
        <v>17</v>
      </c>
      <c r="D19">
        <v>674.475341796875</v>
      </c>
      <c r="E19">
        <v>558.39080810546898</v>
      </c>
      <c r="F19">
        <v>483.64102172851602</v>
      </c>
      <c r="G19">
        <v>477.19732666015602</v>
      </c>
      <c r="I19" s="19">
        <f t="shared" si="0"/>
        <v>190.83432006835898</v>
      </c>
      <c r="J19" s="19">
        <f t="shared" si="0"/>
        <v>81.193481445312955</v>
      </c>
      <c r="K19" s="19">
        <f t="shared" si="1"/>
        <v>133.9988830566399</v>
      </c>
      <c r="L19" s="20">
        <f t="shared" si="2"/>
        <v>1.6503650375787062</v>
      </c>
      <c r="M19" s="20">
        <f t="shared" si="3"/>
        <v>1.7380426529940074</v>
      </c>
      <c r="P19" s="18">
        <f t="shared" si="4"/>
        <v>11.373224505169517</v>
      </c>
    </row>
    <row r="20" spans="1:16" x14ac:dyDescent="0.15">
      <c r="A20" s="18">
        <v>9.5</v>
      </c>
      <c r="B20" s="18">
        <v>18</v>
      </c>
      <c r="D20">
        <v>693.21691894531295</v>
      </c>
      <c r="E20">
        <v>566.97247314453102</v>
      </c>
      <c r="F20">
        <v>482.97882080078102</v>
      </c>
      <c r="G20">
        <v>476.48345947265602</v>
      </c>
      <c r="I20" s="19">
        <f t="shared" si="0"/>
        <v>210.23809814453193</v>
      </c>
      <c r="J20" s="19">
        <f t="shared" si="0"/>
        <v>90.489013671875</v>
      </c>
      <c r="K20" s="19">
        <f t="shared" si="1"/>
        <v>146.89578857421944</v>
      </c>
      <c r="L20" s="20">
        <f t="shared" si="2"/>
        <v>1.6233549534187961</v>
      </c>
      <c r="M20" s="20">
        <f t="shared" si="3"/>
        <v>1.7159035474682807</v>
      </c>
      <c r="P20" s="18">
        <f t="shared" si="4"/>
        <v>9.9545576123789967</v>
      </c>
    </row>
    <row r="21" spans="1:16" x14ac:dyDescent="0.15">
      <c r="A21" s="18">
        <v>10</v>
      </c>
      <c r="B21" s="18">
        <v>19</v>
      </c>
      <c r="D21">
        <v>693.93524169921898</v>
      </c>
      <c r="E21">
        <v>567.53094482421898</v>
      </c>
      <c r="F21">
        <v>481.89358520507801</v>
      </c>
      <c r="G21">
        <v>475.495361328125</v>
      </c>
      <c r="I21" s="19">
        <f t="shared" si="0"/>
        <v>212.04165649414097</v>
      </c>
      <c r="J21" s="19">
        <f t="shared" si="0"/>
        <v>92.035583496093977</v>
      </c>
      <c r="K21" s="19">
        <f t="shared" si="1"/>
        <v>147.61674804687519</v>
      </c>
      <c r="L21" s="20">
        <f t="shared" si="2"/>
        <v>1.6039095145535758</v>
      </c>
      <c r="M21" s="20">
        <f t="shared" si="3"/>
        <v>1.7013290872372437</v>
      </c>
      <c r="P21" s="18">
        <f t="shared" si="4"/>
        <v>9.0206308019196797</v>
      </c>
    </row>
    <row r="22" spans="1:16" x14ac:dyDescent="0.15">
      <c r="A22" s="18">
        <v>10.5</v>
      </c>
      <c r="B22" s="18">
        <v>20</v>
      </c>
      <c r="D22">
        <v>695.32849121093795</v>
      </c>
      <c r="E22">
        <v>566.95172119140602</v>
      </c>
      <c r="F22">
        <v>482.66476440429699</v>
      </c>
      <c r="G22">
        <v>476.156494140625</v>
      </c>
      <c r="I22" s="19">
        <f t="shared" si="0"/>
        <v>212.66372680664097</v>
      </c>
      <c r="J22" s="19">
        <f t="shared" si="0"/>
        <v>90.795227050781023</v>
      </c>
      <c r="K22" s="19">
        <f t="shared" si="1"/>
        <v>149.10706787109424</v>
      </c>
      <c r="L22" s="20">
        <f t="shared" si="2"/>
        <v>1.6422346494898887</v>
      </c>
      <c r="M22" s="20">
        <f t="shared" si="3"/>
        <v>1.7445252008077401</v>
      </c>
      <c r="P22" s="18">
        <f t="shared" si="4"/>
        <v>11.788624122538307</v>
      </c>
    </row>
    <row r="23" spans="1:16" x14ac:dyDescent="0.15">
      <c r="A23" s="18">
        <v>11</v>
      </c>
      <c r="B23" s="18">
        <v>21</v>
      </c>
      <c r="D23">
        <v>678.77825927734398</v>
      </c>
      <c r="E23">
        <v>560.611572265625</v>
      </c>
      <c r="F23">
        <v>483.40960693359398</v>
      </c>
      <c r="G23">
        <v>476.51083374023398</v>
      </c>
      <c r="I23" s="19">
        <f t="shared" si="0"/>
        <v>195.36865234375</v>
      </c>
      <c r="J23" s="19">
        <f t="shared" si="0"/>
        <v>84.100738525391023</v>
      </c>
      <c r="K23" s="19">
        <f t="shared" si="1"/>
        <v>136.49813537597629</v>
      </c>
      <c r="L23" s="20">
        <f t="shared" si="2"/>
        <v>1.62303135227244</v>
      </c>
      <c r="M23" s="20">
        <f>L23+ABS($N$2)*A23</f>
        <v>1.7301928822244748</v>
      </c>
      <c r="P23" s="18">
        <f t="shared" si="4"/>
        <v>10.870213672424269</v>
      </c>
    </row>
    <row r="24" spans="1:16" x14ac:dyDescent="0.15">
      <c r="A24" s="18">
        <v>11.5</v>
      </c>
      <c r="B24" s="18">
        <v>22</v>
      </c>
      <c r="D24">
        <v>679.12756347656295</v>
      </c>
      <c r="E24">
        <v>562.42803955078102</v>
      </c>
      <c r="F24">
        <v>483.63482666015602</v>
      </c>
      <c r="G24">
        <v>477.16943359375</v>
      </c>
      <c r="I24" s="19">
        <f t="shared" si="0"/>
        <v>195.49273681640693</v>
      </c>
      <c r="J24" s="19">
        <f t="shared" si="0"/>
        <v>85.258605957031023</v>
      </c>
      <c r="K24" s="19">
        <f t="shared" si="1"/>
        <v>135.8117126464852</v>
      </c>
      <c r="L24" s="20">
        <f t="shared" si="2"/>
        <v>1.5929384620120595</v>
      </c>
      <c r="M24" s="20">
        <f t="shared" ref="M24:M87" si="5">L24+ABS($N$2)*A24</f>
        <v>1.7049709705982776</v>
      </c>
      <c r="P24" s="18">
        <f t="shared" si="4"/>
        <v>9.2540015379550429</v>
      </c>
    </row>
    <row r="25" spans="1:16" x14ac:dyDescent="0.15">
      <c r="A25" s="18">
        <v>12</v>
      </c>
      <c r="B25" s="18">
        <v>23</v>
      </c>
      <c r="D25">
        <v>671.4541015625</v>
      </c>
      <c r="E25">
        <v>559.28259277343795</v>
      </c>
      <c r="F25">
        <v>482.76394653320301</v>
      </c>
      <c r="G25">
        <v>476.68594360351602</v>
      </c>
      <c r="I25" s="19">
        <f t="shared" si="0"/>
        <v>188.69015502929699</v>
      </c>
      <c r="J25" s="19">
        <f t="shared" si="0"/>
        <v>82.596649169921932</v>
      </c>
      <c r="K25" s="19">
        <f t="shared" si="1"/>
        <v>130.87250061035164</v>
      </c>
      <c r="L25" s="20">
        <f t="shared" si="2"/>
        <v>1.5844771177231927</v>
      </c>
      <c r="M25" s="20">
        <f t="shared" si="5"/>
        <v>1.7013806049435942</v>
      </c>
      <c r="P25" s="18">
        <f t="shared" si="4"/>
        <v>9.0239320402785186</v>
      </c>
    </row>
    <row r="26" spans="1:16" x14ac:dyDescent="0.15">
      <c r="A26" s="18">
        <v>12.5</v>
      </c>
      <c r="B26" s="18">
        <v>24</v>
      </c>
      <c r="D26">
        <v>657.89080810546898</v>
      </c>
      <c r="E26">
        <v>554.01641845703102</v>
      </c>
      <c r="F26">
        <v>481.6787109375</v>
      </c>
      <c r="G26">
        <v>475.39306640625</v>
      </c>
      <c r="I26" s="19">
        <f t="shared" si="0"/>
        <v>176.21209716796898</v>
      </c>
      <c r="J26" s="19">
        <f t="shared" si="0"/>
        <v>78.623352050781023</v>
      </c>
      <c r="K26" s="19">
        <f t="shared" si="1"/>
        <v>121.17575073242227</v>
      </c>
      <c r="L26" s="20">
        <f t="shared" si="2"/>
        <v>1.5412183221869964</v>
      </c>
      <c r="M26" s="20">
        <f t="shared" si="5"/>
        <v>1.6629927880415813</v>
      </c>
      <c r="P26" s="18">
        <f t="shared" si="4"/>
        <v>6.5640528522008719</v>
      </c>
    </row>
    <row r="27" spans="1:16" x14ac:dyDescent="0.15">
      <c r="A27" s="18">
        <v>13</v>
      </c>
      <c r="B27" s="18">
        <v>25</v>
      </c>
      <c r="D27">
        <v>651.19128417968795</v>
      </c>
      <c r="E27">
        <v>551.87683105468795</v>
      </c>
      <c r="F27">
        <v>482.37759399414102</v>
      </c>
      <c r="G27">
        <v>475.64514160156301</v>
      </c>
      <c r="I27" s="19">
        <f t="shared" si="0"/>
        <v>168.81369018554693</v>
      </c>
      <c r="J27" s="19">
        <f t="shared" si="0"/>
        <v>76.231689453124943</v>
      </c>
      <c r="K27" s="19">
        <f t="shared" si="1"/>
        <v>115.45150756835947</v>
      </c>
      <c r="L27" s="20">
        <f t="shared" si="2"/>
        <v>1.5144818171628074</v>
      </c>
      <c r="M27" s="20">
        <f t="shared" si="5"/>
        <v>1.6411272616515757</v>
      </c>
      <c r="P27" s="18">
        <f t="shared" si="4"/>
        <v>5.1629168240586445</v>
      </c>
    </row>
    <row r="28" spans="1:16" x14ac:dyDescent="0.15">
      <c r="A28" s="18">
        <v>13.5</v>
      </c>
      <c r="B28" s="18">
        <v>26</v>
      </c>
      <c r="D28">
        <v>647.28454589843795</v>
      </c>
      <c r="E28">
        <v>550.12896728515602</v>
      </c>
      <c r="F28">
        <v>482.38946533203102</v>
      </c>
      <c r="G28">
        <v>475.15908813476602</v>
      </c>
      <c r="I28" s="19">
        <f t="shared" si="0"/>
        <v>164.89508056640693</v>
      </c>
      <c r="J28" s="19">
        <f t="shared" si="0"/>
        <v>74.96987915039</v>
      </c>
      <c r="K28" s="19">
        <f t="shared" si="1"/>
        <v>112.41616516113393</v>
      </c>
      <c r="L28" s="20">
        <f t="shared" si="2"/>
        <v>1.4994844120747011</v>
      </c>
      <c r="M28" s="20">
        <f t="shared" si="5"/>
        <v>1.6310008351976528</v>
      </c>
      <c r="P28" s="18">
        <f t="shared" si="4"/>
        <v>4.5140186137960603</v>
      </c>
    </row>
    <row r="29" spans="1:16" x14ac:dyDescent="0.15">
      <c r="A29" s="18">
        <v>14</v>
      </c>
      <c r="B29" s="18">
        <v>27</v>
      </c>
      <c r="D29">
        <v>647.44396972656295</v>
      </c>
      <c r="E29">
        <v>551.02655029296898</v>
      </c>
      <c r="F29">
        <v>483.20556640625</v>
      </c>
      <c r="G29">
        <v>476.43905639648398</v>
      </c>
      <c r="I29" s="19">
        <f t="shared" si="0"/>
        <v>164.23840332031295</v>
      </c>
      <c r="J29" s="19">
        <f t="shared" si="0"/>
        <v>74.587493896485</v>
      </c>
      <c r="K29" s="19">
        <f t="shared" si="1"/>
        <v>112.02715759277345</v>
      </c>
      <c r="L29" s="20">
        <f t="shared" si="2"/>
        <v>1.5019563165407925</v>
      </c>
      <c r="M29" s="20">
        <f t="shared" si="5"/>
        <v>1.6383437182979277</v>
      </c>
      <c r="P29" s="18">
        <f t="shared" si="4"/>
        <v>4.9845482447193046</v>
      </c>
    </row>
    <row r="30" spans="1:16" x14ac:dyDescent="0.15">
      <c r="A30" s="18">
        <v>14.5</v>
      </c>
      <c r="B30" s="18">
        <v>28</v>
      </c>
      <c r="D30">
        <v>656.613525390625</v>
      </c>
      <c r="E30">
        <v>555.06085205078102</v>
      </c>
      <c r="F30">
        <v>483.22985839843801</v>
      </c>
      <c r="G30">
        <v>476.65753173828102</v>
      </c>
      <c r="I30" s="19">
        <f t="shared" si="0"/>
        <v>173.38366699218699</v>
      </c>
      <c r="J30" s="19">
        <f t="shared" si="0"/>
        <v>78.4033203125</v>
      </c>
      <c r="K30" s="19">
        <f t="shared" si="1"/>
        <v>118.50134277343699</v>
      </c>
      <c r="L30" s="20">
        <f t="shared" si="2"/>
        <v>1.5114327084760475</v>
      </c>
      <c r="M30" s="20">
        <f t="shared" si="5"/>
        <v>1.652691088867366</v>
      </c>
      <c r="P30" s="18">
        <f t="shared" si="4"/>
        <v>5.9039232213554103</v>
      </c>
    </row>
    <row r="31" spans="1:16" x14ac:dyDescent="0.15">
      <c r="A31" s="18">
        <v>15</v>
      </c>
      <c r="B31" s="18">
        <v>29</v>
      </c>
      <c r="D31">
        <v>670.03625488281295</v>
      </c>
      <c r="E31">
        <v>564.10870361328102</v>
      </c>
      <c r="F31">
        <v>482.98141479492199</v>
      </c>
      <c r="G31">
        <v>475.96331787109398</v>
      </c>
      <c r="I31" s="19">
        <f t="shared" si="0"/>
        <v>187.05484008789097</v>
      </c>
      <c r="J31" s="19">
        <f t="shared" si="0"/>
        <v>88.145385742187045</v>
      </c>
      <c r="K31" s="19">
        <f t="shared" si="1"/>
        <v>125.35307006836004</v>
      </c>
      <c r="L31" s="20">
        <f t="shared" si="2"/>
        <v>1.422117210253073</v>
      </c>
      <c r="M31" s="20">
        <f t="shared" si="5"/>
        <v>1.568246569278575</v>
      </c>
      <c r="P31" s="18">
        <f t="shared" si="4"/>
        <v>0.49274506517350902</v>
      </c>
    </row>
    <row r="32" spans="1:16" x14ac:dyDescent="0.15">
      <c r="A32" s="18">
        <v>15.5</v>
      </c>
      <c r="B32" s="18">
        <v>30</v>
      </c>
      <c r="D32">
        <v>690.89178466796898</v>
      </c>
      <c r="E32">
        <v>573.47442626953102</v>
      </c>
      <c r="F32">
        <v>481.70404052734398</v>
      </c>
      <c r="G32">
        <v>475.63998413085898</v>
      </c>
      <c r="I32" s="19">
        <f t="shared" si="0"/>
        <v>209.187744140625</v>
      </c>
      <c r="J32" s="19">
        <f t="shared" si="0"/>
        <v>97.834442138672046</v>
      </c>
      <c r="K32" s="19">
        <f t="shared" si="1"/>
        <v>140.70363464355458</v>
      </c>
      <c r="L32" s="20">
        <f t="shared" si="2"/>
        <v>1.4381809878786764</v>
      </c>
      <c r="M32" s="20">
        <f t="shared" si="5"/>
        <v>1.5891813255383618</v>
      </c>
      <c r="P32" s="18">
        <f t="shared" si="4"/>
        <v>1.8342376372147071</v>
      </c>
    </row>
    <row r="33" spans="1:16" x14ac:dyDescent="0.15">
      <c r="A33" s="18">
        <v>16</v>
      </c>
      <c r="B33" s="18">
        <v>31</v>
      </c>
      <c r="D33">
        <v>703.99713134765602</v>
      </c>
      <c r="E33">
        <v>581.77581787109398</v>
      </c>
      <c r="F33">
        <v>483.21179199218801</v>
      </c>
      <c r="G33">
        <v>476.575927734375</v>
      </c>
      <c r="I33" s="19">
        <f t="shared" si="0"/>
        <v>220.78533935546801</v>
      </c>
      <c r="J33" s="19">
        <f t="shared" si="0"/>
        <v>105.19989013671898</v>
      </c>
      <c r="K33" s="19">
        <f t="shared" si="1"/>
        <v>147.14541625976472</v>
      </c>
      <c r="L33" s="20">
        <f t="shared" si="2"/>
        <v>1.3987221476042688</v>
      </c>
      <c r="M33" s="20">
        <f t="shared" si="5"/>
        <v>1.5545934638981376</v>
      </c>
      <c r="P33" s="18">
        <f t="shared" si="4"/>
        <v>-0.38214161733038443</v>
      </c>
    </row>
    <row r="34" spans="1:16" x14ac:dyDescent="0.15">
      <c r="A34" s="18">
        <v>16.5</v>
      </c>
      <c r="B34" s="18">
        <v>32</v>
      </c>
      <c r="D34">
        <v>705.54876708984398</v>
      </c>
      <c r="E34">
        <v>583.702880859375</v>
      </c>
      <c r="F34">
        <v>483.46127319335898</v>
      </c>
      <c r="G34">
        <v>477.004638671875</v>
      </c>
      <c r="I34" s="19">
        <f t="shared" si="0"/>
        <v>222.087493896485</v>
      </c>
      <c r="J34" s="19">
        <f t="shared" si="0"/>
        <v>106.6982421875</v>
      </c>
      <c r="K34" s="19">
        <f t="shared" si="1"/>
        <v>147.39872436523501</v>
      </c>
      <c r="L34" s="20">
        <f t="shared" si="2"/>
        <v>1.3814541021792315</v>
      </c>
      <c r="M34" s="20">
        <f t="shared" si="5"/>
        <v>1.5421963971072836</v>
      </c>
      <c r="P34" s="18">
        <f t="shared" si="4"/>
        <v>-1.1765417435441563</v>
      </c>
    </row>
    <row r="35" spans="1:16" x14ac:dyDescent="0.15">
      <c r="A35" s="18">
        <v>17</v>
      </c>
      <c r="B35" s="18">
        <v>33</v>
      </c>
      <c r="D35">
        <v>700.69567871093795</v>
      </c>
      <c r="E35">
        <v>580.839599609375</v>
      </c>
      <c r="F35">
        <v>482.26602172851602</v>
      </c>
      <c r="G35">
        <v>475.97418212890602</v>
      </c>
      <c r="I35" s="19">
        <f t="shared" si="0"/>
        <v>218.42965698242193</v>
      </c>
      <c r="J35" s="19">
        <f t="shared" si="0"/>
        <v>104.86541748046898</v>
      </c>
      <c r="K35" s="19">
        <f t="shared" si="1"/>
        <v>145.02386474609364</v>
      </c>
      <c r="L35" s="20">
        <f t="shared" si="2"/>
        <v>1.3829522470847371</v>
      </c>
      <c r="M35" s="20">
        <f t="shared" si="5"/>
        <v>1.5485655206469726</v>
      </c>
      <c r="P35" s="18">
        <f t="shared" si="4"/>
        <v>-0.76841031784813341</v>
      </c>
    </row>
    <row r="36" spans="1:16" x14ac:dyDescent="0.15">
      <c r="A36" s="18">
        <v>17.5</v>
      </c>
      <c r="B36" s="18">
        <v>34</v>
      </c>
      <c r="D36">
        <v>701.71594238281295</v>
      </c>
      <c r="E36">
        <v>582.568115234375</v>
      </c>
      <c r="F36">
        <v>482.34814453125</v>
      </c>
      <c r="G36">
        <v>475.76550292968801</v>
      </c>
      <c r="I36" s="19">
        <f t="shared" si="0"/>
        <v>219.36779785156295</v>
      </c>
      <c r="J36" s="19">
        <f t="shared" si="0"/>
        <v>106.80261230468699</v>
      </c>
      <c r="K36" s="19">
        <f t="shared" si="1"/>
        <v>144.60596923828206</v>
      </c>
      <c r="L36" s="20">
        <f t="shared" si="2"/>
        <v>1.3539553585613568</v>
      </c>
      <c r="M36" s="20">
        <f t="shared" si="5"/>
        <v>1.5244396107577758</v>
      </c>
      <c r="P36" s="18">
        <f t="shared" si="4"/>
        <v>-2.3143910070172571</v>
      </c>
    </row>
    <row r="37" spans="1:16" x14ac:dyDescent="0.15">
      <c r="A37" s="18">
        <v>18</v>
      </c>
      <c r="B37" s="18">
        <v>35</v>
      </c>
      <c r="D37">
        <v>703.00335693359398</v>
      </c>
      <c r="E37">
        <v>582.30096435546898</v>
      </c>
      <c r="F37">
        <v>483.656005859375</v>
      </c>
      <c r="G37">
        <v>477.19009399414102</v>
      </c>
      <c r="I37" s="19">
        <f t="shared" si="0"/>
        <v>219.34735107421898</v>
      </c>
      <c r="J37" s="19">
        <f t="shared" si="0"/>
        <v>105.11087036132795</v>
      </c>
      <c r="K37" s="19">
        <f t="shared" si="1"/>
        <v>145.76974182128941</v>
      </c>
      <c r="L37" s="20">
        <f t="shared" si="2"/>
        <v>1.386818901985998</v>
      </c>
      <c r="M37" s="20">
        <f t="shared" si="5"/>
        <v>1.5621741328166003</v>
      </c>
      <c r="P37" s="18">
        <f t="shared" si="4"/>
        <v>0.10362525375354686</v>
      </c>
    </row>
    <row r="38" spans="1:16" x14ac:dyDescent="0.15">
      <c r="A38" s="18">
        <v>18.5</v>
      </c>
      <c r="B38" s="18">
        <v>36</v>
      </c>
      <c r="D38">
        <v>701.26910400390602</v>
      </c>
      <c r="E38">
        <v>583.0009765625</v>
      </c>
      <c r="F38">
        <v>483.04391479492199</v>
      </c>
      <c r="G38">
        <v>476.46383666992199</v>
      </c>
      <c r="I38" s="19">
        <f t="shared" si="0"/>
        <v>218.22518920898403</v>
      </c>
      <c r="J38" s="19">
        <f t="shared" si="0"/>
        <v>106.53713989257801</v>
      </c>
      <c r="K38" s="19">
        <f t="shared" si="1"/>
        <v>143.64919128417944</v>
      </c>
      <c r="L38" s="20">
        <f t="shared" si="2"/>
        <v>1.348348486068067</v>
      </c>
      <c r="M38" s="20">
        <f t="shared" si="5"/>
        <v>1.5285746955328527</v>
      </c>
      <c r="P38" s="18">
        <f t="shared" si="4"/>
        <v>-2.0494160800733083</v>
      </c>
    </row>
    <row r="39" spans="1:16" x14ac:dyDescent="0.15">
      <c r="A39" s="18">
        <v>19</v>
      </c>
      <c r="B39" s="18">
        <v>37</v>
      </c>
      <c r="D39">
        <v>699.11883544921898</v>
      </c>
      <c r="E39">
        <v>579.88116455078102</v>
      </c>
      <c r="F39">
        <v>482.16168212890602</v>
      </c>
      <c r="G39">
        <v>475.89462280273398</v>
      </c>
      <c r="I39" s="19">
        <f t="shared" si="0"/>
        <v>216.95715332031295</v>
      </c>
      <c r="J39" s="19">
        <f t="shared" si="0"/>
        <v>103.98654174804705</v>
      </c>
      <c r="K39" s="19">
        <f t="shared" si="1"/>
        <v>144.16657409668002</v>
      </c>
      <c r="L39" s="20">
        <f t="shared" si="2"/>
        <v>1.3863964670157674</v>
      </c>
      <c r="M39" s="20">
        <f t="shared" si="5"/>
        <v>1.5714936551147365</v>
      </c>
      <c r="P39" s="18">
        <f t="shared" si="4"/>
        <v>0.7008173004523166</v>
      </c>
    </row>
    <row r="40" spans="1:16" x14ac:dyDescent="0.15">
      <c r="A40" s="18">
        <v>19.5</v>
      </c>
      <c r="B40" s="18">
        <v>38</v>
      </c>
      <c r="D40">
        <v>707.15460205078102</v>
      </c>
      <c r="E40">
        <v>586.31207275390602</v>
      </c>
      <c r="F40">
        <v>483.22418212890602</v>
      </c>
      <c r="G40">
        <v>477.25207519531301</v>
      </c>
      <c r="I40" s="19">
        <f t="shared" si="0"/>
        <v>223.930419921875</v>
      </c>
      <c r="J40" s="19">
        <f t="shared" si="0"/>
        <v>109.05999755859301</v>
      </c>
      <c r="K40" s="19">
        <f t="shared" si="1"/>
        <v>147.5884216308599</v>
      </c>
      <c r="L40" s="20">
        <f t="shared" si="2"/>
        <v>1.3532773238103852</v>
      </c>
      <c r="M40" s="20">
        <f t="shared" si="5"/>
        <v>1.543245490543538</v>
      </c>
      <c r="P40" s="18">
        <f t="shared" si="4"/>
        <v>-1.1093161673469418</v>
      </c>
    </row>
    <row r="41" spans="1:16" x14ac:dyDescent="0.15">
      <c r="A41" s="18">
        <v>20</v>
      </c>
      <c r="B41" s="18">
        <v>39</v>
      </c>
      <c r="D41">
        <v>703.77923583984398</v>
      </c>
      <c r="E41">
        <v>583.94250488281295</v>
      </c>
      <c r="F41">
        <v>482.727783203125</v>
      </c>
      <c r="G41">
        <v>475.70352172851602</v>
      </c>
      <c r="I41" s="19">
        <f t="shared" si="0"/>
        <v>221.05145263671898</v>
      </c>
      <c r="J41" s="19">
        <f t="shared" si="0"/>
        <v>108.23898315429693</v>
      </c>
      <c r="K41" s="19">
        <f t="shared" si="1"/>
        <v>145.28416442871114</v>
      </c>
      <c r="L41" s="20">
        <f t="shared" si="2"/>
        <v>1.3422535965771734</v>
      </c>
      <c r="M41" s="20">
        <f t="shared" si="5"/>
        <v>1.5370927419445093</v>
      </c>
      <c r="P41" s="18">
        <f t="shared" si="4"/>
        <v>-1.5035823551548504</v>
      </c>
    </row>
    <row r="42" spans="1:16" x14ac:dyDescent="0.15">
      <c r="A42" s="18">
        <v>20.5</v>
      </c>
      <c r="B42" s="18">
        <v>40</v>
      </c>
      <c r="D42">
        <v>699.455078125</v>
      </c>
      <c r="E42">
        <v>581.02703857421898</v>
      </c>
      <c r="F42">
        <v>482.28771972656301</v>
      </c>
      <c r="G42">
        <v>475.69732666015602</v>
      </c>
      <c r="I42" s="19">
        <f t="shared" si="0"/>
        <v>217.16735839843699</v>
      </c>
      <c r="J42" s="19">
        <f t="shared" si="0"/>
        <v>105.32971191406295</v>
      </c>
      <c r="K42" s="19">
        <f t="shared" si="1"/>
        <v>143.43656005859293</v>
      </c>
      <c r="L42" s="20">
        <f t="shared" si="2"/>
        <v>1.3617863132068644</v>
      </c>
      <c r="M42" s="20">
        <f t="shared" si="5"/>
        <v>1.5614964372083837</v>
      </c>
      <c r="P42" s="18">
        <f t="shared" si="4"/>
        <v>6.0198733126991526E-2</v>
      </c>
    </row>
    <row r="43" spans="1:16" x14ac:dyDescent="0.15">
      <c r="A43" s="18">
        <v>21</v>
      </c>
      <c r="B43" s="18">
        <v>41</v>
      </c>
      <c r="D43">
        <v>703.81884765625</v>
      </c>
      <c r="E43">
        <v>583.73577880859398</v>
      </c>
      <c r="F43">
        <v>482.64050292968801</v>
      </c>
      <c r="G43">
        <v>476.4287109375</v>
      </c>
      <c r="I43" s="19">
        <f t="shared" si="0"/>
        <v>221.17834472656199</v>
      </c>
      <c r="J43" s="19">
        <f t="shared" si="0"/>
        <v>107.30706787109398</v>
      </c>
      <c r="K43" s="19">
        <f t="shared" si="1"/>
        <v>146.0633972167962</v>
      </c>
      <c r="L43" s="20">
        <f t="shared" si="2"/>
        <v>1.3611721959662479</v>
      </c>
      <c r="M43" s="20">
        <f t="shared" si="5"/>
        <v>1.5657532986019507</v>
      </c>
      <c r="P43" s="18">
        <f t="shared" si="4"/>
        <v>0.3329770673389979</v>
      </c>
    </row>
    <row r="44" spans="1:16" x14ac:dyDescent="0.15">
      <c r="A44" s="18">
        <v>21.5</v>
      </c>
      <c r="B44" s="18">
        <v>42</v>
      </c>
      <c r="D44">
        <v>704.55023193359398</v>
      </c>
      <c r="E44">
        <v>582.87731933593795</v>
      </c>
      <c r="F44">
        <v>481.51806640625</v>
      </c>
      <c r="G44">
        <v>475.09143066406301</v>
      </c>
      <c r="I44" s="19">
        <f t="shared" si="0"/>
        <v>223.03216552734398</v>
      </c>
      <c r="J44" s="19">
        <f t="shared" si="0"/>
        <v>107.78588867187494</v>
      </c>
      <c r="K44" s="19">
        <f t="shared" si="1"/>
        <v>147.58204345703152</v>
      </c>
      <c r="L44" s="20">
        <f t="shared" si="2"/>
        <v>1.3692148877327091</v>
      </c>
      <c r="M44" s="20">
        <f t="shared" si="5"/>
        <v>1.5786669690025952</v>
      </c>
      <c r="P44" s="18">
        <f t="shared" si="4"/>
        <v>1.1604809897767989</v>
      </c>
    </row>
    <row r="45" spans="1:16" x14ac:dyDescent="0.15">
      <c r="A45" s="18">
        <v>22</v>
      </c>
      <c r="B45" s="18">
        <v>43</v>
      </c>
      <c r="D45">
        <v>691.09375</v>
      </c>
      <c r="E45">
        <v>576.07440185546898</v>
      </c>
      <c r="F45">
        <v>483.29287719726602</v>
      </c>
      <c r="G45">
        <v>476.352783203125</v>
      </c>
      <c r="I45" s="19">
        <f t="shared" si="0"/>
        <v>207.80087280273398</v>
      </c>
      <c r="J45" s="19">
        <f t="shared" si="0"/>
        <v>99.721618652343977</v>
      </c>
      <c r="K45" s="19">
        <f t="shared" si="1"/>
        <v>137.99573974609319</v>
      </c>
      <c r="L45" s="20">
        <f t="shared" si="2"/>
        <v>1.3838096654566243</v>
      </c>
      <c r="M45" s="20">
        <f t="shared" si="5"/>
        <v>1.5981327253606938</v>
      </c>
      <c r="P45" s="18">
        <f t="shared" si="4"/>
        <v>2.407840511879924</v>
      </c>
    </row>
    <row r="46" spans="1:16" ht="15" x14ac:dyDescent="0.2">
      <c r="A46" s="18">
        <v>22.5</v>
      </c>
      <c r="B46" s="18">
        <v>44</v>
      </c>
      <c r="C46" s="24" t="s">
        <v>29</v>
      </c>
      <c r="D46">
        <v>687.206298828125</v>
      </c>
      <c r="E46">
        <v>575.82415771484398</v>
      </c>
      <c r="F46">
        <v>483.11312866210898</v>
      </c>
      <c r="G46">
        <v>476.80630493164102</v>
      </c>
      <c r="I46" s="19">
        <f t="shared" si="0"/>
        <v>204.09317016601602</v>
      </c>
      <c r="J46" s="19">
        <f t="shared" si="0"/>
        <v>99.017852783202954</v>
      </c>
      <c r="K46" s="19">
        <f t="shared" si="1"/>
        <v>134.78067321777397</v>
      </c>
      <c r="L46" s="20">
        <f t="shared" si="2"/>
        <v>1.3611754792630455</v>
      </c>
      <c r="M46" s="20">
        <f t="shared" si="5"/>
        <v>1.5803695178012984</v>
      </c>
      <c r="P46" s="18">
        <f t="shared" si="4"/>
        <v>1.2695797793043977</v>
      </c>
    </row>
    <row r="47" spans="1:16" x14ac:dyDescent="0.15">
      <c r="A47" s="18">
        <v>23</v>
      </c>
      <c r="B47" s="18">
        <v>45</v>
      </c>
      <c r="D47">
        <v>684.66424560546898</v>
      </c>
      <c r="E47">
        <v>573.2705078125</v>
      </c>
      <c r="F47">
        <v>482.54132080078102</v>
      </c>
      <c r="G47">
        <v>475.91012573242199</v>
      </c>
      <c r="I47" s="19">
        <f t="shared" si="0"/>
        <v>202.12292480468795</v>
      </c>
      <c r="J47" s="19">
        <f t="shared" si="0"/>
        <v>97.360382080078011</v>
      </c>
      <c r="K47" s="19">
        <f t="shared" si="1"/>
        <v>133.97065734863335</v>
      </c>
      <c r="L47" s="20">
        <f t="shared" si="2"/>
        <v>1.3760284674976289</v>
      </c>
      <c r="M47" s="20">
        <f t="shared" si="5"/>
        <v>1.6000934846700652</v>
      </c>
      <c r="P47" s="18">
        <f t="shared" si="4"/>
        <v>2.5334853494142813</v>
      </c>
    </row>
    <row r="48" spans="1:16" x14ac:dyDescent="0.15">
      <c r="A48" s="18">
        <v>23.5</v>
      </c>
      <c r="B48" s="18">
        <v>46</v>
      </c>
      <c r="D48">
        <v>678.01788330078102</v>
      </c>
      <c r="E48">
        <v>570.78503417968795</v>
      </c>
      <c r="F48">
        <v>482.20300292968801</v>
      </c>
      <c r="G48">
        <v>475.424072265625</v>
      </c>
      <c r="I48" s="19">
        <f t="shared" si="0"/>
        <v>195.81488037109301</v>
      </c>
      <c r="J48" s="19">
        <f t="shared" si="0"/>
        <v>95.360961914062955</v>
      </c>
      <c r="K48" s="19">
        <f t="shared" si="1"/>
        <v>129.06220703124893</v>
      </c>
      <c r="L48" s="20">
        <f t="shared" si="2"/>
        <v>1.353407143140573</v>
      </c>
      <c r="M48" s="20">
        <f t="shared" si="5"/>
        <v>1.5823431389471927</v>
      </c>
      <c r="P48" s="18">
        <f t="shared" si="4"/>
        <v>1.3960487992626731</v>
      </c>
    </row>
    <row r="49" spans="1:22" x14ac:dyDescent="0.15">
      <c r="A49" s="18">
        <v>24</v>
      </c>
      <c r="B49" s="18">
        <v>47</v>
      </c>
      <c r="D49">
        <v>676.60485839843795</v>
      </c>
      <c r="E49">
        <v>569.43768310546898</v>
      </c>
      <c r="F49">
        <v>483.40444946289102</v>
      </c>
      <c r="G49">
        <v>476.77685546875</v>
      </c>
      <c r="I49" s="19">
        <f t="shared" si="0"/>
        <v>193.20040893554693</v>
      </c>
      <c r="J49" s="19">
        <f t="shared" si="0"/>
        <v>92.660827636718977</v>
      </c>
      <c r="K49" s="19">
        <f t="shared" si="1"/>
        <v>128.33782958984364</v>
      </c>
      <c r="L49" s="20">
        <f t="shared" si="2"/>
        <v>1.3850278792349879</v>
      </c>
      <c r="M49" s="20">
        <f t="shared" si="5"/>
        <v>1.6188348536757911</v>
      </c>
      <c r="P49" s="18">
        <f t="shared" si="4"/>
        <v>3.7344263586658712</v>
      </c>
    </row>
    <row r="50" spans="1:22" x14ac:dyDescent="0.15">
      <c r="A50" s="18">
        <v>24.5</v>
      </c>
      <c r="B50" s="18">
        <v>48</v>
      </c>
      <c r="D50">
        <v>676.797607421875</v>
      </c>
      <c r="E50">
        <v>570.62756347656295</v>
      </c>
      <c r="F50">
        <v>483.26034545898398</v>
      </c>
      <c r="G50">
        <v>476.89154052734398</v>
      </c>
      <c r="I50" s="19">
        <f t="shared" si="0"/>
        <v>193.53726196289102</v>
      </c>
      <c r="J50" s="19">
        <f t="shared" si="0"/>
        <v>93.736022949218977</v>
      </c>
      <c r="K50" s="19">
        <f t="shared" si="1"/>
        <v>127.92204589843774</v>
      </c>
      <c r="L50" s="20">
        <f t="shared" si="2"/>
        <v>1.3647052848373871</v>
      </c>
      <c r="M50" s="20">
        <f t="shared" si="5"/>
        <v>1.6033832379123738</v>
      </c>
      <c r="P50" s="18">
        <f t="shared" si="4"/>
        <v>2.7442916986089299</v>
      </c>
    </row>
    <row r="51" spans="1:22" x14ac:dyDescent="0.15">
      <c r="A51" s="18">
        <v>25</v>
      </c>
      <c r="B51" s="18">
        <v>49</v>
      </c>
      <c r="D51">
        <v>671.57342529296898</v>
      </c>
      <c r="E51">
        <v>567.08258056640602</v>
      </c>
      <c r="F51">
        <v>482.64205932617199</v>
      </c>
      <c r="G51">
        <v>476.26034545898398</v>
      </c>
      <c r="I51" s="19">
        <f t="shared" si="0"/>
        <v>188.93136596679699</v>
      </c>
      <c r="J51" s="19">
        <f t="shared" si="0"/>
        <v>90.822235107422046</v>
      </c>
      <c r="K51" s="19">
        <f t="shared" si="1"/>
        <v>125.35580139160156</v>
      </c>
      <c r="L51" s="20">
        <f t="shared" si="2"/>
        <v>1.3802325085188023</v>
      </c>
      <c r="M51" s="20">
        <f t="shared" si="5"/>
        <v>1.6237814402279724</v>
      </c>
      <c r="P51" s="18">
        <f t="shared" si="4"/>
        <v>4.0514020632962051</v>
      </c>
    </row>
    <row r="52" spans="1:22" x14ac:dyDescent="0.15">
      <c r="A52" s="18">
        <v>25.5</v>
      </c>
      <c r="B52" s="18">
        <v>50</v>
      </c>
      <c r="D52">
        <v>650.341552734375</v>
      </c>
      <c r="E52">
        <v>556.54296875</v>
      </c>
      <c r="F52">
        <v>481.99172973632801</v>
      </c>
      <c r="G52">
        <v>475.25982666015602</v>
      </c>
      <c r="I52" s="19">
        <f t="shared" si="0"/>
        <v>168.34982299804699</v>
      </c>
      <c r="J52" s="19">
        <f t="shared" si="0"/>
        <v>81.283142089843977</v>
      </c>
      <c r="K52" s="19">
        <f t="shared" si="1"/>
        <v>111.45162353515622</v>
      </c>
      <c r="L52" s="20">
        <f t="shared" si="2"/>
        <v>1.3711529927320769</v>
      </c>
      <c r="M52" s="20">
        <f t="shared" si="5"/>
        <v>1.6195729030754304</v>
      </c>
      <c r="P52" s="18">
        <f t="shared" si="4"/>
        <v>3.7817203311931538</v>
      </c>
      <c r="R52" s="29"/>
      <c r="S52" s="29"/>
      <c r="T52" s="29"/>
    </row>
    <row r="53" spans="1:22" x14ac:dyDescent="0.15">
      <c r="A53" s="18">
        <v>26</v>
      </c>
      <c r="B53" s="18">
        <v>51</v>
      </c>
      <c r="D53">
        <v>650.77197265625</v>
      </c>
      <c r="E53">
        <v>554.97393798828102</v>
      </c>
      <c r="F53">
        <v>482</v>
      </c>
      <c r="G53">
        <v>475.77737426757801</v>
      </c>
      <c r="I53" s="19">
        <f t="shared" si="0"/>
        <v>168.77197265625</v>
      </c>
      <c r="J53" s="19">
        <f t="shared" si="0"/>
        <v>79.196563720703011</v>
      </c>
      <c r="K53" s="19">
        <f t="shared" si="1"/>
        <v>113.33437805175789</v>
      </c>
      <c r="L53" s="20">
        <f t="shared" si="2"/>
        <v>1.4310517114283687</v>
      </c>
      <c r="M53" s="20">
        <f t="shared" si="5"/>
        <v>1.6843426004059054</v>
      </c>
      <c r="P53" s="18">
        <f t="shared" si="4"/>
        <v>7.9321420883879359</v>
      </c>
      <c r="R53" s="29"/>
      <c r="S53" s="34"/>
      <c r="T53" s="29"/>
      <c r="U53" s="22"/>
    </row>
    <row r="54" spans="1:22" x14ac:dyDescent="0.15">
      <c r="A54" s="18">
        <v>26.5</v>
      </c>
      <c r="B54" s="18">
        <v>52</v>
      </c>
      <c r="D54">
        <v>654.86572265625</v>
      </c>
      <c r="E54">
        <v>557.26037597656295</v>
      </c>
      <c r="F54">
        <v>483.11105346679699</v>
      </c>
      <c r="G54">
        <v>477.04080200195301</v>
      </c>
      <c r="I54" s="19">
        <f t="shared" si="0"/>
        <v>171.75466918945301</v>
      </c>
      <c r="J54" s="19">
        <f t="shared" si="0"/>
        <v>80.219573974609943</v>
      </c>
      <c r="K54" s="19">
        <f t="shared" si="1"/>
        <v>115.60096740722605</v>
      </c>
      <c r="L54" s="20">
        <f t="shared" si="2"/>
        <v>1.4410568603096119</v>
      </c>
      <c r="M54" s="20">
        <f t="shared" si="5"/>
        <v>1.6992187279213322</v>
      </c>
      <c r="P54" s="18">
        <f t="shared" si="4"/>
        <v>8.8853996431948321</v>
      </c>
      <c r="R54" s="29"/>
      <c r="S54" s="34"/>
      <c r="T54" s="29"/>
    </row>
    <row r="55" spans="1:22" x14ac:dyDescent="0.15">
      <c r="A55" s="18">
        <v>27</v>
      </c>
      <c r="B55" s="18">
        <v>53</v>
      </c>
      <c r="D55">
        <v>655.27490234375</v>
      </c>
      <c r="E55">
        <v>555.48791503906295</v>
      </c>
      <c r="F55">
        <v>482.91891479492199</v>
      </c>
      <c r="G55">
        <v>476.73141479492199</v>
      </c>
      <c r="I55" s="19">
        <f t="shared" si="0"/>
        <v>172.35598754882801</v>
      </c>
      <c r="J55" s="19">
        <f t="shared" si="0"/>
        <v>78.756500244140966</v>
      </c>
      <c r="K55" s="19">
        <f t="shared" si="1"/>
        <v>117.22643737792933</v>
      </c>
      <c r="L55" s="20">
        <f t="shared" si="2"/>
        <v>1.4884668187963355</v>
      </c>
      <c r="M55" s="20">
        <f t="shared" si="5"/>
        <v>1.7514996650422392</v>
      </c>
      <c r="P55" s="18">
        <f t="shared" si="4"/>
        <v>12.235545588852185</v>
      </c>
      <c r="R55" s="35"/>
      <c r="S55" s="34"/>
      <c r="T55" s="29"/>
    </row>
    <row r="56" spans="1:22" x14ac:dyDescent="0.15">
      <c r="A56" s="18">
        <v>27.5</v>
      </c>
      <c r="B56" s="18">
        <v>54</v>
      </c>
      <c r="D56">
        <v>662.78741455078102</v>
      </c>
      <c r="E56">
        <v>561.433349609375</v>
      </c>
      <c r="F56">
        <v>481.80114746093801</v>
      </c>
      <c r="G56">
        <v>475.77066040039102</v>
      </c>
      <c r="I56" s="19">
        <f t="shared" si="0"/>
        <v>180.98626708984301</v>
      </c>
      <c r="J56" s="19">
        <f t="shared" si="0"/>
        <v>85.662689208983977</v>
      </c>
      <c r="K56" s="19">
        <f t="shared" si="1"/>
        <v>121.02238464355423</v>
      </c>
      <c r="L56" s="20">
        <f t="shared" si="2"/>
        <v>1.4127782557503676</v>
      </c>
      <c r="M56" s="20">
        <f t="shared" si="5"/>
        <v>1.6806820806304548</v>
      </c>
      <c r="P56" s="18">
        <f t="shared" si="4"/>
        <v>7.6975771368002457</v>
      </c>
      <c r="R56" s="35"/>
      <c r="S56" s="34"/>
      <c r="T56" s="29"/>
    </row>
    <row r="57" spans="1:22" x14ac:dyDescent="0.15">
      <c r="A57" s="18">
        <v>28</v>
      </c>
      <c r="B57" s="18">
        <v>55</v>
      </c>
      <c r="D57">
        <v>674.11065673828102</v>
      </c>
      <c r="E57">
        <v>568.01257324218795</v>
      </c>
      <c r="F57">
        <v>482.41943359375</v>
      </c>
      <c r="G57">
        <v>476.24688720703102</v>
      </c>
      <c r="I57" s="19">
        <f t="shared" si="0"/>
        <v>191.69122314453102</v>
      </c>
      <c r="J57" s="19">
        <f t="shared" si="0"/>
        <v>91.765686035156932</v>
      </c>
      <c r="K57" s="19">
        <f t="shared" si="1"/>
        <v>127.45524291992118</v>
      </c>
      <c r="L57" s="20">
        <f t="shared" si="2"/>
        <v>1.388920504240452</v>
      </c>
      <c r="M57" s="20">
        <f t="shared" si="5"/>
        <v>1.6616953077547225</v>
      </c>
      <c r="P57" s="18">
        <f t="shared" si="4"/>
        <v>6.4809107250324542</v>
      </c>
      <c r="R57" s="29"/>
      <c r="S57" s="34"/>
      <c r="T57" s="29"/>
    </row>
    <row r="58" spans="1:22" x14ac:dyDescent="0.15">
      <c r="A58" s="18">
        <v>28.5</v>
      </c>
      <c r="B58" s="18">
        <v>56</v>
      </c>
      <c r="D58">
        <v>666.58306884765602</v>
      </c>
      <c r="E58">
        <v>562.22271728515602</v>
      </c>
      <c r="F58">
        <v>483.29544067382801</v>
      </c>
      <c r="G58">
        <v>476.80062866210898</v>
      </c>
      <c r="I58" s="19">
        <f t="shared" si="0"/>
        <v>183.28762817382801</v>
      </c>
      <c r="J58" s="19">
        <f t="shared" si="0"/>
        <v>85.422088623047046</v>
      </c>
      <c r="K58" s="19">
        <f t="shared" si="1"/>
        <v>123.49216613769508</v>
      </c>
      <c r="L58" s="20">
        <f t="shared" si="2"/>
        <v>1.4456701788532089</v>
      </c>
      <c r="M58" s="20">
        <f t="shared" si="5"/>
        <v>1.7233159610016628</v>
      </c>
      <c r="P58" s="18">
        <f t="shared" si="4"/>
        <v>10.429542731505055</v>
      </c>
      <c r="R58" s="29"/>
      <c r="S58" s="34"/>
      <c r="T58" s="29"/>
    </row>
    <row r="59" spans="1:22" x14ac:dyDescent="0.15">
      <c r="A59" s="18">
        <v>29</v>
      </c>
      <c r="B59" s="18">
        <v>57</v>
      </c>
      <c r="D59">
        <v>663.524169921875</v>
      </c>
      <c r="E59">
        <v>560.81640625</v>
      </c>
      <c r="F59">
        <v>481.96746826171898</v>
      </c>
      <c r="G59">
        <v>476.02581787109398</v>
      </c>
      <c r="I59" s="19">
        <f t="shared" si="0"/>
        <v>181.55670166015602</v>
      </c>
      <c r="J59" s="19">
        <f t="shared" si="0"/>
        <v>84.790588378906023</v>
      </c>
      <c r="K59" s="19">
        <f t="shared" si="1"/>
        <v>122.2032897949218</v>
      </c>
      <c r="L59" s="20">
        <f t="shared" si="2"/>
        <v>1.4412364878142916</v>
      </c>
      <c r="M59" s="20">
        <f t="shared" si="5"/>
        <v>1.7237532485969289</v>
      </c>
      <c r="P59" s="18">
        <f t="shared" si="4"/>
        <v>10.457563982558357</v>
      </c>
      <c r="R59" s="36"/>
      <c r="S59" s="34"/>
      <c r="T59" s="29"/>
    </row>
    <row r="60" spans="1:22" x14ac:dyDescent="0.15">
      <c r="A60" s="18">
        <v>29.5</v>
      </c>
      <c r="B60" s="18">
        <v>58</v>
      </c>
      <c r="D60">
        <v>664.70147705078102</v>
      </c>
      <c r="E60">
        <v>562.44879150390602</v>
      </c>
      <c r="F60">
        <v>481.80319213867199</v>
      </c>
      <c r="G60">
        <v>475.67147827148398</v>
      </c>
      <c r="I60" s="19">
        <f t="shared" si="0"/>
        <v>182.89828491210903</v>
      </c>
      <c r="J60" s="19">
        <f t="shared" si="0"/>
        <v>86.777313232422046</v>
      </c>
      <c r="K60" s="19">
        <f t="shared" si="1"/>
        <v>122.15416564941361</v>
      </c>
      <c r="L60" s="20">
        <f t="shared" si="2"/>
        <v>1.4076739772092177</v>
      </c>
      <c r="M60" s="20">
        <f t="shared" si="5"/>
        <v>1.6950617166260384</v>
      </c>
      <c r="P60" s="18">
        <f t="shared" si="4"/>
        <v>8.6190196717575738</v>
      </c>
      <c r="R60" s="35"/>
      <c r="S60" s="34"/>
      <c r="T60" s="29"/>
    </row>
    <row r="61" spans="1:22" x14ac:dyDescent="0.15">
      <c r="A61" s="18">
        <v>30</v>
      </c>
      <c r="B61" s="18">
        <v>59</v>
      </c>
      <c r="D61">
        <v>666.89855957031295</v>
      </c>
      <c r="E61">
        <v>564.36279296875</v>
      </c>
      <c r="F61">
        <v>482.19265747070301</v>
      </c>
      <c r="G61">
        <v>476.19110107421898</v>
      </c>
      <c r="I61" s="19">
        <f t="shared" si="0"/>
        <v>184.70590209960994</v>
      </c>
      <c r="J61" s="19">
        <f t="shared" si="0"/>
        <v>88.171691894531023</v>
      </c>
      <c r="K61" s="19">
        <f t="shared" si="1"/>
        <v>122.98571777343824</v>
      </c>
      <c r="L61" s="20">
        <f t="shared" si="2"/>
        <v>1.3948435731566879</v>
      </c>
      <c r="M61" s="20">
        <f t="shared" si="5"/>
        <v>1.6871022912076921</v>
      </c>
      <c r="P61" s="18">
        <f t="shared" si="4"/>
        <v>8.1089822037342252</v>
      </c>
      <c r="R61" s="35"/>
      <c r="S61" s="34"/>
      <c r="T61" s="29"/>
    </row>
    <row r="62" spans="1:22" x14ac:dyDescent="0.15">
      <c r="A62" s="18">
        <v>30.5</v>
      </c>
      <c r="B62" s="18">
        <v>60</v>
      </c>
      <c r="D62">
        <v>656.72998046875</v>
      </c>
      <c r="E62">
        <v>558.76379394531295</v>
      </c>
      <c r="F62">
        <v>482.94061279296898</v>
      </c>
      <c r="G62">
        <v>476.44369506835898</v>
      </c>
      <c r="I62" s="19">
        <f t="shared" si="0"/>
        <v>173.78936767578102</v>
      </c>
      <c r="J62" s="19">
        <f t="shared" si="0"/>
        <v>82.320098876953978</v>
      </c>
      <c r="K62" s="19">
        <f t="shared" si="1"/>
        <v>116.16529846191324</v>
      </c>
      <c r="L62" s="20">
        <f t="shared" si="2"/>
        <v>1.4111413864498459</v>
      </c>
      <c r="M62" s="20">
        <f t="shared" si="5"/>
        <v>1.7082710831350334</v>
      </c>
      <c r="P62" s="18">
        <f t="shared" si="4"/>
        <v>9.4654717074674455</v>
      </c>
      <c r="R62" s="29"/>
      <c r="S62" s="29"/>
      <c r="T62" s="29"/>
      <c r="U62" s="16" t="s">
        <v>17</v>
      </c>
    </row>
    <row r="63" spans="1:22" x14ac:dyDescent="0.15">
      <c r="A63" s="18">
        <v>31</v>
      </c>
      <c r="B63" s="18">
        <v>61</v>
      </c>
      <c r="D63">
        <v>641.97247314453102</v>
      </c>
      <c r="E63">
        <v>551.4560546875</v>
      </c>
      <c r="F63">
        <v>482.22262573242199</v>
      </c>
      <c r="G63">
        <v>476.36828613281301</v>
      </c>
      <c r="I63" s="19">
        <f t="shared" si="0"/>
        <v>159.74984741210903</v>
      </c>
      <c r="J63" s="19">
        <f t="shared" si="0"/>
        <v>75.087768554686988</v>
      </c>
      <c r="K63" s="19">
        <f t="shared" si="1"/>
        <v>107.18840942382815</v>
      </c>
      <c r="L63" s="20">
        <f t="shared" si="2"/>
        <v>1.4275082545003588</v>
      </c>
      <c r="M63" s="20">
        <f t="shared" si="5"/>
        <v>1.7295089298197297</v>
      </c>
      <c r="P63" s="18">
        <f t="shared" si="4"/>
        <v>10.826386218251436</v>
      </c>
      <c r="R63" s="29"/>
      <c r="S63" s="29"/>
      <c r="T63" s="29"/>
    </row>
    <row r="64" spans="1:22" x14ac:dyDescent="0.15">
      <c r="A64" s="18">
        <v>31.5</v>
      </c>
      <c r="B64" s="18">
        <v>62</v>
      </c>
      <c r="D64">
        <v>648.78552246093795</v>
      </c>
      <c r="E64">
        <v>553.09613037109398</v>
      </c>
      <c r="F64">
        <v>482.40908813476602</v>
      </c>
      <c r="G64">
        <v>475.78564453125</v>
      </c>
      <c r="I64" s="19">
        <f t="shared" si="0"/>
        <v>166.37643432617193</v>
      </c>
      <c r="J64" s="19">
        <f t="shared" si="0"/>
        <v>77.310485839843977</v>
      </c>
      <c r="K64" s="19">
        <f t="shared" si="1"/>
        <v>112.25909423828115</v>
      </c>
      <c r="L64" s="20">
        <f t="shared" si="2"/>
        <v>1.4520552162980394</v>
      </c>
      <c r="M64" s="20">
        <f t="shared" si="5"/>
        <v>1.7589268702515937</v>
      </c>
      <c r="P64" s="18">
        <f t="shared" si="4"/>
        <v>12.711478553904829</v>
      </c>
      <c r="R64" s="29"/>
      <c r="S64" s="29"/>
      <c r="T64" s="29"/>
      <c r="U64" s="18">
        <v>12.5</v>
      </c>
      <c r="V64" s="20">
        <f t="shared" ref="V64:V83" si="6">L26</f>
        <v>1.5412183221869964</v>
      </c>
    </row>
    <row r="65" spans="1:22" x14ac:dyDescent="0.15">
      <c r="A65" s="18">
        <v>32</v>
      </c>
      <c r="B65" s="18">
        <v>63</v>
      </c>
      <c r="D65">
        <v>649.87200927734398</v>
      </c>
      <c r="E65">
        <v>553.39422607421898</v>
      </c>
      <c r="F65">
        <v>481.78408813476602</v>
      </c>
      <c r="G65">
        <v>475.41220092773398</v>
      </c>
      <c r="I65" s="19">
        <f t="shared" si="0"/>
        <v>168.08792114257795</v>
      </c>
      <c r="J65" s="19">
        <f t="shared" si="0"/>
        <v>77.982025146485</v>
      </c>
      <c r="K65" s="19">
        <f t="shared" si="1"/>
        <v>113.50050354003847</v>
      </c>
      <c r="L65" s="20">
        <f t="shared" si="2"/>
        <v>1.4554700692478033</v>
      </c>
      <c r="M65" s="20">
        <f t="shared" si="5"/>
        <v>1.767212701835541</v>
      </c>
      <c r="P65" s="18">
        <f t="shared" si="4"/>
        <v>13.242432025973716</v>
      </c>
      <c r="R65" s="29"/>
      <c r="S65" s="29"/>
      <c r="T65" s="29"/>
      <c r="U65" s="18">
        <v>13</v>
      </c>
      <c r="V65" s="20">
        <f t="shared" si="6"/>
        <v>1.5144818171628074</v>
      </c>
    </row>
    <row r="66" spans="1:22" x14ac:dyDescent="0.15">
      <c r="A66" s="18">
        <v>32.5</v>
      </c>
      <c r="B66" s="18">
        <v>64</v>
      </c>
      <c r="D66">
        <v>637.53479003906295</v>
      </c>
      <c r="E66">
        <v>547.06378173828102</v>
      </c>
      <c r="F66">
        <v>481.72830200195301</v>
      </c>
      <c r="G66">
        <v>475.22521972656301</v>
      </c>
      <c r="I66" s="19">
        <f t="shared" ref="I66:J129" si="7">D66-F66</f>
        <v>155.80648803710994</v>
      </c>
      <c r="J66" s="19">
        <f t="shared" si="7"/>
        <v>71.838562011718011</v>
      </c>
      <c r="K66" s="19">
        <f t="shared" ref="K66:K129" si="8">I66-0.7*J66</f>
        <v>105.51949462890734</v>
      </c>
      <c r="L66" s="20">
        <f t="shared" ref="L66:L129" si="9">K66/J66</f>
        <v>1.4688419655685123</v>
      </c>
      <c r="M66" s="20">
        <f t="shared" si="5"/>
        <v>1.7854555767904334</v>
      </c>
      <c r="P66" s="18">
        <f t="shared" si="4"/>
        <v>14.411429693822075</v>
      </c>
      <c r="R66" s="29"/>
      <c r="S66" s="29"/>
      <c r="T66" s="29"/>
      <c r="U66" s="18">
        <v>13.5</v>
      </c>
      <c r="V66" s="20">
        <f t="shared" si="6"/>
        <v>1.4994844120747011</v>
      </c>
    </row>
    <row r="67" spans="1:22" x14ac:dyDescent="0.15">
      <c r="A67" s="18">
        <v>33</v>
      </c>
      <c r="B67" s="18">
        <v>65</v>
      </c>
      <c r="D67">
        <v>635.82415771484398</v>
      </c>
      <c r="E67">
        <v>544.748779296875</v>
      </c>
      <c r="F67">
        <v>482.42922973632801</v>
      </c>
      <c r="G67">
        <v>476.01187133789102</v>
      </c>
      <c r="I67" s="19">
        <f t="shared" si="7"/>
        <v>153.39492797851597</v>
      </c>
      <c r="J67" s="19">
        <f t="shared" si="7"/>
        <v>68.736907958983977</v>
      </c>
      <c r="K67" s="19">
        <f t="shared" si="8"/>
        <v>105.27909240722718</v>
      </c>
      <c r="L67" s="20">
        <f t="shared" si="9"/>
        <v>1.5316239198604671</v>
      </c>
      <c r="M67" s="20">
        <f t="shared" si="5"/>
        <v>1.8531085097165716</v>
      </c>
      <c r="P67" s="18">
        <f t="shared" si="4"/>
        <v>18.746608277751765</v>
      </c>
      <c r="R67" s="29"/>
      <c r="S67" s="29"/>
      <c r="T67" s="29"/>
      <c r="U67" s="18">
        <v>14</v>
      </c>
      <c r="V67" s="20">
        <f t="shared" si="6"/>
        <v>1.5019563165407925</v>
      </c>
    </row>
    <row r="68" spans="1:22" x14ac:dyDescent="0.15">
      <c r="A68" s="18">
        <v>33.5</v>
      </c>
      <c r="B68" s="18">
        <v>66</v>
      </c>
      <c r="D68">
        <v>635.90240478515602</v>
      </c>
      <c r="E68">
        <v>546.31884765625</v>
      </c>
      <c r="F68">
        <v>483.05526733398398</v>
      </c>
      <c r="G68">
        <v>476.30990600585898</v>
      </c>
      <c r="I68" s="19">
        <f t="shared" si="7"/>
        <v>152.84713745117205</v>
      </c>
      <c r="J68" s="19">
        <f t="shared" si="7"/>
        <v>70.008941650391023</v>
      </c>
      <c r="K68" s="19">
        <f t="shared" si="8"/>
        <v>103.84087829589834</v>
      </c>
      <c r="L68" s="20">
        <f t="shared" si="9"/>
        <v>1.4832516511170306</v>
      </c>
      <c r="M68" s="20">
        <f t="shared" si="5"/>
        <v>1.8096072196073185</v>
      </c>
      <c r="P68" s="18">
        <f t="shared" si="4"/>
        <v>15.959059340873596</v>
      </c>
      <c r="R68" s="29"/>
      <c r="S68" s="29"/>
      <c r="T68" s="29"/>
      <c r="U68" s="18">
        <v>14.5</v>
      </c>
      <c r="V68" s="20">
        <f t="shared" si="6"/>
        <v>1.5114327084760475</v>
      </c>
    </row>
    <row r="69" spans="1:22" x14ac:dyDescent="0.15">
      <c r="A69" s="18">
        <v>34</v>
      </c>
      <c r="B69" s="18">
        <v>67</v>
      </c>
      <c r="D69">
        <v>641.977294921875</v>
      </c>
      <c r="E69">
        <v>548.78356933593795</v>
      </c>
      <c r="F69">
        <v>482.36828613281301</v>
      </c>
      <c r="G69">
        <v>476.156494140625</v>
      </c>
      <c r="I69" s="19">
        <f t="shared" si="7"/>
        <v>159.60900878906199</v>
      </c>
      <c r="J69" s="19">
        <f t="shared" si="7"/>
        <v>72.627075195312955</v>
      </c>
      <c r="K69" s="19">
        <f t="shared" si="8"/>
        <v>108.77005615234293</v>
      </c>
      <c r="L69" s="20">
        <f t="shared" si="9"/>
        <v>1.4976516107778286</v>
      </c>
      <c r="M69" s="20">
        <f t="shared" si="5"/>
        <v>1.8288781579022999</v>
      </c>
      <c r="P69" s="18">
        <f t="shared" si="4"/>
        <v>17.193934982996076</v>
      </c>
      <c r="U69" s="18">
        <v>15</v>
      </c>
      <c r="V69" s="20">
        <f t="shared" si="6"/>
        <v>1.422117210253073</v>
      </c>
    </row>
    <row r="70" spans="1:22" x14ac:dyDescent="0.15">
      <c r="A70" s="18">
        <v>34.5</v>
      </c>
      <c r="B70" s="18">
        <v>68</v>
      </c>
      <c r="D70">
        <v>659.99322509765602</v>
      </c>
      <c r="E70">
        <v>559.44927978515602</v>
      </c>
      <c r="F70">
        <v>482.21435546875</v>
      </c>
      <c r="G70">
        <v>475.90185546875</v>
      </c>
      <c r="I70" s="19">
        <f t="shared" si="7"/>
        <v>177.77886962890602</v>
      </c>
      <c r="J70" s="19">
        <f t="shared" si="7"/>
        <v>83.547424316406023</v>
      </c>
      <c r="K70" s="19">
        <f t="shared" si="8"/>
        <v>119.29567260742181</v>
      </c>
      <c r="L70" s="20">
        <f t="shared" si="9"/>
        <v>1.4278797172206299</v>
      </c>
      <c r="M70" s="20">
        <f t="shared" si="5"/>
        <v>1.7639772429792846</v>
      </c>
      <c r="P70" s="18">
        <f t="shared" ref="P70:P133" si="10">(M70-$O$2)/$O$2*100</f>
        <v>13.035104843896599</v>
      </c>
      <c r="U70" s="18">
        <v>15.5</v>
      </c>
      <c r="V70" s="20">
        <f t="shared" si="6"/>
        <v>1.4381809878786764</v>
      </c>
    </row>
    <row r="71" spans="1:22" x14ac:dyDescent="0.15">
      <c r="A71" s="18">
        <v>35</v>
      </c>
      <c r="B71" s="18">
        <v>69</v>
      </c>
      <c r="D71">
        <v>664.25457763671898</v>
      </c>
      <c r="E71">
        <v>561.23669433593795</v>
      </c>
      <c r="F71">
        <v>481.02944946289102</v>
      </c>
      <c r="G71">
        <v>475.45455932617199</v>
      </c>
      <c r="I71" s="19">
        <f t="shared" si="7"/>
        <v>183.22512817382795</v>
      </c>
      <c r="J71" s="19">
        <f t="shared" si="7"/>
        <v>85.782135009765966</v>
      </c>
      <c r="K71" s="19">
        <f t="shared" si="8"/>
        <v>123.17763366699178</v>
      </c>
      <c r="L71" s="20">
        <f t="shared" si="9"/>
        <v>1.4359357417831635</v>
      </c>
      <c r="M71" s="20">
        <f t="shared" si="5"/>
        <v>1.7769042461760016</v>
      </c>
      <c r="P71" s="18">
        <f t="shared" si="10"/>
        <v>13.863463127697573</v>
      </c>
      <c r="U71" s="18">
        <v>16</v>
      </c>
      <c r="V71" s="20">
        <f t="shared" si="6"/>
        <v>1.3987221476042688</v>
      </c>
    </row>
    <row r="72" spans="1:22" x14ac:dyDescent="0.15">
      <c r="A72" s="18">
        <v>35.5</v>
      </c>
      <c r="B72" s="18">
        <v>70</v>
      </c>
      <c r="D72">
        <v>662.1806640625</v>
      </c>
      <c r="E72">
        <v>559.66809082031295</v>
      </c>
      <c r="F72">
        <v>481.92614746093801</v>
      </c>
      <c r="G72">
        <v>475.040283203125</v>
      </c>
      <c r="I72" s="19">
        <f t="shared" si="7"/>
        <v>180.25451660156199</v>
      </c>
      <c r="J72" s="19">
        <f t="shared" si="7"/>
        <v>84.627807617187955</v>
      </c>
      <c r="K72" s="19">
        <f t="shared" si="8"/>
        <v>121.01505126953043</v>
      </c>
      <c r="L72" s="20">
        <f t="shared" si="9"/>
        <v>1.4299679346171814</v>
      </c>
      <c r="M72" s="20">
        <f t="shared" si="5"/>
        <v>1.7758074176442029</v>
      </c>
      <c r="P72" s="18">
        <f t="shared" si="10"/>
        <v>13.793178701647809</v>
      </c>
      <c r="U72" s="18">
        <v>16.5</v>
      </c>
      <c r="V72" s="20">
        <f t="shared" si="6"/>
        <v>1.3814541021792315</v>
      </c>
    </row>
    <row r="73" spans="1:22" x14ac:dyDescent="0.15">
      <c r="A73" s="18">
        <v>36</v>
      </c>
      <c r="B73" s="18">
        <v>71</v>
      </c>
      <c r="D73">
        <v>662.63916015625</v>
      </c>
      <c r="E73">
        <v>558.565673828125</v>
      </c>
      <c r="F73">
        <v>482.54391479492199</v>
      </c>
      <c r="G73">
        <v>476.78048706054699</v>
      </c>
      <c r="I73" s="19">
        <f t="shared" si="7"/>
        <v>180.09524536132801</v>
      </c>
      <c r="J73" s="19">
        <f t="shared" si="7"/>
        <v>81.785186767578011</v>
      </c>
      <c r="K73" s="19">
        <f t="shared" si="8"/>
        <v>122.8456146240234</v>
      </c>
      <c r="L73" s="20">
        <f t="shared" si="9"/>
        <v>1.5020521377927929</v>
      </c>
      <c r="M73" s="20">
        <f t="shared" si="5"/>
        <v>1.8527625994539978</v>
      </c>
      <c r="P73" s="18">
        <f t="shared" si="10"/>
        <v>18.72444245732963</v>
      </c>
      <c r="U73" s="18">
        <v>17</v>
      </c>
      <c r="V73" s="20">
        <f t="shared" si="6"/>
        <v>1.3829522470847371</v>
      </c>
    </row>
    <row r="74" spans="1:22" x14ac:dyDescent="0.15">
      <c r="A74" s="18">
        <v>36.5</v>
      </c>
      <c r="B74" s="18">
        <v>72</v>
      </c>
      <c r="D74">
        <v>646.70965576171898</v>
      </c>
      <c r="E74">
        <v>551.85217285156295</v>
      </c>
      <c r="F74">
        <v>482.50411987304699</v>
      </c>
      <c r="G74">
        <v>476.43234252929699</v>
      </c>
      <c r="I74" s="19">
        <f t="shared" si="7"/>
        <v>164.20553588867199</v>
      </c>
      <c r="J74" s="19">
        <f t="shared" si="7"/>
        <v>75.419830322265966</v>
      </c>
      <c r="K74" s="19">
        <f t="shared" si="8"/>
        <v>111.41165466308581</v>
      </c>
      <c r="L74" s="20">
        <f t="shared" si="9"/>
        <v>1.4772196408693601</v>
      </c>
      <c r="M74" s="20">
        <f t="shared" si="5"/>
        <v>1.8328010811647484</v>
      </c>
      <c r="P74" s="18">
        <f t="shared" si="10"/>
        <v>17.445314667190011</v>
      </c>
      <c r="U74" s="18">
        <v>17.5</v>
      </c>
      <c r="V74" s="20">
        <f t="shared" si="6"/>
        <v>1.3539553585613568</v>
      </c>
    </row>
    <row r="75" spans="1:22" x14ac:dyDescent="0.15">
      <c r="A75" s="18">
        <v>37</v>
      </c>
      <c r="B75" s="18">
        <v>73</v>
      </c>
      <c r="D75">
        <v>647.90386962890602</v>
      </c>
      <c r="E75">
        <v>553.17388916015602</v>
      </c>
      <c r="F75">
        <v>482.33264160156301</v>
      </c>
      <c r="G75">
        <v>476.07489013671898</v>
      </c>
      <c r="I75" s="19">
        <f t="shared" si="7"/>
        <v>165.57122802734301</v>
      </c>
      <c r="J75" s="19">
        <f t="shared" si="7"/>
        <v>77.098999023437045</v>
      </c>
      <c r="K75" s="19">
        <f t="shared" si="8"/>
        <v>111.60192871093707</v>
      </c>
      <c r="L75" s="20">
        <f t="shared" si="9"/>
        <v>1.4475146256699338</v>
      </c>
      <c r="M75" s="20">
        <f t="shared" si="5"/>
        <v>1.8079670445995055</v>
      </c>
      <c r="P75" s="18">
        <f t="shared" si="10"/>
        <v>15.85395744417489</v>
      </c>
      <c r="U75" s="18">
        <v>18</v>
      </c>
      <c r="V75" s="20">
        <f t="shared" si="6"/>
        <v>1.386818901985998</v>
      </c>
    </row>
    <row r="76" spans="1:22" x14ac:dyDescent="0.15">
      <c r="A76" s="18">
        <v>37.5</v>
      </c>
      <c r="B76" s="18">
        <v>74</v>
      </c>
      <c r="D76">
        <v>655.070068359375</v>
      </c>
      <c r="E76">
        <v>557.24639892578102</v>
      </c>
      <c r="F76">
        <v>480.95764160156301</v>
      </c>
      <c r="G76">
        <v>474.96179199218801</v>
      </c>
      <c r="I76" s="19">
        <f t="shared" si="7"/>
        <v>174.11242675781199</v>
      </c>
      <c r="J76" s="19">
        <f t="shared" si="7"/>
        <v>82.284606933593011</v>
      </c>
      <c r="K76" s="19">
        <f t="shared" si="8"/>
        <v>116.51320190429689</v>
      </c>
      <c r="L76" s="20">
        <f t="shared" si="9"/>
        <v>1.4159781063100627</v>
      </c>
      <c r="M76" s="20">
        <f t="shared" si="5"/>
        <v>1.7813015038738178</v>
      </c>
      <c r="P76" s="18">
        <f t="shared" si="10"/>
        <v>14.145238012762871</v>
      </c>
      <c r="U76" s="18">
        <v>18.5</v>
      </c>
      <c r="V76" s="20">
        <f t="shared" si="6"/>
        <v>1.348348486068067</v>
      </c>
    </row>
    <row r="77" spans="1:22" x14ac:dyDescent="0.15">
      <c r="A77" s="18">
        <v>38</v>
      </c>
      <c r="B77" s="18">
        <v>75</v>
      </c>
      <c r="D77">
        <v>663.44299316406295</v>
      </c>
      <c r="E77">
        <v>564.21496582031295</v>
      </c>
      <c r="F77">
        <v>481.50567626953102</v>
      </c>
      <c r="G77">
        <v>475.33831787109398</v>
      </c>
      <c r="I77" s="19">
        <f t="shared" si="7"/>
        <v>181.93731689453193</v>
      </c>
      <c r="J77" s="19">
        <f t="shared" si="7"/>
        <v>88.876647949218977</v>
      </c>
      <c r="K77" s="19">
        <f t="shared" si="8"/>
        <v>119.72366333007865</v>
      </c>
      <c r="L77" s="20">
        <f t="shared" si="9"/>
        <v>1.3470767191679482</v>
      </c>
      <c r="M77" s="20">
        <f t="shared" si="5"/>
        <v>1.7172710953658867</v>
      </c>
      <c r="P77" s="18">
        <f t="shared" si="10"/>
        <v>10.042189649923806</v>
      </c>
      <c r="U77" s="18">
        <v>19</v>
      </c>
      <c r="V77" s="20">
        <f t="shared" si="6"/>
        <v>1.3863964670157674</v>
      </c>
    </row>
    <row r="78" spans="1:22" x14ac:dyDescent="0.15">
      <c r="A78" s="18">
        <v>38.5</v>
      </c>
      <c r="B78" s="18">
        <v>76</v>
      </c>
      <c r="D78">
        <v>659.60577392578102</v>
      </c>
      <c r="E78">
        <v>562.434326171875</v>
      </c>
      <c r="F78">
        <v>481.61364746093801</v>
      </c>
      <c r="G78">
        <v>475.55889892578102</v>
      </c>
      <c r="I78" s="19">
        <f t="shared" si="7"/>
        <v>177.99212646484301</v>
      </c>
      <c r="J78" s="19">
        <f t="shared" si="7"/>
        <v>86.875427246093977</v>
      </c>
      <c r="K78" s="19">
        <f t="shared" si="8"/>
        <v>117.17932739257722</v>
      </c>
      <c r="L78" s="20">
        <f t="shared" si="9"/>
        <v>1.348820156712907</v>
      </c>
      <c r="M78" s="20">
        <f t="shared" si="5"/>
        <v>1.7238855115450289</v>
      </c>
      <c r="P78" s="18">
        <f t="shared" si="10"/>
        <v>10.466039350517296</v>
      </c>
      <c r="U78" s="18">
        <v>19.5</v>
      </c>
      <c r="V78" s="20">
        <f t="shared" si="6"/>
        <v>1.3532773238103852</v>
      </c>
    </row>
    <row r="79" spans="1:22" x14ac:dyDescent="0.15">
      <c r="A79" s="18">
        <v>39</v>
      </c>
      <c r="B79" s="18">
        <v>77</v>
      </c>
      <c r="D79">
        <v>653.96325683593795</v>
      </c>
      <c r="E79">
        <v>560.928955078125</v>
      </c>
      <c r="F79">
        <v>481.55526733398398</v>
      </c>
      <c r="G79">
        <v>475.63430786132801</v>
      </c>
      <c r="I79" s="19">
        <f t="shared" si="7"/>
        <v>172.40798950195398</v>
      </c>
      <c r="J79" s="19">
        <f t="shared" si="7"/>
        <v>85.294647216796989</v>
      </c>
      <c r="K79" s="19">
        <f t="shared" si="8"/>
        <v>112.70173645019608</v>
      </c>
      <c r="L79" s="20">
        <f t="shared" si="9"/>
        <v>1.3213224994499051</v>
      </c>
      <c r="M79" s="20">
        <f t="shared" si="5"/>
        <v>1.7012588329162104</v>
      </c>
      <c r="P79" s="18">
        <f t="shared" si="10"/>
        <v>9.0161289272070952</v>
      </c>
      <c r="U79" s="18">
        <v>20</v>
      </c>
      <c r="V79" s="20">
        <f t="shared" si="6"/>
        <v>1.3422535965771734</v>
      </c>
    </row>
    <row r="80" spans="1:22" x14ac:dyDescent="0.15">
      <c r="A80" s="18">
        <v>39.5</v>
      </c>
      <c r="B80" s="18">
        <v>78</v>
      </c>
      <c r="D80">
        <v>648.54205322265602</v>
      </c>
      <c r="E80">
        <v>556.98840332031295</v>
      </c>
      <c r="F80">
        <v>481.30578613281301</v>
      </c>
      <c r="G80">
        <v>475.00827026367199</v>
      </c>
      <c r="I80" s="19">
        <f t="shared" si="7"/>
        <v>167.23626708984301</v>
      </c>
      <c r="J80" s="19">
        <f t="shared" si="7"/>
        <v>81.980133056640966</v>
      </c>
      <c r="K80" s="19">
        <f t="shared" si="8"/>
        <v>109.85017395019435</v>
      </c>
      <c r="L80" s="20">
        <f t="shared" si="9"/>
        <v>1.3399609131434034</v>
      </c>
      <c r="M80" s="20">
        <f t="shared" si="5"/>
        <v>1.7247682252438921</v>
      </c>
      <c r="P80" s="18">
        <f t="shared" si="10"/>
        <v>10.522603365668434</v>
      </c>
      <c r="U80" s="18">
        <v>20.5</v>
      </c>
      <c r="V80" s="20">
        <f t="shared" si="6"/>
        <v>1.3617863132068644</v>
      </c>
    </row>
    <row r="81" spans="1:22" x14ac:dyDescent="0.15">
      <c r="A81" s="18">
        <v>40</v>
      </c>
      <c r="B81" s="18">
        <v>79</v>
      </c>
      <c r="D81">
        <v>655.885009765625</v>
      </c>
      <c r="E81">
        <v>560.49615478515602</v>
      </c>
      <c r="F81">
        <v>480.977783203125</v>
      </c>
      <c r="G81">
        <v>475.02529907226602</v>
      </c>
      <c r="I81" s="19">
        <f t="shared" si="7"/>
        <v>174.9072265625</v>
      </c>
      <c r="J81" s="19">
        <f t="shared" si="7"/>
        <v>85.47085571289</v>
      </c>
      <c r="K81" s="19">
        <f t="shared" si="8"/>
        <v>115.07762756347699</v>
      </c>
      <c r="L81" s="20">
        <f t="shared" si="9"/>
        <v>1.3463961089852754</v>
      </c>
      <c r="M81" s="20">
        <f t="shared" si="5"/>
        <v>1.7360743997199475</v>
      </c>
      <c r="P81" s="18">
        <f t="shared" si="10"/>
        <v>11.247099456743754</v>
      </c>
      <c r="U81" s="18">
        <v>21</v>
      </c>
      <c r="V81" s="20">
        <f t="shared" si="6"/>
        <v>1.3611721959662479</v>
      </c>
    </row>
    <row r="82" spans="1:22" x14ac:dyDescent="0.15">
      <c r="A82" s="18">
        <v>40.5</v>
      </c>
      <c r="B82" s="18">
        <v>80</v>
      </c>
      <c r="D82">
        <v>644.79998779296898</v>
      </c>
      <c r="E82">
        <v>553.44396972656295</v>
      </c>
      <c r="F82">
        <v>481.51754760742199</v>
      </c>
      <c r="G82">
        <v>475.56973266601602</v>
      </c>
      <c r="I82" s="19">
        <f t="shared" si="7"/>
        <v>163.28244018554699</v>
      </c>
      <c r="J82" s="19">
        <f t="shared" si="7"/>
        <v>77.874237060546932</v>
      </c>
      <c r="K82" s="19">
        <f t="shared" si="8"/>
        <v>108.77047424316413</v>
      </c>
      <c r="L82" s="20">
        <f t="shared" si="9"/>
        <v>1.3967452953483896</v>
      </c>
      <c r="M82" s="20">
        <f t="shared" si="5"/>
        <v>1.7912945647172451</v>
      </c>
      <c r="P82" s="18">
        <f t="shared" si="10"/>
        <v>14.785590196808313</v>
      </c>
      <c r="U82" s="18">
        <v>21.5</v>
      </c>
      <c r="V82" s="20">
        <f t="shared" si="6"/>
        <v>1.3692148877327091</v>
      </c>
    </row>
    <row r="83" spans="1:22" x14ac:dyDescent="0.15">
      <c r="A83" s="18">
        <v>41</v>
      </c>
      <c r="B83" s="18">
        <v>81</v>
      </c>
      <c r="D83">
        <v>635.86956787109398</v>
      </c>
      <c r="E83">
        <v>549.7265625</v>
      </c>
      <c r="F83">
        <v>482.37139892578102</v>
      </c>
      <c r="G83">
        <v>475.92459106445301</v>
      </c>
      <c r="I83" s="19">
        <f t="shared" si="7"/>
        <v>153.49816894531295</v>
      </c>
      <c r="J83" s="19">
        <f t="shared" si="7"/>
        <v>73.801971435546989</v>
      </c>
      <c r="K83" s="19">
        <f t="shared" si="8"/>
        <v>101.83678894043007</v>
      </c>
      <c r="L83" s="20">
        <f t="shared" si="9"/>
        <v>1.3798654285186209</v>
      </c>
      <c r="M83" s="20">
        <f t="shared" si="5"/>
        <v>1.7792856765216598</v>
      </c>
      <c r="P83" s="18">
        <f t="shared" si="10"/>
        <v>14.01606443243168</v>
      </c>
      <c r="U83" s="18">
        <v>22</v>
      </c>
      <c r="V83" s="20">
        <f t="shared" si="6"/>
        <v>1.3838096654566243</v>
      </c>
    </row>
    <row r="84" spans="1:22" x14ac:dyDescent="0.15">
      <c r="A84" s="18">
        <v>41.5</v>
      </c>
      <c r="B84" s="18">
        <v>82</v>
      </c>
      <c r="D84">
        <v>625.0478515625</v>
      </c>
      <c r="E84">
        <v>544.68792724609398</v>
      </c>
      <c r="F84">
        <v>481.79751586914102</v>
      </c>
      <c r="G84">
        <v>476.01550292968801</v>
      </c>
      <c r="I84" s="19">
        <f t="shared" si="7"/>
        <v>143.25033569335898</v>
      </c>
      <c r="J84" s="19">
        <f t="shared" si="7"/>
        <v>68.672424316405966</v>
      </c>
      <c r="K84" s="19">
        <f t="shared" si="8"/>
        <v>95.179638671874812</v>
      </c>
      <c r="L84" s="20">
        <f t="shared" si="9"/>
        <v>1.3859950281256668</v>
      </c>
      <c r="M84" s="20">
        <f t="shared" si="5"/>
        <v>1.7902862547628891</v>
      </c>
      <c r="P84" s="18">
        <f t="shared" si="10"/>
        <v>14.720978013255829</v>
      </c>
      <c r="U84" s="18">
        <v>65</v>
      </c>
      <c r="V84" s="20">
        <f t="shared" ref="V84:V104" si="11">L131</f>
        <v>0.89324633768247041</v>
      </c>
    </row>
    <row r="85" spans="1:22" x14ac:dyDescent="0.15">
      <c r="A85" s="18">
        <v>42</v>
      </c>
      <c r="B85" s="18">
        <v>83</v>
      </c>
      <c r="D85">
        <v>628.48645019531295</v>
      </c>
      <c r="E85">
        <v>545.569580078125</v>
      </c>
      <c r="F85">
        <v>481.05630493164102</v>
      </c>
      <c r="G85">
        <v>474.9287109375</v>
      </c>
      <c r="I85" s="19">
        <f t="shared" si="7"/>
        <v>147.43014526367193</v>
      </c>
      <c r="J85" s="19">
        <f t="shared" si="7"/>
        <v>70.640869140625</v>
      </c>
      <c r="K85" s="19">
        <f t="shared" si="8"/>
        <v>97.981536865234432</v>
      </c>
      <c r="L85" s="20">
        <f t="shared" si="9"/>
        <v>1.3870375330487834</v>
      </c>
      <c r="M85" s="20">
        <f t="shared" si="5"/>
        <v>1.7961997383201891</v>
      </c>
      <c r="P85" s="18">
        <f t="shared" si="10"/>
        <v>15.099912172725546</v>
      </c>
      <c r="U85" s="18">
        <v>65.5</v>
      </c>
      <c r="V85" s="20">
        <f t="shared" si="11"/>
        <v>0.90731296844139142</v>
      </c>
    </row>
    <row r="86" spans="1:22" x14ac:dyDescent="0.15">
      <c r="A86" s="18">
        <v>42.5</v>
      </c>
      <c r="B86" s="18">
        <v>84</v>
      </c>
      <c r="D86">
        <v>638.13336181640602</v>
      </c>
      <c r="E86">
        <v>549.85992431640602</v>
      </c>
      <c r="F86">
        <v>480.57696533203102</v>
      </c>
      <c r="G86">
        <v>474.96746826171898</v>
      </c>
      <c r="I86" s="19">
        <f t="shared" si="7"/>
        <v>157.556396484375</v>
      </c>
      <c r="J86" s="19">
        <f t="shared" si="7"/>
        <v>74.892456054687045</v>
      </c>
      <c r="K86" s="19">
        <f t="shared" si="8"/>
        <v>105.13167724609407</v>
      </c>
      <c r="L86" s="20">
        <f t="shared" si="9"/>
        <v>1.4037685874439225</v>
      </c>
      <c r="M86" s="20">
        <f t="shared" si="5"/>
        <v>1.8178017713495116</v>
      </c>
      <c r="P86" s="18">
        <f t="shared" si="10"/>
        <v>16.484163629499847</v>
      </c>
      <c r="U86" s="18">
        <v>66</v>
      </c>
      <c r="V86" s="20">
        <f t="shared" si="11"/>
        <v>0.91917882117322891</v>
      </c>
    </row>
    <row r="87" spans="1:22" ht="15" x14ac:dyDescent="0.2">
      <c r="A87" s="18">
        <v>43</v>
      </c>
      <c r="B87" s="18">
        <v>85</v>
      </c>
      <c r="C87" s="26" t="s">
        <v>30</v>
      </c>
      <c r="D87">
        <v>643.748291015625</v>
      </c>
      <c r="E87">
        <v>551.46954345703102</v>
      </c>
      <c r="F87">
        <v>481.34970092773398</v>
      </c>
      <c r="G87">
        <v>475.35897827148398</v>
      </c>
      <c r="I87" s="19">
        <f t="shared" si="7"/>
        <v>162.39859008789102</v>
      </c>
      <c r="J87" s="19">
        <f t="shared" si="7"/>
        <v>76.110565185547046</v>
      </c>
      <c r="K87" s="19">
        <f t="shared" si="8"/>
        <v>109.12119445800809</v>
      </c>
      <c r="L87" s="20">
        <f t="shared" si="9"/>
        <v>1.4337194079689948</v>
      </c>
      <c r="M87" s="20">
        <f t="shared" si="5"/>
        <v>1.8526235705087672</v>
      </c>
      <c r="P87" s="18">
        <f t="shared" si="10"/>
        <v>18.715533526410585</v>
      </c>
      <c r="U87" s="18">
        <v>66.5</v>
      </c>
      <c r="V87" s="20">
        <f t="shared" si="11"/>
        <v>0.92566196793062927</v>
      </c>
    </row>
    <row r="88" spans="1:22" x14ac:dyDescent="0.15">
      <c r="A88" s="18">
        <v>43.5</v>
      </c>
      <c r="B88" s="18">
        <v>86</v>
      </c>
      <c r="D88">
        <v>645.752685546875</v>
      </c>
      <c r="E88">
        <v>551.62414550781295</v>
      </c>
      <c r="F88">
        <v>481.57180786132801</v>
      </c>
      <c r="G88">
        <v>475.55938720703102</v>
      </c>
      <c r="I88" s="19">
        <f t="shared" si="7"/>
        <v>164.18087768554699</v>
      </c>
      <c r="J88" s="19">
        <f t="shared" si="7"/>
        <v>76.064758300781932</v>
      </c>
      <c r="K88" s="19">
        <f t="shared" si="8"/>
        <v>110.93554687499963</v>
      </c>
      <c r="L88" s="20">
        <f t="shared" si="9"/>
        <v>1.4584355403632332</v>
      </c>
      <c r="M88" s="20">
        <f t="shared" ref="M88:M151" si="12">L88+ABS($N$2)*A88</f>
        <v>1.8822106815371891</v>
      </c>
      <c r="P88" s="18">
        <f t="shared" si="10"/>
        <v>20.611466260484377</v>
      </c>
      <c r="U88" s="18">
        <v>67</v>
      </c>
      <c r="V88" s="20">
        <f t="shared" si="11"/>
        <v>0.89277416278068489</v>
      </c>
    </row>
    <row r="89" spans="1:22" x14ac:dyDescent="0.15">
      <c r="A89" s="18">
        <v>44</v>
      </c>
      <c r="B89" s="18">
        <v>87</v>
      </c>
      <c r="D89">
        <v>648.12707519531295</v>
      </c>
      <c r="E89">
        <v>553.35601806640602</v>
      </c>
      <c r="F89">
        <v>482.21643066406301</v>
      </c>
      <c r="G89">
        <v>476.13946533203102</v>
      </c>
      <c r="I89" s="19">
        <f t="shared" si="7"/>
        <v>165.91064453124994</v>
      </c>
      <c r="J89" s="19">
        <f t="shared" si="7"/>
        <v>77.216552734375</v>
      </c>
      <c r="K89" s="19">
        <f t="shared" si="8"/>
        <v>111.85905761718745</v>
      </c>
      <c r="L89" s="20">
        <f t="shared" si="9"/>
        <v>1.4486409151413777</v>
      </c>
      <c r="M89" s="20">
        <f t="shared" si="12"/>
        <v>1.877287034949517</v>
      </c>
      <c r="P89" s="18">
        <f t="shared" si="10"/>
        <v>20.295960541537671</v>
      </c>
      <c r="U89" s="18">
        <v>67.5</v>
      </c>
      <c r="V89" s="20">
        <f t="shared" si="11"/>
        <v>0.90851944615330082</v>
      </c>
    </row>
    <row r="90" spans="1:22" x14ac:dyDescent="0.15">
      <c r="A90" s="18">
        <v>44.5</v>
      </c>
      <c r="B90" s="18">
        <v>88</v>
      </c>
      <c r="D90">
        <v>652.47052001953102</v>
      </c>
      <c r="E90">
        <v>555.7294921875</v>
      </c>
      <c r="F90">
        <v>482.02893066406301</v>
      </c>
      <c r="G90">
        <v>475.60589599609398</v>
      </c>
      <c r="I90" s="19">
        <f t="shared" si="7"/>
        <v>170.44158935546801</v>
      </c>
      <c r="J90" s="19">
        <f t="shared" si="7"/>
        <v>80.123596191406023</v>
      </c>
      <c r="K90" s="19">
        <f t="shared" si="8"/>
        <v>114.35507202148381</v>
      </c>
      <c r="L90" s="20">
        <f t="shared" si="9"/>
        <v>1.4272333926238501</v>
      </c>
      <c r="M90" s="20">
        <f t="shared" si="12"/>
        <v>1.8607504910661727</v>
      </c>
      <c r="P90" s="18">
        <f t="shared" si="10"/>
        <v>19.236304030066755</v>
      </c>
      <c r="U90" s="18">
        <v>68</v>
      </c>
      <c r="V90" s="20">
        <f t="shared" si="11"/>
        <v>0.91160772600156448</v>
      </c>
    </row>
    <row r="91" spans="1:22" x14ac:dyDescent="0.15">
      <c r="A91" s="18">
        <v>45</v>
      </c>
      <c r="B91" s="18">
        <v>89</v>
      </c>
      <c r="D91">
        <v>651.27972412109398</v>
      </c>
      <c r="E91">
        <v>555.73767089843795</v>
      </c>
      <c r="F91">
        <v>481.00723266601602</v>
      </c>
      <c r="G91">
        <v>475.14410400390602</v>
      </c>
      <c r="I91" s="19">
        <f t="shared" si="7"/>
        <v>170.27249145507795</v>
      </c>
      <c r="J91" s="19">
        <f t="shared" si="7"/>
        <v>80.593566894531932</v>
      </c>
      <c r="K91" s="19">
        <f t="shared" si="8"/>
        <v>113.8569946289056</v>
      </c>
      <c r="L91" s="20">
        <f t="shared" si="9"/>
        <v>1.412730556744108</v>
      </c>
      <c r="M91" s="20">
        <f t="shared" si="12"/>
        <v>1.851118633820614</v>
      </c>
      <c r="P91" s="18">
        <f t="shared" si="10"/>
        <v>18.619097658541044</v>
      </c>
      <c r="U91" s="18">
        <v>68.5</v>
      </c>
      <c r="V91" s="20">
        <f t="shared" si="11"/>
        <v>0.90276427466389719</v>
      </c>
    </row>
    <row r="92" spans="1:22" x14ac:dyDescent="0.15">
      <c r="A92" s="18">
        <v>45.5</v>
      </c>
      <c r="B92" s="18">
        <v>90</v>
      </c>
      <c r="D92">
        <v>647.41497802734398</v>
      </c>
      <c r="E92">
        <v>553.977783203125</v>
      </c>
      <c r="F92">
        <v>480.67303466796898</v>
      </c>
      <c r="G92">
        <v>474.06042480468801</v>
      </c>
      <c r="I92" s="19">
        <f t="shared" si="7"/>
        <v>166.741943359375</v>
      </c>
      <c r="J92" s="19">
        <f t="shared" si="7"/>
        <v>79.917358398436988</v>
      </c>
      <c r="K92" s="19">
        <f t="shared" si="8"/>
        <v>110.79979248046911</v>
      </c>
      <c r="L92" s="20">
        <f t="shared" si="9"/>
        <v>1.3864296155544114</v>
      </c>
      <c r="M92" s="20">
        <f t="shared" si="12"/>
        <v>1.8296886712651008</v>
      </c>
      <c r="P92" s="18">
        <f t="shared" si="10"/>
        <v>17.245872423405935</v>
      </c>
      <c r="U92" s="18">
        <v>69</v>
      </c>
      <c r="V92" s="20">
        <f t="shared" si="11"/>
        <v>0.90558700856760721</v>
      </c>
    </row>
    <row r="93" spans="1:22" x14ac:dyDescent="0.15">
      <c r="A93" s="18">
        <v>46</v>
      </c>
      <c r="B93" s="18">
        <v>91</v>
      </c>
      <c r="D93">
        <v>645.10919189453102</v>
      </c>
      <c r="E93">
        <v>553.40435791015602</v>
      </c>
      <c r="F93">
        <v>481.37860107421898</v>
      </c>
      <c r="G93">
        <v>475.69421386718801</v>
      </c>
      <c r="I93" s="19">
        <f t="shared" si="7"/>
        <v>163.73059082031205</v>
      </c>
      <c r="J93" s="19">
        <f t="shared" si="7"/>
        <v>77.710144042968011</v>
      </c>
      <c r="K93" s="19">
        <f t="shared" si="8"/>
        <v>109.33348999023444</v>
      </c>
      <c r="L93" s="20">
        <f t="shared" si="9"/>
        <v>1.4069397417379774</v>
      </c>
      <c r="M93" s="20">
        <f t="shared" si="12"/>
        <v>1.8550697760828503</v>
      </c>
      <c r="P93" s="18">
        <f t="shared" si="10"/>
        <v>18.872285607332667</v>
      </c>
      <c r="U93" s="18">
        <v>69.5</v>
      </c>
      <c r="V93" s="20">
        <f t="shared" si="11"/>
        <v>0.91253399481512232</v>
      </c>
    </row>
    <row r="94" spans="1:22" x14ac:dyDescent="0.15">
      <c r="A94" s="18">
        <v>46.5</v>
      </c>
      <c r="B94" s="18">
        <v>92</v>
      </c>
      <c r="D94">
        <v>641.887451171875</v>
      </c>
      <c r="E94">
        <v>552.08166503906295</v>
      </c>
      <c r="F94">
        <v>482.00567626953102</v>
      </c>
      <c r="G94">
        <v>476.09143066406301</v>
      </c>
      <c r="I94" s="19">
        <f t="shared" si="7"/>
        <v>159.88177490234398</v>
      </c>
      <c r="J94" s="19">
        <f t="shared" si="7"/>
        <v>75.990234374999943</v>
      </c>
      <c r="K94" s="19">
        <f t="shared" si="8"/>
        <v>106.68861083984402</v>
      </c>
      <c r="L94" s="20">
        <f t="shared" si="9"/>
        <v>1.4039779152851717</v>
      </c>
      <c r="M94" s="20">
        <f t="shared" si="12"/>
        <v>1.8569789282642279</v>
      </c>
      <c r="P94" s="18">
        <f t="shared" si="10"/>
        <v>18.994623476397518</v>
      </c>
      <c r="U94" s="18">
        <v>70</v>
      </c>
      <c r="V94" s="20">
        <f t="shared" si="11"/>
        <v>0.9044233602106454</v>
      </c>
    </row>
    <row r="95" spans="1:22" x14ac:dyDescent="0.15">
      <c r="A95" s="18">
        <v>47</v>
      </c>
      <c r="B95" s="18">
        <v>93</v>
      </c>
      <c r="D95">
        <v>629.94781494140602</v>
      </c>
      <c r="E95">
        <v>545.65509033203102</v>
      </c>
      <c r="F95">
        <v>481.39254760742199</v>
      </c>
      <c r="G95">
        <v>475.39410400390602</v>
      </c>
      <c r="I95" s="19">
        <f t="shared" si="7"/>
        <v>148.55526733398403</v>
      </c>
      <c r="J95" s="19">
        <f t="shared" si="7"/>
        <v>70.260986328125</v>
      </c>
      <c r="K95" s="19">
        <f t="shared" si="8"/>
        <v>99.372576904296537</v>
      </c>
      <c r="L95" s="20">
        <f t="shared" si="9"/>
        <v>1.4143350684008027</v>
      </c>
      <c r="M95" s="20">
        <f t="shared" si="12"/>
        <v>1.8722070600140424</v>
      </c>
      <c r="P95" s="18">
        <f t="shared" si="10"/>
        <v>19.970437351416514</v>
      </c>
      <c r="U95" s="18">
        <v>70.5</v>
      </c>
      <c r="V95" s="20">
        <f t="shared" si="11"/>
        <v>0.89605315141223085</v>
      </c>
    </row>
    <row r="96" spans="1:22" x14ac:dyDescent="0.15">
      <c r="A96" s="18">
        <v>47.5</v>
      </c>
      <c r="B96" s="18">
        <v>94</v>
      </c>
      <c r="D96">
        <v>617.571044921875</v>
      </c>
      <c r="E96">
        <v>538.35943603515602</v>
      </c>
      <c r="F96">
        <v>481.08987426757801</v>
      </c>
      <c r="G96">
        <v>475.25775146484398</v>
      </c>
      <c r="I96" s="19">
        <f t="shared" si="7"/>
        <v>136.48117065429699</v>
      </c>
      <c r="J96" s="19">
        <f t="shared" si="7"/>
        <v>63.101684570312045</v>
      </c>
      <c r="K96" s="19">
        <f t="shared" si="8"/>
        <v>92.30999145507856</v>
      </c>
      <c r="L96" s="20">
        <f t="shared" si="9"/>
        <v>1.4628768167388733</v>
      </c>
      <c r="M96" s="20">
        <f t="shared" si="12"/>
        <v>1.9256197869862963</v>
      </c>
      <c r="P96" s="18">
        <f t="shared" si="10"/>
        <v>23.393108033443024</v>
      </c>
      <c r="U96" s="18">
        <v>71</v>
      </c>
      <c r="V96" s="20">
        <f t="shared" si="11"/>
        <v>0.89819332804430874</v>
      </c>
    </row>
    <row r="97" spans="1:22" x14ac:dyDescent="0.15">
      <c r="A97" s="18">
        <v>48</v>
      </c>
      <c r="B97" s="18">
        <v>95</v>
      </c>
      <c r="D97">
        <v>622.114501953125</v>
      </c>
      <c r="E97">
        <v>538.62414550781295</v>
      </c>
      <c r="F97">
        <v>481.12240600585898</v>
      </c>
      <c r="G97">
        <v>474.99639892578102</v>
      </c>
      <c r="I97" s="19">
        <f t="shared" si="7"/>
        <v>140.99209594726602</v>
      </c>
      <c r="J97" s="19">
        <f t="shared" si="7"/>
        <v>63.627746582031932</v>
      </c>
      <c r="K97" s="19">
        <f t="shared" si="8"/>
        <v>96.45267333984367</v>
      </c>
      <c r="L97" s="20">
        <f t="shared" si="9"/>
        <v>1.5158901347463607</v>
      </c>
      <c r="M97" s="20">
        <f t="shared" si="12"/>
        <v>1.9835040836279672</v>
      </c>
      <c r="P97" s="18">
        <f t="shared" si="10"/>
        <v>27.102315488214774</v>
      </c>
      <c r="U97" s="18">
        <v>71.5</v>
      </c>
      <c r="V97" s="20">
        <f t="shared" si="11"/>
        <v>0.89453313753627606</v>
      </c>
    </row>
    <row r="98" spans="1:22" x14ac:dyDescent="0.15">
      <c r="A98" s="18">
        <v>48.5</v>
      </c>
      <c r="B98" s="18">
        <v>96</v>
      </c>
      <c r="D98">
        <v>626.21740722656295</v>
      </c>
      <c r="E98">
        <v>540.071044921875</v>
      </c>
      <c r="F98">
        <v>481.281494140625</v>
      </c>
      <c r="G98">
        <v>475.05630493164102</v>
      </c>
      <c r="I98" s="19">
        <f t="shared" si="7"/>
        <v>144.93591308593795</v>
      </c>
      <c r="J98" s="19">
        <f t="shared" si="7"/>
        <v>65.014739990233977</v>
      </c>
      <c r="K98" s="19">
        <f t="shared" si="8"/>
        <v>99.425595092774174</v>
      </c>
      <c r="L98" s="20">
        <f t="shared" si="9"/>
        <v>1.529277746980287</v>
      </c>
      <c r="M98" s="20">
        <f t="shared" si="12"/>
        <v>2.001762674496077</v>
      </c>
      <c r="P98" s="18">
        <f t="shared" si="10"/>
        <v>28.272320226820604</v>
      </c>
      <c r="U98" s="18">
        <v>72</v>
      </c>
      <c r="V98" s="20">
        <f t="shared" si="11"/>
        <v>0.89300939046470706</v>
      </c>
    </row>
    <row r="99" spans="1:22" x14ac:dyDescent="0.15">
      <c r="A99" s="18">
        <v>49</v>
      </c>
      <c r="B99" s="18">
        <v>97</v>
      </c>
      <c r="D99">
        <v>627.16229248046898</v>
      </c>
      <c r="E99">
        <v>540.41693115234398</v>
      </c>
      <c r="F99">
        <v>482.10485839843801</v>
      </c>
      <c r="G99">
        <v>475.87139892578102</v>
      </c>
      <c r="I99" s="19">
        <f t="shared" si="7"/>
        <v>145.05743408203097</v>
      </c>
      <c r="J99" s="19">
        <f t="shared" si="7"/>
        <v>64.545532226562955</v>
      </c>
      <c r="K99" s="19">
        <f t="shared" si="8"/>
        <v>99.8755615234369</v>
      </c>
      <c r="L99" s="20">
        <f t="shared" si="9"/>
        <v>1.547365992317812</v>
      </c>
      <c r="M99" s="20">
        <f t="shared" si="12"/>
        <v>2.0247218984677855</v>
      </c>
      <c r="P99" s="18">
        <f t="shared" si="10"/>
        <v>29.743540050718892</v>
      </c>
      <c r="U99" s="18">
        <v>72.5</v>
      </c>
      <c r="V99" s="20">
        <f t="shared" si="11"/>
        <v>0.89450068001288596</v>
      </c>
    </row>
    <row r="100" spans="1:22" x14ac:dyDescent="0.15">
      <c r="A100" s="18">
        <v>49.5</v>
      </c>
      <c r="B100" s="18">
        <v>98</v>
      </c>
      <c r="D100">
        <v>631.38983154296898</v>
      </c>
      <c r="E100">
        <v>543.18792724609398</v>
      </c>
      <c r="F100">
        <v>481.46179199218801</v>
      </c>
      <c r="G100">
        <v>475.85021972656301</v>
      </c>
      <c r="I100" s="19">
        <f t="shared" si="7"/>
        <v>149.92803955078097</v>
      </c>
      <c r="J100" s="19">
        <f t="shared" si="7"/>
        <v>67.337707519530966</v>
      </c>
      <c r="K100" s="19">
        <f t="shared" si="8"/>
        <v>102.79164428710929</v>
      </c>
      <c r="L100" s="20">
        <f t="shared" si="9"/>
        <v>1.5265094116442126</v>
      </c>
      <c r="M100" s="20">
        <f t="shared" si="12"/>
        <v>2.0087362964283693</v>
      </c>
      <c r="P100" s="18">
        <f t="shared" si="10"/>
        <v>28.719187718674977</v>
      </c>
      <c r="U100" s="18">
        <v>73</v>
      </c>
      <c r="V100" s="20">
        <f t="shared" si="11"/>
        <v>0.89065307029531016</v>
      </c>
    </row>
    <row r="101" spans="1:22" x14ac:dyDescent="0.15">
      <c r="A101" s="18">
        <v>50</v>
      </c>
      <c r="B101" s="18">
        <v>99</v>
      </c>
      <c r="D101">
        <v>633.04107666015602</v>
      </c>
      <c r="E101">
        <v>544.55603027343795</v>
      </c>
      <c r="F101">
        <v>481.28872680664102</v>
      </c>
      <c r="G101">
        <v>475.15081787109398</v>
      </c>
      <c r="I101" s="19">
        <f t="shared" si="7"/>
        <v>151.752349853515</v>
      </c>
      <c r="J101" s="19">
        <f t="shared" si="7"/>
        <v>69.405212402343977</v>
      </c>
      <c r="K101" s="19">
        <f t="shared" si="8"/>
        <v>103.16870117187422</v>
      </c>
      <c r="L101" s="20">
        <f t="shared" si="9"/>
        <v>1.4864690647987984</v>
      </c>
      <c r="M101" s="20">
        <f t="shared" si="12"/>
        <v>1.9735669282171384</v>
      </c>
      <c r="P101" s="18">
        <f t="shared" si="10"/>
        <v>26.465545706640942</v>
      </c>
      <c r="U101" s="18">
        <v>73.5</v>
      </c>
      <c r="V101" s="20">
        <f t="shared" si="11"/>
        <v>0.8825344982363128</v>
      </c>
    </row>
    <row r="102" spans="1:22" x14ac:dyDescent="0.15">
      <c r="A102" s="18">
        <v>50.5</v>
      </c>
      <c r="B102" s="18">
        <v>100</v>
      </c>
      <c r="D102">
        <v>645.17633056640602</v>
      </c>
      <c r="E102">
        <v>548.113525390625</v>
      </c>
      <c r="F102">
        <v>481.60122680664102</v>
      </c>
      <c r="G102">
        <v>475.39358520507801</v>
      </c>
      <c r="I102" s="19">
        <f t="shared" si="7"/>
        <v>163.575103759765</v>
      </c>
      <c r="J102" s="19">
        <f t="shared" si="7"/>
        <v>72.719940185546989</v>
      </c>
      <c r="K102" s="19">
        <f t="shared" si="8"/>
        <v>112.67114562988212</v>
      </c>
      <c r="L102" s="20">
        <f t="shared" si="9"/>
        <v>1.5493844651466777</v>
      </c>
      <c r="M102" s="20">
        <f t="shared" si="12"/>
        <v>2.0413533071992012</v>
      </c>
      <c r="P102" s="18">
        <f t="shared" si="10"/>
        <v>30.809275471705465</v>
      </c>
      <c r="U102" s="18">
        <v>74</v>
      </c>
      <c r="V102" s="20">
        <f t="shared" si="11"/>
        <v>0.87497475609991682</v>
      </c>
    </row>
    <row r="103" spans="1:22" x14ac:dyDescent="0.15">
      <c r="A103" s="18">
        <v>51</v>
      </c>
      <c r="B103" s="18">
        <v>101</v>
      </c>
      <c r="D103">
        <v>658.07922363281295</v>
      </c>
      <c r="E103">
        <v>553.9990234375</v>
      </c>
      <c r="F103">
        <v>481.227783203125</v>
      </c>
      <c r="G103">
        <v>474.75411987304699</v>
      </c>
      <c r="I103" s="19">
        <f t="shared" si="7"/>
        <v>176.85144042968795</v>
      </c>
      <c r="J103" s="19">
        <f t="shared" si="7"/>
        <v>79.244903564453011</v>
      </c>
      <c r="K103" s="19">
        <f t="shared" si="8"/>
        <v>121.38000793457084</v>
      </c>
      <c r="L103" s="20">
        <f t="shared" si="9"/>
        <v>1.5317074344831234</v>
      </c>
      <c r="M103" s="20">
        <f t="shared" si="12"/>
        <v>2.0285472551698303</v>
      </c>
      <c r="P103" s="18">
        <f t="shared" si="10"/>
        <v>29.988667700523841</v>
      </c>
      <c r="U103" s="18">
        <v>74.5</v>
      </c>
      <c r="V103" s="20">
        <f t="shared" si="11"/>
        <v>0.88567693156291749</v>
      </c>
    </row>
    <row r="104" spans="1:22" x14ac:dyDescent="0.15">
      <c r="A104" s="18">
        <v>51.5</v>
      </c>
      <c r="B104" s="18">
        <v>102</v>
      </c>
      <c r="D104">
        <v>654.26617431640602</v>
      </c>
      <c r="E104">
        <v>555.37200927734398</v>
      </c>
      <c r="F104">
        <v>482.04443359375</v>
      </c>
      <c r="G104">
        <v>476.07540893554699</v>
      </c>
      <c r="I104" s="19">
        <f t="shared" si="7"/>
        <v>172.22174072265602</v>
      </c>
      <c r="J104" s="19">
        <f t="shared" si="7"/>
        <v>79.296600341796989</v>
      </c>
      <c r="K104" s="19">
        <f t="shared" si="8"/>
        <v>116.71412048339813</v>
      </c>
      <c r="L104" s="20">
        <f t="shared" si="9"/>
        <v>1.4718678982493338</v>
      </c>
      <c r="M104" s="20">
        <f t="shared" si="12"/>
        <v>1.9735786975702241</v>
      </c>
      <c r="P104" s="18">
        <f t="shared" si="10"/>
        <v>26.466299883071098</v>
      </c>
      <c r="U104" s="18">
        <v>75</v>
      </c>
      <c r="V104" s="20">
        <f t="shared" si="11"/>
        <v>0.87507173357310741</v>
      </c>
    </row>
    <row r="105" spans="1:22" x14ac:dyDescent="0.15">
      <c r="A105" s="18">
        <v>52</v>
      </c>
      <c r="B105" s="18">
        <v>103</v>
      </c>
      <c r="D105">
        <v>654.82122802734398</v>
      </c>
      <c r="E105">
        <v>555.976318359375</v>
      </c>
      <c r="F105">
        <v>481.1787109375</v>
      </c>
      <c r="G105">
        <v>475.44525146484398</v>
      </c>
      <c r="I105" s="19">
        <f t="shared" si="7"/>
        <v>173.64251708984398</v>
      </c>
      <c r="J105" s="19">
        <f t="shared" si="7"/>
        <v>80.531066894531023</v>
      </c>
      <c r="K105" s="19">
        <f t="shared" si="8"/>
        <v>117.27077026367226</v>
      </c>
      <c r="L105" s="20">
        <f t="shared" si="9"/>
        <v>1.4562177652167214</v>
      </c>
      <c r="M105" s="20">
        <f t="shared" si="12"/>
        <v>1.9627995431717951</v>
      </c>
      <c r="P105" s="18">
        <f t="shared" si="10"/>
        <v>25.775575072190254</v>
      </c>
      <c r="V105" s="20"/>
    </row>
    <row r="106" spans="1:22" x14ac:dyDescent="0.15">
      <c r="A106" s="18">
        <v>52.5</v>
      </c>
      <c r="B106" s="18">
        <v>104</v>
      </c>
      <c r="D106">
        <v>650.55700683593795</v>
      </c>
      <c r="E106">
        <v>555.98840332031295</v>
      </c>
      <c r="F106">
        <v>481.03668212890602</v>
      </c>
      <c r="G106">
        <v>474.63171386718801</v>
      </c>
      <c r="I106" s="19">
        <f t="shared" si="7"/>
        <v>169.52032470703193</v>
      </c>
      <c r="J106" s="19">
        <f t="shared" si="7"/>
        <v>81.356689453124943</v>
      </c>
      <c r="K106" s="19">
        <f t="shared" si="8"/>
        <v>112.57064208984448</v>
      </c>
      <c r="L106" s="20">
        <f t="shared" si="9"/>
        <v>1.3836679300317891</v>
      </c>
      <c r="M106" s="20">
        <f t="shared" si="12"/>
        <v>1.8951206866210462</v>
      </c>
      <c r="P106" s="18">
        <f t="shared" si="10"/>
        <v>21.438735310579577</v>
      </c>
    </row>
    <row r="107" spans="1:22" x14ac:dyDescent="0.15">
      <c r="A107" s="18">
        <v>53</v>
      </c>
      <c r="B107" s="18">
        <v>105</v>
      </c>
      <c r="D107">
        <v>649.58306884765602</v>
      </c>
      <c r="E107">
        <v>558.07824707031295</v>
      </c>
      <c r="F107">
        <v>481.69525146484398</v>
      </c>
      <c r="G107">
        <v>475.10745239257801</v>
      </c>
      <c r="I107" s="19">
        <f t="shared" si="7"/>
        <v>167.88781738281205</v>
      </c>
      <c r="J107" s="19">
        <f t="shared" si="7"/>
        <v>82.970794677734943</v>
      </c>
      <c r="K107" s="19">
        <f t="shared" si="8"/>
        <v>109.80826110839759</v>
      </c>
      <c r="L107" s="20">
        <f t="shared" si="9"/>
        <v>1.3234567842202967</v>
      </c>
      <c r="M107" s="20">
        <f t="shared" si="12"/>
        <v>1.8397805194437371</v>
      </c>
      <c r="P107" s="18">
        <f t="shared" si="10"/>
        <v>17.892554868704483</v>
      </c>
    </row>
    <row r="108" spans="1:22" x14ac:dyDescent="0.15">
      <c r="A108" s="18">
        <v>53.5</v>
      </c>
      <c r="B108" s="18">
        <v>106</v>
      </c>
      <c r="D108">
        <v>649.05407714843795</v>
      </c>
      <c r="E108">
        <v>558.31500244140602</v>
      </c>
      <c r="F108">
        <v>482.24588012695301</v>
      </c>
      <c r="G108">
        <v>476.29495239257801</v>
      </c>
      <c r="I108" s="19">
        <f t="shared" si="7"/>
        <v>166.80819702148494</v>
      </c>
      <c r="J108" s="19">
        <f t="shared" si="7"/>
        <v>82.020050048828011</v>
      </c>
      <c r="K108" s="19">
        <f t="shared" si="8"/>
        <v>109.39416198730534</v>
      </c>
      <c r="L108" s="20">
        <f t="shared" si="9"/>
        <v>1.3337490274899981</v>
      </c>
      <c r="M108" s="20">
        <f t="shared" si="12"/>
        <v>1.854943741347622</v>
      </c>
      <c r="P108" s="18">
        <f t="shared" si="10"/>
        <v>18.864209341288301</v>
      </c>
    </row>
    <row r="109" spans="1:22" x14ac:dyDescent="0.15">
      <c r="A109" s="18">
        <v>54</v>
      </c>
      <c r="B109" s="18">
        <v>107</v>
      </c>
      <c r="D109">
        <v>648.546875</v>
      </c>
      <c r="E109">
        <v>560.387451171875</v>
      </c>
      <c r="F109">
        <v>481.65341186523398</v>
      </c>
      <c r="G109">
        <v>475.70608520507801</v>
      </c>
      <c r="I109" s="19">
        <f t="shared" si="7"/>
        <v>166.89346313476602</v>
      </c>
      <c r="J109" s="19">
        <f t="shared" si="7"/>
        <v>84.681365966796989</v>
      </c>
      <c r="K109" s="19">
        <f t="shared" si="8"/>
        <v>107.61650695800813</v>
      </c>
      <c r="L109" s="20">
        <f t="shared" si="9"/>
        <v>1.2708404703840495</v>
      </c>
      <c r="M109" s="20">
        <f t="shared" si="12"/>
        <v>1.7969061628758567</v>
      </c>
      <c r="P109" s="18">
        <f t="shared" si="10"/>
        <v>15.145179635235056</v>
      </c>
    </row>
    <row r="110" spans="1:22" x14ac:dyDescent="0.15">
      <c r="A110" s="18">
        <v>54.5</v>
      </c>
      <c r="B110" s="18">
        <v>108</v>
      </c>
      <c r="D110">
        <v>653.08215332031295</v>
      </c>
      <c r="E110">
        <v>563.29180908203102</v>
      </c>
      <c r="F110">
        <v>481.263427734375</v>
      </c>
      <c r="G110">
        <v>474.80838012695301</v>
      </c>
      <c r="I110" s="19">
        <f t="shared" si="7"/>
        <v>171.81872558593795</v>
      </c>
      <c r="J110" s="19">
        <f t="shared" si="7"/>
        <v>88.483428955078011</v>
      </c>
      <c r="K110" s="19">
        <f t="shared" si="8"/>
        <v>109.88032531738335</v>
      </c>
      <c r="L110" s="20">
        <f t="shared" si="9"/>
        <v>1.2418181191098312</v>
      </c>
      <c r="M110" s="20">
        <f t="shared" si="12"/>
        <v>1.7727547902358221</v>
      </c>
      <c r="P110" s="18">
        <f t="shared" si="10"/>
        <v>13.597567301030816</v>
      </c>
    </row>
    <row r="111" spans="1:22" x14ac:dyDescent="0.15">
      <c r="A111" s="18">
        <v>55</v>
      </c>
      <c r="B111" s="18">
        <v>109</v>
      </c>
      <c r="D111">
        <v>663.33282470703102</v>
      </c>
      <c r="E111">
        <v>568.49517822265602</v>
      </c>
      <c r="F111">
        <v>481.19525146484398</v>
      </c>
      <c r="G111">
        <v>474.68026733398398</v>
      </c>
      <c r="I111" s="19">
        <f t="shared" si="7"/>
        <v>182.13757324218705</v>
      </c>
      <c r="J111" s="19">
        <f t="shared" si="7"/>
        <v>93.814910888672046</v>
      </c>
      <c r="K111" s="19">
        <f t="shared" si="8"/>
        <v>116.46713562011662</v>
      </c>
      <c r="L111" s="20">
        <f t="shared" si="9"/>
        <v>1.2414565501034844</v>
      </c>
      <c r="M111" s="20">
        <f t="shared" si="12"/>
        <v>1.7772641998636587</v>
      </c>
      <c r="P111" s="18">
        <f t="shared" si="10"/>
        <v>13.886528846365545</v>
      </c>
    </row>
    <row r="112" spans="1:22" x14ac:dyDescent="0.15">
      <c r="A112" s="18">
        <v>55.5</v>
      </c>
      <c r="B112" s="18">
        <v>110</v>
      </c>
      <c r="D112">
        <v>656.11883544921898</v>
      </c>
      <c r="E112">
        <v>565.28936767578102</v>
      </c>
      <c r="F112">
        <v>481.47470092773398</v>
      </c>
      <c r="G112">
        <v>475.67459106445301</v>
      </c>
      <c r="I112" s="19">
        <f t="shared" si="7"/>
        <v>174.644134521485</v>
      </c>
      <c r="J112" s="19">
        <f t="shared" si="7"/>
        <v>89.614776611328011</v>
      </c>
      <c r="K112" s="19">
        <f t="shared" si="8"/>
        <v>111.91379089355539</v>
      </c>
      <c r="L112" s="20">
        <f t="shared" si="9"/>
        <v>1.2488318905144558</v>
      </c>
      <c r="M112" s="20">
        <f t="shared" si="12"/>
        <v>1.7895105189088132</v>
      </c>
      <c r="P112" s="18">
        <f t="shared" si="10"/>
        <v>14.671269104625839</v>
      </c>
    </row>
    <row r="113" spans="1:16" x14ac:dyDescent="0.15">
      <c r="A113" s="18">
        <v>56</v>
      </c>
      <c r="B113" s="18">
        <v>111</v>
      </c>
      <c r="D113">
        <v>663.00482177734398</v>
      </c>
      <c r="E113">
        <v>571.19519042968795</v>
      </c>
      <c r="F113">
        <v>482.24017333984398</v>
      </c>
      <c r="G113">
        <v>475.88635253906301</v>
      </c>
      <c r="I113" s="19">
        <f t="shared" si="7"/>
        <v>180.7646484375</v>
      </c>
      <c r="J113" s="19">
        <f t="shared" si="7"/>
        <v>95.308837890624943</v>
      </c>
      <c r="K113" s="19">
        <f t="shared" si="8"/>
        <v>114.04846191406254</v>
      </c>
      <c r="L113" s="20">
        <f t="shared" si="9"/>
        <v>1.1966200033300471</v>
      </c>
      <c r="M113" s="20">
        <f t="shared" si="12"/>
        <v>1.7421696103585882</v>
      </c>
      <c r="P113" s="18">
        <f t="shared" si="10"/>
        <v>11.637678630214689</v>
      </c>
    </row>
    <row r="114" spans="1:16" x14ac:dyDescent="0.15">
      <c r="A114" s="18">
        <v>56.5</v>
      </c>
      <c r="B114" s="18">
        <v>112</v>
      </c>
      <c r="D114">
        <v>630.23577880859398</v>
      </c>
      <c r="E114">
        <v>555.36376953125</v>
      </c>
      <c r="F114">
        <v>481.64978027343801</v>
      </c>
      <c r="G114">
        <v>475.38067626953102</v>
      </c>
      <c r="I114" s="19">
        <f t="shared" si="7"/>
        <v>148.58599853515597</v>
      </c>
      <c r="J114" s="19">
        <f t="shared" si="7"/>
        <v>79.983093261718977</v>
      </c>
      <c r="K114" s="19">
        <f t="shared" si="8"/>
        <v>92.597833251952693</v>
      </c>
      <c r="L114" s="20">
        <f t="shared" si="9"/>
        <v>1.1577175810012252</v>
      </c>
      <c r="M114" s="20">
        <f t="shared" si="12"/>
        <v>1.7081381666639497</v>
      </c>
      <c r="P114" s="18">
        <f t="shared" si="10"/>
        <v>9.4569544619620256</v>
      </c>
    </row>
    <row r="115" spans="1:16" x14ac:dyDescent="0.15">
      <c r="A115" s="18">
        <v>57</v>
      </c>
      <c r="B115" s="18">
        <v>113</v>
      </c>
      <c r="D115">
        <v>626.33380126953102</v>
      </c>
      <c r="E115">
        <v>555.50244140625</v>
      </c>
      <c r="F115">
        <v>480.91424560546898</v>
      </c>
      <c r="G115">
        <v>475.084716796875</v>
      </c>
      <c r="I115" s="19">
        <f t="shared" si="7"/>
        <v>145.41955566406205</v>
      </c>
      <c r="J115" s="19">
        <f t="shared" si="7"/>
        <v>80.417724609375</v>
      </c>
      <c r="K115" s="19">
        <f t="shared" si="8"/>
        <v>89.127148437499557</v>
      </c>
      <c r="L115" s="20">
        <f t="shared" si="9"/>
        <v>1.1083022911979932</v>
      </c>
      <c r="M115" s="20">
        <f t="shared" si="12"/>
        <v>1.6635938554949008</v>
      </c>
      <c r="P115" s="18">
        <f t="shared" si="10"/>
        <v>6.6025690648530642</v>
      </c>
    </row>
    <row r="116" spans="1:16" x14ac:dyDescent="0.15">
      <c r="A116" s="18">
        <v>57.5</v>
      </c>
      <c r="B116" s="18">
        <v>114</v>
      </c>
      <c r="D116">
        <v>629.82659912109398</v>
      </c>
      <c r="E116">
        <v>557.4541015625</v>
      </c>
      <c r="F116">
        <v>480.79959106445301</v>
      </c>
      <c r="G116">
        <v>475.02117919921898</v>
      </c>
      <c r="I116" s="19">
        <f t="shared" si="7"/>
        <v>149.02700805664097</v>
      </c>
      <c r="J116" s="19">
        <f t="shared" si="7"/>
        <v>82.432922363281023</v>
      </c>
      <c r="K116" s="19">
        <f t="shared" si="8"/>
        <v>91.32396240234425</v>
      </c>
      <c r="L116" s="20">
        <f t="shared" si="9"/>
        <v>1.107857877461635</v>
      </c>
      <c r="M116" s="20">
        <f t="shared" si="12"/>
        <v>1.6680204203927262</v>
      </c>
      <c r="P116" s="18">
        <f t="shared" si="10"/>
        <v>6.8862219460426921</v>
      </c>
    </row>
    <row r="117" spans="1:16" x14ac:dyDescent="0.15">
      <c r="A117" s="18">
        <v>58</v>
      </c>
      <c r="B117" s="18">
        <v>115</v>
      </c>
      <c r="D117">
        <v>629.57775878906295</v>
      </c>
      <c r="E117">
        <v>559.02703857421898</v>
      </c>
      <c r="F117">
        <v>481.70455932617199</v>
      </c>
      <c r="G117">
        <v>475.82696533203102</v>
      </c>
      <c r="I117" s="19">
        <f t="shared" si="7"/>
        <v>147.87319946289097</v>
      </c>
      <c r="J117" s="19">
        <f t="shared" si="7"/>
        <v>83.200073242187955</v>
      </c>
      <c r="K117" s="19">
        <f t="shared" si="8"/>
        <v>89.633148193359403</v>
      </c>
      <c r="L117" s="20">
        <f t="shared" si="9"/>
        <v>1.0773205443274712</v>
      </c>
      <c r="M117" s="20">
        <f t="shared" si="12"/>
        <v>1.6423540658927456</v>
      </c>
      <c r="P117" s="18">
        <f t="shared" si="10"/>
        <v>5.2415300525316812</v>
      </c>
    </row>
    <row r="118" spans="1:16" x14ac:dyDescent="0.15">
      <c r="A118" s="18">
        <v>58.5</v>
      </c>
      <c r="B118" s="18">
        <v>116</v>
      </c>
      <c r="D118">
        <v>634.93475341796898</v>
      </c>
      <c r="E118">
        <v>562.36907958984398</v>
      </c>
      <c r="F118">
        <v>481.78048706054699</v>
      </c>
      <c r="G118">
        <v>475.55682373046898</v>
      </c>
      <c r="I118" s="19">
        <f t="shared" si="7"/>
        <v>153.15426635742199</v>
      </c>
      <c r="J118" s="19">
        <f t="shared" si="7"/>
        <v>86.812255859375</v>
      </c>
      <c r="K118" s="19">
        <f t="shared" si="8"/>
        <v>92.385687255859494</v>
      </c>
      <c r="L118" s="20">
        <f t="shared" si="9"/>
        <v>1.0642009741748073</v>
      </c>
      <c r="M118" s="20">
        <f t="shared" si="12"/>
        <v>1.6341054743742651</v>
      </c>
      <c r="P118" s="18">
        <f t="shared" si="10"/>
        <v>4.7129629121012515</v>
      </c>
    </row>
    <row r="119" spans="1:16" x14ac:dyDescent="0.15">
      <c r="A119" s="18">
        <v>59</v>
      </c>
      <c r="B119" s="18">
        <v>117</v>
      </c>
      <c r="D119">
        <v>640.13427734375</v>
      </c>
      <c r="E119">
        <v>567.83624267578102</v>
      </c>
      <c r="F119">
        <v>481.55630493164102</v>
      </c>
      <c r="G119">
        <v>475.54495239257801</v>
      </c>
      <c r="I119" s="19">
        <f t="shared" si="7"/>
        <v>158.57797241210898</v>
      </c>
      <c r="J119" s="19">
        <f t="shared" si="7"/>
        <v>92.291290283203011</v>
      </c>
      <c r="K119" s="19">
        <f t="shared" si="8"/>
        <v>93.974069213866869</v>
      </c>
      <c r="L119" s="20">
        <f t="shared" si="9"/>
        <v>1.0182333449397025</v>
      </c>
      <c r="M119" s="20">
        <f t="shared" si="12"/>
        <v>1.593008823773344</v>
      </c>
      <c r="P119" s="18">
        <f t="shared" si="10"/>
        <v>2.0795025157742097</v>
      </c>
    </row>
    <row r="120" spans="1:16" x14ac:dyDescent="0.15">
      <c r="A120" s="18">
        <v>59.5</v>
      </c>
      <c r="B120" s="18">
        <v>118</v>
      </c>
      <c r="D120">
        <v>640.60339355468795</v>
      </c>
      <c r="E120">
        <v>568.26470947265602</v>
      </c>
      <c r="F120">
        <v>481.23864746093801</v>
      </c>
      <c r="G120">
        <v>475.23141479492199</v>
      </c>
      <c r="I120" s="19">
        <f t="shared" si="7"/>
        <v>159.36474609374994</v>
      </c>
      <c r="J120" s="19">
        <f t="shared" si="7"/>
        <v>93.033294677734034</v>
      </c>
      <c r="K120" s="19">
        <f t="shared" si="8"/>
        <v>94.241439819336122</v>
      </c>
      <c r="L120" s="20">
        <f t="shared" si="9"/>
        <v>1.0129861588347171</v>
      </c>
      <c r="M120" s="20">
        <f t="shared" si="12"/>
        <v>1.5926326163025419</v>
      </c>
      <c r="P120" s="18">
        <f t="shared" si="10"/>
        <v>2.0553952598136158</v>
      </c>
    </row>
    <row r="121" spans="1:16" x14ac:dyDescent="0.15">
      <c r="A121" s="18">
        <v>60</v>
      </c>
      <c r="B121" s="18">
        <v>119</v>
      </c>
      <c r="D121">
        <v>638.59857177734398</v>
      </c>
      <c r="E121">
        <v>568.00146484375</v>
      </c>
      <c r="F121">
        <v>480.986572265625</v>
      </c>
      <c r="G121">
        <v>475.19369506835898</v>
      </c>
      <c r="I121" s="19">
        <f t="shared" si="7"/>
        <v>157.61199951171898</v>
      </c>
      <c r="J121" s="19">
        <f t="shared" si="7"/>
        <v>92.807769775391023</v>
      </c>
      <c r="K121" s="19">
        <f t="shared" si="8"/>
        <v>92.64656066894527</v>
      </c>
      <c r="L121" s="20">
        <f t="shared" si="9"/>
        <v>0.99826297833860356</v>
      </c>
      <c r="M121" s="20">
        <f t="shared" si="12"/>
        <v>1.5827804144406117</v>
      </c>
      <c r="P121" s="18">
        <f t="shared" si="10"/>
        <v>1.4240692748334356</v>
      </c>
    </row>
    <row r="122" spans="1:16" x14ac:dyDescent="0.15">
      <c r="A122" s="18">
        <v>60.5</v>
      </c>
      <c r="B122" s="18">
        <v>120</v>
      </c>
      <c r="D122">
        <v>635.44055175781295</v>
      </c>
      <c r="E122">
        <v>566.43524169921898</v>
      </c>
      <c r="F122">
        <v>480.99276733398398</v>
      </c>
      <c r="G122">
        <v>475.13223266601602</v>
      </c>
      <c r="I122" s="19">
        <f t="shared" si="7"/>
        <v>154.44778442382898</v>
      </c>
      <c r="J122" s="19">
        <f t="shared" si="7"/>
        <v>91.303009033202954</v>
      </c>
      <c r="K122" s="19">
        <f t="shared" si="8"/>
        <v>90.535678100586921</v>
      </c>
      <c r="L122" s="20">
        <f t="shared" si="9"/>
        <v>0.99159577607856286</v>
      </c>
      <c r="M122" s="20">
        <f t="shared" si="12"/>
        <v>1.5809841908147544</v>
      </c>
      <c r="P122" s="18">
        <f t="shared" si="10"/>
        <v>1.3089678319548734</v>
      </c>
    </row>
    <row r="123" spans="1:16" x14ac:dyDescent="0.15">
      <c r="A123" s="18">
        <v>61</v>
      </c>
      <c r="B123" s="18">
        <v>121</v>
      </c>
      <c r="D123">
        <v>633.39276123046898</v>
      </c>
      <c r="E123">
        <v>565.67150878906295</v>
      </c>
      <c r="F123">
        <v>481.01187133789102</v>
      </c>
      <c r="G123">
        <v>475.1875</v>
      </c>
      <c r="I123" s="19">
        <f t="shared" si="7"/>
        <v>152.38088989257795</v>
      </c>
      <c r="J123" s="19">
        <f t="shared" si="7"/>
        <v>90.484008789062955</v>
      </c>
      <c r="K123" s="19">
        <f t="shared" si="8"/>
        <v>89.042083740233892</v>
      </c>
      <c r="L123" s="20">
        <f t="shared" si="9"/>
        <v>0.98406431072046674</v>
      </c>
      <c r="M123" s="20">
        <f t="shared" si="12"/>
        <v>1.5783237040908418</v>
      </c>
      <c r="P123" s="18">
        <f t="shared" si="10"/>
        <v>1.1384846826001009</v>
      </c>
    </row>
    <row r="124" spans="1:16" x14ac:dyDescent="0.15">
      <c r="A124" s="18">
        <v>61.5</v>
      </c>
      <c r="B124" s="18">
        <v>122</v>
      </c>
      <c r="D124">
        <v>629.1796875</v>
      </c>
      <c r="E124">
        <v>563.14929199218795</v>
      </c>
      <c r="F124">
        <v>481.20712280273398</v>
      </c>
      <c r="G124">
        <v>474.95248413085898</v>
      </c>
      <c r="I124" s="19">
        <f t="shared" si="7"/>
        <v>147.97256469726602</v>
      </c>
      <c r="J124" s="19">
        <f t="shared" si="7"/>
        <v>88.196807861328978</v>
      </c>
      <c r="K124" s="19">
        <f t="shared" si="8"/>
        <v>86.23479919433575</v>
      </c>
      <c r="L124" s="20">
        <f t="shared" si="9"/>
        <v>0.97775419865446744</v>
      </c>
      <c r="M124" s="20">
        <f t="shared" si="12"/>
        <v>1.5768845706590258</v>
      </c>
      <c r="P124" s="18">
        <f t="shared" si="10"/>
        <v>1.0462654666226137</v>
      </c>
    </row>
    <row r="125" spans="1:16" x14ac:dyDescent="0.15">
      <c r="A125" s="18">
        <v>62</v>
      </c>
      <c r="B125" s="18">
        <v>123</v>
      </c>
      <c r="D125">
        <v>620.54876708984398</v>
      </c>
      <c r="E125">
        <v>559.33721923828102</v>
      </c>
      <c r="F125">
        <v>481.62240600585898</v>
      </c>
      <c r="G125">
        <v>475.69937133789102</v>
      </c>
      <c r="I125" s="19">
        <f t="shared" si="7"/>
        <v>138.926361083985</v>
      </c>
      <c r="J125" s="19">
        <f t="shared" si="7"/>
        <v>83.63784790039</v>
      </c>
      <c r="K125" s="19">
        <f t="shared" si="8"/>
        <v>80.379867553712003</v>
      </c>
      <c r="L125" s="20">
        <f t="shared" si="9"/>
        <v>0.96104657845144281</v>
      </c>
      <c r="M125" s="20">
        <f t="shared" si="12"/>
        <v>1.5650479290901846</v>
      </c>
      <c r="P125" s="18">
        <f t="shared" si="10"/>
        <v>0.28777721170962589</v>
      </c>
    </row>
    <row r="126" spans="1:16" x14ac:dyDescent="0.15">
      <c r="A126" s="18">
        <v>62.5</v>
      </c>
      <c r="B126" s="18">
        <v>124</v>
      </c>
      <c r="D126">
        <v>611.9111328125</v>
      </c>
      <c r="E126">
        <v>553.022216796875</v>
      </c>
      <c r="F126">
        <v>482.15701293945301</v>
      </c>
      <c r="G126">
        <v>476.49639892578102</v>
      </c>
      <c r="I126" s="19">
        <f t="shared" si="7"/>
        <v>129.75411987304699</v>
      </c>
      <c r="J126" s="19">
        <f t="shared" si="7"/>
        <v>76.525817871093977</v>
      </c>
      <c r="K126" s="19">
        <f t="shared" si="8"/>
        <v>76.186047363281205</v>
      </c>
      <c r="L126" s="20">
        <f t="shared" si="9"/>
        <v>0.99556005388423152</v>
      </c>
      <c r="M126" s="20">
        <f t="shared" si="12"/>
        <v>1.6044323831571567</v>
      </c>
      <c r="P126" s="18">
        <f t="shared" si="10"/>
        <v>2.8115205946802999</v>
      </c>
    </row>
    <row r="127" spans="1:16" x14ac:dyDescent="0.15">
      <c r="A127" s="18">
        <v>63</v>
      </c>
      <c r="B127" s="18">
        <v>125</v>
      </c>
      <c r="D127">
        <v>608.97247314453102</v>
      </c>
      <c r="E127">
        <v>552.82946777343795</v>
      </c>
      <c r="F127">
        <v>482.23245239257801</v>
      </c>
      <c r="G127">
        <v>476.379638671875</v>
      </c>
      <c r="I127" s="19">
        <f t="shared" si="7"/>
        <v>126.74002075195301</v>
      </c>
      <c r="J127" s="19">
        <f t="shared" si="7"/>
        <v>76.449829101562955</v>
      </c>
      <c r="K127" s="19">
        <f t="shared" si="8"/>
        <v>73.225140380858946</v>
      </c>
      <c r="L127" s="20">
        <f t="shared" si="9"/>
        <v>0.95781954310950734</v>
      </c>
      <c r="M127" s="20">
        <f t="shared" si="12"/>
        <v>1.571562851016616</v>
      </c>
      <c r="P127" s="18">
        <f t="shared" si="10"/>
        <v>0.7052513519996626</v>
      </c>
    </row>
    <row r="128" spans="1:16" x14ac:dyDescent="0.15">
      <c r="A128" s="18">
        <v>63.5</v>
      </c>
      <c r="B128" s="18">
        <v>126</v>
      </c>
      <c r="D128">
        <v>610.05651855468795</v>
      </c>
      <c r="E128">
        <v>553.50146484375</v>
      </c>
      <c r="F128">
        <v>481.83831787109398</v>
      </c>
      <c r="G128">
        <v>475.81661987304699</v>
      </c>
      <c r="I128" s="19">
        <f t="shared" si="7"/>
        <v>128.21820068359398</v>
      </c>
      <c r="J128" s="19">
        <f t="shared" si="7"/>
        <v>77.684844970703011</v>
      </c>
      <c r="K128" s="19">
        <f t="shared" si="8"/>
        <v>73.838809204101864</v>
      </c>
      <c r="L128" s="20">
        <f t="shared" si="9"/>
        <v>0.95049181384024661</v>
      </c>
      <c r="M128" s="20">
        <f t="shared" si="12"/>
        <v>1.5691061003815385</v>
      </c>
      <c r="P128" s="18">
        <f t="shared" si="10"/>
        <v>0.54782354689812618</v>
      </c>
    </row>
    <row r="129" spans="1:16" x14ac:dyDescent="0.15">
      <c r="A129" s="18">
        <v>64</v>
      </c>
      <c r="B129" s="18">
        <v>127</v>
      </c>
      <c r="D129">
        <v>619.752685546875</v>
      </c>
      <c r="E129">
        <v>560.23431396484398</v>
      </c>
      <c r="F129">
        <v>482.02169799804699</v>
      </c>
      <c r="G129">
        <v>475.30267333984398</v>
      </c>
      <c r="I129" s="19">
        <f t="shared" si="7"/>
        <v>137.73098754882801</v>
      </c>
      <c r="J129" s="19">
        <f t="shared" si="7"/>
        <v>84.931640625</v>
      </c>
      <c r="K129" s="19">
        <f t="shared" si="8"/>
        <v>78.278839111328011</v>
      </c>
      <c r="L129" s="20">
        <f t="shared" si="9"/>
        <v>0.9216687507186373</v>
      </c>
      <c r="M129" s="20">
        <f t="shared" si="12"/>
        <v>1.5451540158941126</v>
      </c>
      <c r="P129" s="18">
        <f t="shared" si="10"/>
        <v>-0.98701846540205895</v>
      </c>
    </row>
    <row r="130" spans="1:16" x14ac:dyDescent="0.15">
      <c r="A130" s="18">
        <v>64.5</v>
      </c>
      <c r="B130" s="18">
        <v>128</v>
      </c>
      <c r="D130">
        <v>628.81207275390602</v>
      </c>
      <c r="E130">
        <v>568.13720703125</v>
      </c>
      <c r="F130">
        <v>481.40753173828102</v>
      </c>
      <c r="G130">
        <v>475.32644653320301</v>
      </c>
      <c r="I130" s="19">
        <f t="shared" ref="I130:J152" si="13">D130-F130</f>
        <v>147.404541015625</v>
      </c>
      <c r="J130" s="19">
        <f t="shared" si="13"/>
        <v>92.810760498046989</v>
      </c>
      <c r="K130" s="19">
        <f t="shared" ref="K130:K152" si="14">I130-0.7*J130</f>
        <v>82.437008666992114</v>
      </c>
      <c r="L130" s="20">
        <f t="shared" ref="L130:L152" si="15">K130/J130</f>
        <v>0.88822684163574794</v>
      </c>
      <c r="M130" s="20">
        <f t="shared" si="12"/>
        <v>1.5165830854454065</v>
      </c>
      <c r="P130" s="18">
        <f t="shared" si="10"/>
        <v>-2.8178346687350713</v>
      </c>
    </row>
    <row r="131" spans="1:16" x14ac:dyDescent="0.15">
      <c r="A131" s="18">
        <v>65</v>
      </c>
      <c r="B131" s="18">
        <v>129</v>
      </c>
      <c r="D131">
        <v>633.07775878906295</v>
      </c>
      <c r="E131">
        <v>570.17199707031295</v>
      </c>
      <c r="F131">
        <v>480.57955932617199</v>
      </c>
      <c r="G131">
        <v>474.45660400390602</v>
      </c>
      <c r="I131" s="19">
        <f t="shared" si="13"/>
        <v>152.49819946289097</v>
      </c>
      <c r="J131" s="19">
        <f t="shared" si="13"/>
        <v>95.715393066406932</v>
      </c>
      <c r="K131" s="19">
        <f t="shared" si="14"/>
        <v>85.497424316406111</v>
      </c>
      <c r="L131" s="20">
        <f t="shared" si="15"/>
        <v>0.89324633768247041</v>
      </c>
      <c r="M131" s="20">
        <f t="shared" si="12"/>
        <v>1.5264735601263126</v>
      </c>
      <c r="P131" s="18">
        <f t="shared" si="10"/>
        <v>-2.1840561735976176</v>
      </c>
    </row>
    <row r="132" spans="1:16" x14ac:dyDescent="0.15">
      <c r="A132" s="18">
        <v>65.5</v>
      </c>
      <c r="B132" s="18">
        <v>130</v>
      </c>
      <c r="D132">
        <v>662.5927734375</v>
      </c>
      <c r="E132">
        <v>587.97247314453102</v>
      </c>
      <c r="F132">
        <v>480.60382080078102</v>
      </c>
      <c r="G132">
        <v>474.74688720703102</v>
      </c>
      <c r="I132" s="19">
        <f t="shared" si="13"/>
        <v>181.98895263671898</v>
      </c>
      <c r="J132" s="19">
        <f t="shared" si="13"/>
        <v>113.2255859375</v>
      </c>
      <c r="K132" s="19">
        <f t="shared" si="14"/>
        <v>102.73104248046899</v>
      </c>
      <c r="L132" s="20">
        <f t="shared" si="15"/>
        <v>0.90731296844139142</v>
      </c>
      <c r="M132" s="20">
        <f t="shared" si="12"/>
        <v>1.5454111695194168</v>
      </c>
      <c r="P132" s="18">
        <f t="shared" si="10"/>
        <v>-0.97054014227576091</v>
      </c>
    </row>
    <row r="133" spans="1:16" x14ac:dyDescent="0.15">
      <c r="A133" s="18">
        <v>66</v>
      </c>
      <c r="B133" s="18">
        <v>131</v>
      </c>
      <c r="D133">
        <v>675.14685058593795</v>
      </c>
      <c r="E133">
        <v>594.66809082031295</v>
      </c>
      <c r="F133">
        <v>480.77478027343801</v>
      </c>
      <c r="G133">
        <v>474.62448120117199</v>
      </c>
      <c r="I133" s="19">
        <f t="shared" si="13"/>
        <v>194.37207031249994</v>
      </c>
      <c r="J133" s="19">
        <f t="shared" si="13"/>
        <v>120.04360961914097</v>
      </c>
      <c r="K133" s="19">
        <f t="shared" si="14"/>
        <v>110.34154357910127</v>
      </c>
      <c r="L133" s="20">
        <f t="shared" si="15"/>
        <v>0.91917882117322891</v>
      </c>
      <c r="M133" s="20">
        <f t="shared" si="12"/>
        <v>1.5621480008854378</v>
      </c>
      <c r="P133" s="18">
        <f t="shared" si="10"/>
        <v>0.10195072785448248</v>
      </c>
    </row>
    <row r="134" spans="1:16" x14ac:dyDescent="0.15">
      <c r="A134" s="18">
        <v>66.5</v>
      </c>
      <c r="B134" s="18">
        <v>132</v>
      </c>
      <c r="D134">
        <v>673.78021240234398</v>
      </c>
      <c r="E134">
        <v>593.51110839843795</v>
      </c>
      <c r="F134">
        <v>480.656005859375</v>
      </c>
      <c r="G134">
        <v>474.71383666992199</v>
      </c>
      <c r="I134" s="19">
        <f t="shared" si="13"/>
        <v>193.12420654296898</v>
      </c>
      <c r="J134" s="19">
        <f t="shared" si="13"/>
        <v>118.79727172851597</v>
      </c>
      <c r="K134" s="19">
        <f t="shared" si="14"/>
        <v>109.9661163330078</v>
      </c>
      <c r="L134" s="20">
        <f t="shared" si="15"/>
        <v>0.92566196793062927</v>
      </c>
      <c r="M134" s="20">
        <f t="shared" si="12"/>
        <v>1.5735021262770217</v>
      </c>
      <c r="P134" s="18">
        <f t="shared" ref="P134:P152" si="16">(M134-$O$2)/$O$2*100</f>
        <v>0.8295194984587998</v>
      </c>
    </row>
    <row r="135" spans="1:16" x14ac:dyDescent="0.15">
      <c r="A135" s="18">
        <v>67</v>
      </c>
      <c r="B135" s="18">
        <v>133</v>
      </c>
      <c r="D135">
        <v>673.157470703125</v>
      </c>
      <c r="E135">
        <v>595.56231689453102</v>
      </c>
      <c r="F135">
        <v>481.13223266601602</v>
      </c>
      <c r="G135">
        <v>475.00207519531301</v>
      </c>
      <c r="I135" s="19">
        <f t="shared" si="13"/>
        <v>192.02523803710898</v>
      </c>
      <c r="J135" s="19">
        <f t="shared" si="13"/>
        <v>120.56024169921801</v>
      </c>
      <c r="K135" s="19">
        <f t="shared" si="14"/>
        <v>107.63306884765638</v>
      </c>
      <c r="L135" s="20">
        <f t="shared" si="15"/>
        <v>0.89277416278068489</v>
      </c>
      <c r="M135" s="20">
        <f t="shared" si="12"/>
        <v>1.5454852997612605</v>
      </c>
      <c r="P135" s="18">
        <f t="shared" si="16"/>
        <v>-0.96578989978127772</v>
      </c>
    </row>
    <row r="136" spans="1:16" x14ac:dyDescent="0.15">
      <c r="A136" s="18">
        <v>67.5</v>
      </c>
      <c r="B136" s="18">
        <v>134</v>
      </c>
      <c r="D136">
        <v>677.706298828125</v>
      </c>
      <c r="E136">
        <v>597.46374511718795</v>
      </c>
      <c r="F136">
        <v>481.81353759765602</v>
      </c>
      <c r="G136">
        <v>475.67922973632801</v>
      </c>
      <c r="I136" s="19">
        <f t="shared" si="13"/>
        <v>195.89276123046898</v>
      </c>
      <c r="J136" s="19">
        <f t="shared" si="13"/>
        <v>121.78451538085994</v>
      </c>
      <c r="K136" s="19">
        <f t="shared" si="14"/>
        <v>110.64360046386702</v>
      </c>
      <c r="L136" s="20">
        <f t="shared" si="15"/>
        <v>0.90851944615330082</v>
      </c>
      <c r="M136" s="20">
        <f t="shared" si="12"/>
        <v>1.5661015617680598</v>
      </c>
      <c r="P136" s="18">
        <f t="shared" si="16"/>
        <v>0.3552936610768665</v>
      </c>
    </row>
    <row r="137" spans="1:16" x14ac:dyDescent="0.15">
      <c r="A137" s="18">
        <v>68</v>
      </c>
      <c r="B137" s="18">
        <v>135</v>
      </c>
      <c r="D137">
        <v>682.00823974609398</v>
      </c>
      <c r="E137">
        <v>600.28021240234398</v>
      </c>
      <c r="F137">
        <v>481.32437133789102</v>
      </c>
      <c r="G137">
        <v>475.75619506835898</v>
      </c>
      <c r="I137" s="19">
        <f t="shared" si="13"/>
        <v>200.68386840820295</v>
      </c>
      <c r="J137" s="19">
        <f t="shared" si="13"/>
        <v>124.524017333985</v>
      </c>
      <c r="K137" s="19">
        <f t="shared" si="14"/>
        <v>113.51705627441346</v>
      </c>
      <c r="L137" s="20">
        <f t="shared" si="15"/>
        <v>0.91160772600156448</v>
      </c>
      <c r="M137" s="20">
        <f t="shared" si="12"/>
        <v>1.5740608202505069</v>
      </c>
      <c r="P137" s="18">
        <f t="shared" si="16"/>
        <v>0.86532043190048602</v>
      </c>
    </row>
    <row r="138" spans="1:16" x14ac:dyDescent="0.15">
      <c r="A138" s="18">
        <v>68.5</v>
      </c>
      <c r="B138" s="18">
        <v>136</v>
      </c>
      <c r="D138">
        <v>680.00964355468795</v>
      </c>
      <c r="E138">
        <v>599.340576171875</v>
      </c>
      <c r="F138">
        <v>480.76239013671898</v>
      </c>
      <c r="G138">
        <v>475.02581787109398</v>
      </c>
      <c r="I138" s="19">
        <f t="shared" si="13"/>
        <v>199.24725341796898</v>
      </c>
      <c r="J138" s="19">
        <f t="shared" si="13"/>
        <v>124.31475830078102</v>
      </c>
      <c r="K138" s="19">
        <f t="shared" si="14"/>
        <v>112.22692260742227</v>
      </c>
      <c r="L138" s="20">
        <f t="shared" si="15"/>
        <v>0.90276427466389719</v>
      </c>
      <c r="M138" s="20">
        <f t="shared" si="12"/>
        <v>1.5700883475470231</v>
      </c>
      <c r="P138" s="18">
        <f t="shared" si="16"/>
        <v>0.6107656351677262</v>
      </c>
    </row>
    <row r="139" spans="1:16" x14ac:dyDescent="0.15">
      <c r="A139" s="18">
        <v>69</v>
      </c>
      <c r="B139" s="18">
        <v>137</v>
      </c>
      <c r="D139">
        <v>675.69708251953102</v>
      </c>
      <c r="E139">
        <v>595.85894775390602</v>
      </c>
      <c r="F139">
        <v>480.44833374023398</v>
      </c>
      <c r="G139">
        <v>474.25311279296898</v>
      </c>
      <c r="I139" s="19">
        <f t="shared" si="13"/>
        <v>195.24874877929705</v>
      </c>
      <c r="J139" s="19">
        <f t="shared" si="13"/>
        <v>121.60583496093705</v>
      </c>
      <c r="K139" s="19">
        <f t="shared" si="14"/>
        <v>110.12466430664112</v>
      </c>
      <c r="L139" s="20">
        <f t="shared" si="15"/>
        <v>0.90558700856760721</v>
      </c>
      <c r="M139" s="20">
        <f t="shared" si="12"/>
        <v>1.5777820600849166</v>
      </c>
      <c r="P139" s="18">
        <f t="shared" si="16"/>
        <v>1.1037763056969998</v>
      </c>
    </row>
    <row r="140" spans="1:16" x14ac:dyDescent="0.15">
      <c r="A140" s="18">
        <v>69.5</v>
      </c>
      <c r="B140" s="18">
        <v>138</v>
      </c>
      <c r="D140">
        <v>673.96765136718795</v>
      </c>
      <c r="E140">
        <v>594.50677490234398</v>
      </c>
      <c r="F140">
        <v>480.44265747070301</v>
      </c>
      <c r="G140">
        <v>474.49380493164102</v>
      </c>
      <c r="I140" s="19">
        <f t="shared" si="13"/>
        <v>193.52499389648494</v>
      </c>
      <c r="J140" s="19">
        <f t="shared" si="13"/>
        <v>120.01296997070295</v>
      </c>
      <c r="K140" s="19">
        <f t="shared" si="14"/>
        <v>109.51591491699288</v>
      </c>
      <c r="L140" s="20">
        <f t="shared" si="15"/>
        <v>0.91253399481512232</v>
      </c>
      <c r="M140" s="20">
        <f t="shared" si="12"/>
        <v>1.5896000249666149</v>
      </c>
      <c r="P140" s="18">
        <f t="shared" si="16"/>
        <v>1.8610677643940896</v>
      </c>
    </row>
    <row r="141" spans="1:16" x14ac:dyDescent="0.15">
      <c r="A141" s="18">
        <v>70</v>
      </c>
      <c r="B141" s="18">
        <v>139</v>
      </c>
      <c r="D141">
        <v>672.80291748046898</v>
      </c>
      <c r="E141">
        <v>594.251220703125</v>
      </c>
      <c r="F141">
        <v>480.51962280273398</v>
      </c>
      <c r="G141">
        <v>474.40548706054699</v>
      </c>
      <c r="I141" s="19">
        <f t="shared" si="13"/>
        <v>192.283294677735</v>
      </c>
      <c r="J141" s="19">
        <f t="shared" si="13"/>
        <v>119.84573364257801</v>
      </c>
      <c r="K141" s="19">
        <f t="shared" si="14"/>
        <v>108.3912811279304</v>
      </c>
      <c r="L141" s="20">
        <f t="shared" si="15"/>
        <v>0.9044233602106454</v>
      </c>
      <c r="M141" s="20">
        <f t="shared" si="12"/>
        <v>1.5863603689963215</v>
      </c>
      <c r="P141" s="18">
        <f t="shared" si="16"/>
        <v>1.6534716325745076</v>
      </c>
    </row>
    <row r="142" spans="1:16" x14ac:dyDescent="0.15">
      <c r="A142" s="18">
        <v>70.5</v>
      </c>
      <c r="B142" s="18">
        <v>140</v>
      </c>
      <c r="D142">
        <v>671.29132080078102</v>
      </c>
      <c r="E142">
        <v>594.12896728515602</v>
      </c>
      <c r="F142">
        <v>480.68853759765602</v>
      </c>
      <c r="G142">
        <v>474.70764160156301</v>
      </c>
      <c r="I142" s="19">
        <f t="shared" si="13"/>
        <v>190.602783203125</v>
      </c>
      <c r="J142" s="19">
        <f t="shared" si="13"/>
        <v>119.42132568359301</v>
      </c>
      <c r="K142" s="19">
        <f t="shared" si="14"/>
        <v>107.0078552246099</v>
      </c>
      <c r="L142" s="20">
        <f t="shared" si="15"/>
        <v>0.89605315141223085</v>
      </c>
      <c r="M142" s="20">
        <f t="shared" si="12"/>
        <v>1.5828611388320903</v>
      </c>
      <c r="P142" s="18">
        <f t="shared" si="16"/>
        <v>1.4292420683547618</v>
      </c>
    </row>
    <row r="143" spans="1:16" x14ac:dyDescent="0.15">
      <c r="A143" s="18">
        <v>71</v>
      </c>
      <c r="B143" s="18">
        <v>141</v>
      </c>
      <c r="D143">
        <v>670.884033203125</v>
      </c>
      <c r="E143">
        <v>593.68499755859398</v>
      </c>
      <c r="F143">
        <v>480.55114746093801</v>
      </c>
      <c r="G143">
        <v>474.59246826171898</v>
      </c>
      <c r="I143" s="19">
        <f t="shared" si="13"/>
        <v>190.33288574218699</v>
      </c>
      <c r="J143" s="19">
        <f t="shared" si="13"/>
        <v>119.092529296875</v>
      </c>
      <c r="K143" s="19">
        <f t="shared" si="14"/>
        <v>106.96811523437449</v>
      </c>
      <c r="L143" s="20">
        <f t="shared" si="15"/>
        <v>0.89819332804430874</v>
      </c>
      <c r="M143" s="20">
        <f t="shared" si="12"/>
        <v>1.5898722940983516</v>
      </c>
      <c r="P143" s="18">
        <f t="shared" si="16"/>
        <v>1.8785146844006302</v>
      </c>
    </row>
    <row r="144" spans="1:16" x14ac:dyDescent="0.15">
      <c r="A144" s="18">
        <v>71.5</v>
      </c>
      <c r="B144" s="18">
        <v>142</v>
      </c>
      <c r="D144">
        <v>672.42755126953102</v>
      </c>
      <c r="E144">
        <v>595.2724609375</v>
      </c>
      <c r="F144">
        <v>480.36416625976602</v>
      </c>
      <c r="G144">
        <v>474.8212890625</v>
      </c>
      <c r="I144" s="19">
        <f t="shared" si="13"/>
        <v>192.063385009765</v>
      </c>
      <c r="J144" s="19">
        <f t="shared" si="13"/>
        <v>120.451171875</v>
      </c>
      <c r="K144" s="19">
        <f t="shared" si="14"/>
        <v>107.74756469726501</v>
      </c>
      <c r="L144" s="20">
        <f t="shared" si="15"/>
        <v>0.89453313753627606</v>
      </c>
      <c r="M144" s="20">
        <f t="shared" si="12"/>
        <v>1.5910830822245023</v>
      </c>
      <c r="P144" s="18">
        <f t="shared" si="16"/>
        <v>1.9561016052795175</v>
      </c>
    </row>
    <row r="145" spans="1:16" x14ac:dyDescent="0.15">
      <c r="A145" s="18">
        <v>72</v>
      </c>
      <c r="B145" s="18">
        <v>143</v>
      </c>
      <c r="D145">
        <v>674.18212890625</v>
      </c>
      <c r="E145">
        <v>595.63092041015602</v>
      </c>
      <c r="F145">
        <v>480.56610107421898</v>
      </c>
      <c r="G145">
        <v>474.08987426757801</v>
      </c>
      <c r="I145" s="19">
        <f t="shared" si="13"/>
        <v>193.61602783203102</v>
      </c>
      <c r="J145" s="19">
        <f t="shared" si="13"/>
        <v>121.54104614257801</v>
      </c>
      <c r="K145" s="19">
        <f t="shared" si="14"/>
        <v>108.53729553222642</v>
      </c>
      <c r="L145" s="20">
        <f t="shared" si="15"/>
        <v>0.89300939046470706</v>
      </c>
      <c r="M145" s="20">
        <f t="shared" si="12"/>
        <v>1.5944303137871167</v>
      </c>
      <c r="P145" s="18">
        <f t="shared" si="16"/>
        <v>2.1705911470935004</v>
      </c>
    </row>
    <row r="146" spans="1:16" x14ac:dyDescent="0.15">
      <c r="A146" s="18">
        <v>72.5</v>
      </c>
      <c r="B146" s="18">
        <v>144</v>
      </c>
      <c r="D146">
        <v>673.72027587890602</v>
      </c>
      <c r="E146">
        <v>595.82946777343795</v>
      </c>
      <c r="F146">
        <v>480.120361328125</v>
      </c>
      <c r="G146">
        <v>474.41220092773398</v>
      </c>
      <c r="I146" s="19">
        <f t="shared" si="13"/>
        <v>193.59991455078102</v>
      </c>
      <c r="J146" s="19">
        <f t="shared" si="13"/>
        <v>121.41726684570398</v>
      </c>
      <c r="K146" s="19">
        <f t="shared" si="14"/>
        <v>108.60782775878825</v>
      </c>
      <c r="L146" s="20">
        <f t="shared" si="15"/>
        <v>0.89450068001288596</v>
      </c>
      <c r="M146" s="20">
        <f t="shared" si="12"/>
        <v>1.600792581969479</v>
      </c>
      <c r="P146" s="18">
        <f t="shared" si="16"/>
        <v>2.5782832836562593</v>
      </c>
    </row>
    <row r="147" spans="1:16" x14ac:dyDescent="0.15">
      <c r="A147" s="18">
        <v>73</v>
      </c>
      <c r="B147" s="18">
        <v>145</v>
      </c>
      <c r="D147">
        <v>674.58404541015602</v>
      </c>
      <c r="E147">
        <v>596.36328125</v>
      </c>
      <c r="F147">
        <v>480.61776733398398</v>
      </c>
      <c r="G147">
        <v>474.42199707031301</v>
      </c>
      <c r="I147" s="19">
        <f t="shared" si="13"/>
        <v>193.96627807617205</v>
      </c>
      <c r="J147" s="19">
        <f t="shared" si="13"/>
        <v>121.94128417968699</v>
      </c>
      <c r="K147" s="19">
        <f t="shared" si="14"/>
        <v>108.60737915039115</v>
      </c>
      <c r="L147" s="20">
        <f t="shared" si="15"/>
        <v>0.89065307029531016</v>
      </c>
      <c r="M147" s="20">
        <f t="shared" si="12"/>
        <v>1.6018159508860865</v>
      </c>
      <c r="P147" s="18">
        <f t="shared" si="16"/>
        <v>2.6438604407557116</v>
      </c>
    </row>
    <row r="148" spans="1:16" x14ac:dyDescent="0.15">
      <c r="A148" s="18">
        <v>73.5</v>
      </c>
      <c r="B148" s="18">
        <v>146</v>
      </c>
      <c r="D148">
        <v>673.22222900390602</v>
      </c>
      <c r="E148">
        <v>596.43963623046898</v>
      </c>
      <c r="F148">
        <v>479.87088012695301</v>
      </c>
      <c r="G148">
        <v>474.26135253906301</v>
      </c>
      <c r="I148" s="19">
        <f t="shared" si="13"/>
        <v>193.35134887695301</v>
      </c>
      <c r="J148" s="19">
        <f t="shared" si="13"/>
        <v>122.17828369140597</v>
      </c>
      <c r="K148" s="19">
        <f t="shared" si="14"/>
        <v>107.82655029296885</v>
      </c>
      <c r="L148" s="20">
        <f t="shared" si="15"/>
        <v>0.8825344982363128</v>
      </c>
      <c r="M148" s="20">
        <f t="shared" si="12"/>
        <v>1.5985683574612728</v>
      </c>
      <c r="P148" s="18">
        <f t="shared" si="16"/>
        <v>2.4357556793563151</v>
      </c>
    </row>
    <row r="149" spans="1:16" x14ac:dyDescent="0.15">
      <c r="A149" s="18">
        <v>74</v>
      </c>
      <c r="B149" s="18">
        <v>147</v>
      </c>
      <c r="D149">
        <v>673.33477783203102</v>
      </c>
      <c r="E149">
        <v>596.16760253906295</v>
      </c>
      <c r="F149">
        <v>479.98345947265602</v>
      </c>
      <c r="G149">
        <v>473.40289306640602</v>
      </c>
      <c r="I149" s="19">
        <f t="shared" si="13"/>
        <v>193.351318359375</v>
      </c>
      <c r="J149" s="19">
        <f t="shared" si="13"/>
        <v>122.76470947265693</v>
      </c>
      <c r="K149" s="19">
        <f t="shared" si="14"/>
        <v>107.41602172851515</v>
      </c>
      <c r="L149" s="20">
        <f t="shared" si="15"/>
        <v>0.87497475609991682</v>
      </c>
      <c r="M149" s="20">
        <f t="shared" si="12"/>
        <v>1.5958795939590602</v>
      </c>
      <c r="P149" s="18">
        <f t="shared" si="16"/>
        <v>2.2634605629750366</v>
      </c>
    </row>
    <row r="150" spans="1:16" x14ac:dyDescent="0.15">
      <c r="A150" s="18">
        <v>74.5</v>
      </c>
      <c r="B150" s="18">
        <v>148</v>
      </c>
      <c r="D150">
        <v>676.04827880859398</v>
      </c>
      <c r="E150">
        <v>597.71838378906295</v>
      </c>
      <c r="F150">
        <v>480.67355346679699</v>
      </c>
      <c r="G150">
        <v>474.50619506835898</v>
      </c>
      <c r="I150" s="19">
        <f t="shared" si="13"/>
        <v>195.37472534179699</v>
      </c>
      <c r="J150" s="19">
        <f t="shared" si="13"/>
        <v>123.21218872070398</v>
      </c>
      <c r="K150" s="19">
        <f t="shared" si="14"/>
        <v>109.12619323730421</v>
      </c>
      <c r="L150" s="20">
        <f t="shared" si="15"/>
        <v>0.88567693156291749</v>
      </c>
      <c r="M150" s="20">
        <f t="shared" si="12"/>
        <v>1.6114527480562442</v>
      </c>
      <c r="P150" s="18">
        <f t="shared" si="16"/>
        <v>3.2613833610901928</v>
      </c>
    </row>
    <row r="151" spans="1:16" x14ac:dyDescent="0.15">
      <c r="A151" s="18">
        <v>75</v>
      </c>
      <c r="B151" s="18">
        <v>149</v>
      </c>
      <c r="D151">
        <v>667.01837158203102</v>
      </c>
      <c r="E151">
        <v>593.09759521484398</v>
      </c>
      <c r="F151">
        <v>479.64669799804699</v>
      </c>
      <c r="G151">
        <v>474.13687133789102</v>
      </c>
      <c r="I151" s="19">
        <f t="shared" si="13"/>
        <v>187.37167358398403</v>
      </c>
      <c r="J151" s="19">
        <f t="shared" si="13"/>
        <v>118.96072387695295</v>
      </c>
      <c r="K151" s="19">
        <f t="shared" si="14"/>
        <v>104.09916687011697</v>
      </c>
      <c r="L151" s="20">
        <f t="shared" si="15"/>
        <v>0.87507173357310741</v>
      </c>
      <c r="M151" s="20">
        <f t="shared" si="12"/>
        <v>1.6057185287006175</v>
      </c>
      <c r="P151" s="18">
        <f t="shared" si="16"/>
        <v>2.8939363950701362</v>
      </c>
    </row>
    <row r="152" spans="1:16" x14ac:dyDescent="0.15">
      <c r="A152" s="18">
        <v>75.5</v>
      </c>
      <c r="B152" s="18">
        <v>150</v>
      </c>
      <c r="D152">
        <v>650.72369384765602</v>
      </c>
      <c r="E152">
        <v>582.53814697265602</v>
      </c>
      <c r="F152">
        <v>479.87911987304699</v>
      </c>
      <c r="G152">
        <v>473.790283203125</v>
      </c>
      <c r="I152" s="19">
        <f t="shared" si="13"/>
        <v>170.84457397460903</v>
      </c>
      <c r="J152" s="19">
        <f t="shared" si="13"/>
        <v>108.74786376953102</v>
      </c>
      <c r="K152" s="19">
        <f t="shared" si="14"/>
        <v>94.721069335937329</v>
      </c>
      <c r="L152" s="20">
        <f t="shared" si="15"/>
        <v>0.87101544851197599</v>
      </c>
      <c r="M152" s="20">
        <f t="shared" ref="M152:M158" si="17">L152+ABS($N$2)*A152</f>
        <v>1.6065332222736695</v>
      </c>
      <c r="P152" s="18">
        <f t="shared" si="16"/>
        <v>2.9461417020331919</v>
      </c>
    </row>
    <row r="153" spans="1:16" x14ac:dyDescent="0.15">
      <c r="A153" s="18">
        <v>76</v>
      </c>
      <c r="B153" s="18">
        <v>151</v>
      </c>
      <c r="D153">
        <v>635.84735107421898</v>
      </c>
      <c r="E153">
        <v>572.00335693359398</v>
      </c>
      <c r="F153">
        <v>480.34451293945301</v>
      </c>
      <c r="G153">
        <v>474.38534545898398</v>
      </c>
      <c r="I153" s="19">
        <f t="shared" ref="I153:I170" si="18">D153-F153</f>
        <v>155.50283813476597</v>
      </c>
      <c r="J153" s="19">
        <f t="shared" ref="J153:J170" si="19">E153-G153</f>
        <v>97.61801147461</v>
      </c>
      <c r="K153" s="19">
        <f t="shared" ref="K153:K170" si="20">I153-0.7*J153</f>
        <v>87.170230102538966</v>
      </c>
      <c r="L153" s="20">
        <f t="shared" ref="L153:L170" si="21">K153/J153</f>
        <v>0.89297281091626768</v>
      </c>
      <c r="M153" s="20">
        <f t="shared" si="17"/>
        <v>1.6333615633121448</v>
      </c>
      <c r="P153" s="18">
        <f t="shared" ref="P153:P170" si="22">(M153-$O$2)/$O$2*100</f>
        <v>4.6652933260927112</v>
      </c>
    </row>
    <row r="154" spans="1:16" x14ac:dyDescent="0.15">
      <c r="A154" s="18">
        <v>76.5</v>
      </c>
      <c r="B154" s="18">
        <v>152</v>
      </c>
      <c r="D154">
        <v>626.6796875</v>
      </c>
      <c r="E154">
        <v>565.40240478515602</v>
      </c>
      <c r="F154">
        <v>479.98141479492199</v>
      </c>
      <c r="G154">
        <v>474.182861328125</v>
      </c>
      <c r="I154" s="19">
        <f t="shared" si="18"/>
        <v>146.69827270507801</v>
      </c>
      <c r="J154" s="19">
        <f t="shared" si="19"/>
        <v>91.219543457031023</v>
      </c>
      <c r="K154" s="19">
        <f t="shared" si="20"/>
        <v>82.844592285156295</v>
      </c>
      <c r="L154" s="20">
        <f t="shared" si="21"/>
        <v>0.90818906941997857</v>
      </c>
      <c r="M154" s="20">
        <f t="shared" si="17"/>
        <v>1.6534488004500389</v>
      </c>
      <c r="P154" s="18">
        <f t="shared" si="22"/>
        <v>5.9524771403641443</v>
      </c>
    </row>
    <row r="155" spans="1:16" x14ac:dyDescent="0.15">
      <c r="A155" s="18">
        <v>77</v>
      </c>
      <c r="B155" s="18">
        <v>153</v>
      </c>
      <c r="D155">
        <v>623.62219238281295</v>
      </c>
      <c r="E155">
        <v>563.76715087890602</v>
      </c>
      <c r="F155">
        <v>480.40185546875</v>
      </c>
      <c r="G155">
        <v>474.37707519531301</v>
      </c>
      <c r="I155" s="19">
        <f t="shared" si="18"/>
        <v>143.22033691406295</v>
      </c>
      <c r="J155" s="19">
        <f t="shared" si="19"/>
        <v>89.390075683593011</v>
      </c>
      <c r="K155" s="19">
        <f t="shared" si="20"/>
        <v>80.647283935547847</v>
      </c>
      <c r="L155" s="20">
        <f t="shared" si="21"/>
        <v>0.90219505150670942</v>
      </c>
      <c r="M155" s="20">
        <f t="shared" si="17"/>
        <v>1.6523257611709532</v>
      </c>
      <c r="P155" s="18">
        <f t="shared" si="22"/>
        <v>5.8805131379029385</v>
      </c>
    </row>
    <row r="156" spans="1:16" x14ac:dyDescent="0.15">
      <c r="A156" s="18">
        <v>77.5</v>
      </c>
      <c r="B156" s="18">
        <v>154</v>
      </c>
      <c r="D156">
        <v>628.87683105468795</v>
      </c>
      <c r="E156">
        <v>566.19519042968795</v>
      </c>
      <c r="F156">
        <v>480.65081787109398</v>
      </c>
      <c r="G156">
        <v>473.99948120117199</v>
      </c>
      <c r="I156" s="19">
        <f t="shared" si="18"/>
        <v>148.22601318359398</v>
      </c>
      <c r="J156" s="19">
        <f t="shared" si="19"/>
        <v>92.195709228515966</v>
      </c>
      <c r="K156" s="19">
        <f t="shared" si="20"/>
        <v>83.689016723632804</v>
      </c>
      <c r="L156" s="20">
        <f t="shared" si="21"/>
        <v>0.90773222988286251</v>
      </c>
      <c r="M156" s="20">
        <f t="shared" si="17"/>
        <v>1.6627339181812897</v>
      </c>
      <c r="P156" s="18">
        <f t="shared" si="22"/>
        <v>6.5474645532783908</v>
      </c>
    </row>
    <row r="157" spans="1:16" x14ac:dyDescent="0.15">
      <c r="A157" s="18">
        <v>78</v>
      </c>
      <c r="B157" s="18">
        <v>155</v>
      </c>
      <c r="D157">
        <v>622.62707519531295</v>
      </c>
      <c r="E157">
        <v>563.522705078125</v>
      </c>
      <c r="F157">
        <v>480.01910400390602</v>
      </c>
      <c r="G157">
        <v>473.843505859375</v>
      </c>
      <c r="I157" s="19">
        <f t="shared" si="18"/>
        <v>142.60797119140693</v>
      </c>
      <c r="J157" s="19">
        <f t="shared" si="19"/>
        <v>89.67919921875</v>
      </c>
      <c r="K157" s="19">
        <f t="shared" si="20"/>
        <v>79.832531738281943</v>
      </c>
      <c r="L157" s="20">
        <f t="shared" si="21"/>
        <v>0.89020121091347426</v>
      </c>
      <c r="M157" s="20">
        <f t="shared" si="17"/>
        <v>1.6500738778460848</v>
      </c>
      <c r="P157" s="18">
        <f t="shared" si="22"/>
        <v>5.7362131653631527</v>
      </c>
    </row>
    <row r="158" spans="1:16" x14ac:dyDescent="0.15">
      <c r="A158" s="18">
        <v>78.5</v>
      </c>
      <c r="B158" s="18">
        <v>156</v>
      </c>
      <c r="D158">
        <v>611.85119628906295</v>
      </c>
      <c r="E158">
        <v>556.95361328125</v>
      </c>
      <c r="F158">
        <v>479.88894653320301</v>
      </c>
      <c r="G158">
        <v>474.111572265625</v>
      </c>
      <c r="I158" s="19">
        <f t="shared" si="18"/>
        <v>131.96224975585994</v>
      </c>
      <c r="J158" s="19">
        <f t="shared" si="19"/>
        <v>82.842041015625</v>
      </c>
      <c r="K158" s="19">
        <f t="shared" si="20"/>
        <v>73.972821044922455</v>
      </c>
      <c r="L158" s="20">
        <f t="shared" si="21"/>
        <v>0.89293817653491048</v>
      </c>
      <c r="M158" s="20">
        <f t="shared" si="17"/>
        <v>1.6576818221017044</v>
      </c>
      <c r="P158" s="18">
        <f t="shared" si="22"/>
        <v>6.2237278314412929</v>
      </c>
    </row>
    <row r="159" spans="1:16" x14ac:dyDescent="0.15">
      <c r="A159" s="18">
        <v>79</v>
      </c>
      <c r="B159" s="18">
        <v>157</v>
      </c>
      <c r="D159">
        <v>623.24060058593795</v>
      </c>
      <c r="E159">
        <v>565.50866699218795</v>
      </c>
      <c r="F159">
        <v>480.05010986328102</v>
      </c>
      <c r="G159">
        <v>473.92095947265602</v>
      </c>
      <c r="I159" s="19">
        <f t="shared" si="18"/>
        <v>143.19049072265693</v>
      </c>
      <c r="J159" s="19">
        <f t="shared" si="19"/>
        <v>91.587707519531932</v>
      </c>
      <c r="K159" s="19">
        <f t="shared" si="20"/>
        <v>79.079095458984582</v>
      </c>
      <c r="L159" s="20">
        <f t="shared" si="21"/>
        <v>0.86342477173719223</v>
      </c>
      <c r="M159" s="20">
        <f t="shared" ref="M159:M170" si="23">L159+ABS($N$2)*A159</f>
        <v>1.6330393959381695</v>
      </c>
      <c r="P159" s="18">
        <f t="shared" si="22"/>
        <v>4.6446489424763602</v>
      </c>
    </row>
    <row r="160" spans="1:16" x14ac:dyDescent="0.15">
      <c r="A160" s="18">
        <v>79.5</v>
      </c>
      <c r="B160" s="18">
        <v>158</v>
      </c>
      <c r="D160">
        <v>619.475830078125</v>
      </c>
      <c r="E160">
        <v>562.62414550781295</v>
      </c>
      <c r="F160">
        <v>479.74224853515602</v>
      </c>
      <c r="G160">
        <v>473.56405639648398</v>
      </c>
      <c r="I160" s="19">
        <f t="shared" si="18"/>
        <v>139.73358154296898</v>
      </c>
      <c r="J160" s="19">
        <f t="shared" si="19"/>
        <v>89.060089111328978</v>
      </c>
      <c r="K160" s="19">
        <f t="shared" si="20"/>
        <v>77.391519165038687</v>
      </c>
      <c r="L160" s="20">
        <f t="shared" si="21"/>
        <v>0.86898093115869135</v>
      </c>
      <c r="M160" s="20">
        <f t="shared" si="23"/>
        <v>1.6434665339938521</v>
      </c>
      <c r="P160" s="18">
        <f t="shared" si="22"/>
        <v>5.3128166572452926</v>
      </c>
    </row>
    <row r="161" spans="1:16" x14ac:dyDescent="0.15">
      <c r="A161" s="18">
        <v>80</v>
      </c>
      <c r="B161" s="18">
        <v>159</v>
      </c>
      <c r="D161">
        <v>628.771484375</v>
      </c>
      <c r="E161">
        <v>568.00146484375</v>
      </c>
      <c r="F161">
        <v>479.88739013671898</v>
      </c>
      <c r="G161">
        <v>474.03048706054699</v>
      </c>
      <c r="I161" s="19">
        <f t="shared" si="18"/>
        <v>148.88409423828102</v>
      </c>
      <c r="J161" s="19">
        <f t="shared" si="19"/>
        <v>93.970977783203011</v>
      </c>
      <c r="K161" s="19">
        <f t="shared" si="20"/>
        <v>83.104409790038915</v>
      </c>
      <c r="L161" s="20">
        <f t="shared" si="21"/>
        <v>0.88436251011206934</v>
      </c>
      <c r="M161" s="20">
        <f t="shared" si="23"/>
        <v>1.6637190915814135</v>
      </c>
      <c r="P161" s="18">
        <f t="shared" si="22"/>
        <v>6.6105941537398651</v>
      </c>
    </row>
    <row r="162" spans="1:16" x14ac:dyDescent="0.15">
      <c r="A162" s="18">
        <v>80.5</v>
      </c>
      <c r="B162" s="18">
        <v>160</v>
      </c>
      <c r="D162">
        <v>630.14831542968795</v>
      </c>
      <c r="E162">
        <v>569.09948730468795</v>
      </c>
      <c r="F162">
        <v>480.52944946289102</v>
      </c>
      <c r="G162">
        <v>474.01187133789102</v>
      </c>
      <c r="I162" s="19">
        <f t="shared" si="18"/>
        <v>149.61886596679693</v>
      </c>
      <c r="J162" s="19">
        <f t="shared" si="19"/>
        <v>95.087615966796932</v>
      </c>
      <c r="K162" s="19">
        <f t="shared" si="20"/>
        <v>83.057534790039085</v>
      </c>
      <c r="L162" s="20">
        <f t="shared" si="21"/>
        <v>0.87348424866432073</v>
      </c>
      <c r="M162" s="20">
        <f t="shared" si="23"/>
        <v>1.6577118087678482</v>
      </c>
      <c r="P162" s="18">
        <f t="shared" si="22"/>
        <v>6.2256493675410169</v>
      </c>
    </row>
    <row r="163" spans="1:16" x14ac:dyDescent="0.15">
      <c r="A163" s="18">
        <v>81</v>
      </c>
      <c r="B163" s="18">
        <v>161</v>
      </c>
      <c r="D163">
        <v>631.44976806640602</v>
      </c>
      <c r="E163">
        <v>570.01159667968795</v>
      </c>
      <c r="F163">
        <v>479.88223266601602</v>
      </c>
      <c r="G163">
        <v>474.01446533203102</v>
      </c>
      <c r="I163" s="19">
        <f t="shared" si="18"/>
        <v>151.56753540039</v>
      </c>
      <c r="J163" s="19">
        <f t="shared" si="19"/>
        <v>95.997131347656932</v>
      </c>
      <c r="K163" s="19">
        <f t="shared" si="20"/>
        <v>84.369543457030147</v>
      </c>
      <c r="L163" s="20">
        <f t="shared" si="21"/>
        <v>0.8788756733936447</v>
      </c>
      <c r="M163" s="20">
        <f t="shared" si="23"/>
        <v>1.6679742121313557</v>
      </c>
      <c r="P163" s="18">
        <f t="shared" si="22"/>
        <v>6.8832609352419762</v>
      </c>
    </row>
    <row r="164" spans="1:16" x14ac:dyDescent="0.15">
      <c r="A164" s="18">
        <v>81.5</v>
      </c>
      <c r="B164" s="18">
        <v>162</v>
      </c>
      <c r="D164">
        <v>632.66857910156295</v>
      </c>
      <c r="E164">
        <v>570.89031982421898</v>
      </c>
      <c r="F164">
        <v>480.89410400390602</v>
      </c>
      <c r="G164">
        <v>474.56765747070301</v>
      </c>
      <c r="I164" s="19">
        <f t="shared" si="18"/>
        <v>151.77447509765693</v>
      </c>
      <c r="J164" s="19">
        <f t="shared" si="19"/>
        <v>96.322662353515966</v>
      </c>
      <c r="K164" s="19">
        <f t="shared" si="20"/>
        <v>84.348611450195762</v>
      </c>
      <c r="L164" s="20">
        <f t="shared" si="21"/>
        <v>0.87568812353448067</v>
      </c>
      <c r="M164" s="20">
        <f t="shared" si="23"/>
        <v>1.669657640906375</v>
      </c>
      <c r="P164" s="18">
        <f t="shared" si="22"/>
        <v>6.9911345196880896</v>
      </c>
    </row>
    <row r="165" spans="1:16" x14ac:dyDescent="0.15">
      <c r="A165" s="18">
        <v>82</v>
      </c>
      <c r="B165" s="18">
        <v>163</v>
      </c>
      <c r="D165">
        <v>626.474853515625</v>
      </c>
      <c r="E165">
        <v>565.842529296875</v>
      </c>
      <c r="F165">
        <v>480.08004760742199</v>
      </c>
      <c r="G165">
        <v>473.90289306640602</v>
      </c>
      <c r="I165" s="19">
        <f t="shared" si="18"/>
        <v>146.39480590820301</v>
      </c>
      <c r="J165" s="19">
        <f t="shared" si="19"/>
        <v>91.939636230468977</v>
      </c>
      <c r="K165" s="19">
        <f t="shared" si="20"/>
        <v>82.037060546874727</v>
      </c>
      <c r="L165" s="20">
        <f t="shared" si="21"/>
        <v>0.89229263797856406</v>
      </c>
      <c r="M165" s="20">
        <f t="shared" si="23"/>
        <v>1.6911331339846418</v>
      </c>
      <c r="P165" s="18">
        <f t="shared" si="22"/>
        <v>8.3672773363472999</v>
      </c>
    </row>
    <row r="166" spans="1:16" x14ac:dyDescent="0.15">
      <c r="A166" s="18">
        <v>82.5</v>
      </c>
      <c r="B166" s="18">
        <v>164</v>
      </c>
      <c r="D166">
        <v>627.884033203125</v>
      </c>
      <c r="E166">
        <v>567.24444580078102</v>
      </c>
      <c r="F166">
        <v>480.09866333007801</v>
      </c>
      <c r="G166">
        <v>474.07852172851602</v>
      </c>
      <c r="I166" s="19">
        <f t="shared" si="18"/>
        <v>147.78536987304699</v>
      </c>
      <c r="J166" s="19">
        <f t="shared" si="19"/>
        <v>93.165924072265</v>
      </c>
      <c r="K166" s="19">
        <f t="shared" si="20"/>
        <v>82.569223022461486</v>
      </c>
      <c r="L166" s="20">
        <f t="shared" si="21"/>
        <v>0.88625990505300967</v>
      </c>
      <c r="M166" s="20">
        <f t="shared" si="23"/>
        <v>1.6899713796932709</v>
      </c>
      <c r="P166" s="18">
        <f t="shared" si="22"/>
        <v>8.2928324881211637</v>
      </c>
    </row>
    <row r="167" spans="1:16" x14ac:dyDescent="0.15">
      <c r="A167" s="18">
        <v>83</v>
      </c>
      <c r="B167" s="18">
        <v>165</v>
      </c>
      <c r="D167">
        <v>624.28839111328102</v>
      </c>
      <c r="E167">
        <v>564.81591796875</v>
      </c>
      <c r="F167">
        <v>480.50360107421898</v>
      </c>
      <c r="G167">
        <v>474.30114746093801</v>
      </c>
      <c r="I167" s="19">
        <f t="shared" si="18"/>
        <v>143.78479003906205</v>
      </c>
      <c r="J167" s="19">
        <f t="shared" si="19"/>
        <v>90.514770507811988</v>
      </c>
      <c r="K167" s="19">
        <f t="shared" si="20"/>
        <v>80.424450683593648</v>
      </c>
      <c r="L167" s="20">
        <f t="shared" si="21"/>
        <v>0.88852294749675709</v>
      </c>
      <c r="M167" s="20">
        <f t="shared" si="23"/>
        <v>1.6971054007712016</v>
      </c>
      <c r="P167" s="18">
        <f t="shared" si="22"/>
        <v>8.7499783065901688</v>
      </c>
    </row>
    <row r="168" spans="1:16" x14ac:dyDescent="0.15">
      <c r="A168" s="18">
        <v>83.5</v>
      </c>
      <c r="B168" s="18">
        <v>166</v>
      </c>
      <c r="D168">
        <v>622.36572265625</v>
      </c>
      <c r="E168">
        <v>562.14978027343795</v>
      </c>
      <c r="F168">
        <v>480.29339599609398</v>
      </c>
      <c r="G168">
        <v>474.14154052734398</v>
      </c>
      <c r="I168" s="19">
        <f t="shared" si="18"/>
        <v>142.07232666015602</v>
      </c>
      <c r="J168" s="19">
        <f t="shared" si="19"/>
        <v>88.008239746093977</v>
      </c>
      <c r="K168" s="19">
        <f t="shared" si="20"/>
        <v>80.466558837890233</v>
      </c>
      <c r="L168" s="20">
        <f t="shared" si="21"/>
        <v>0.91430710431248607</v>
      </c>
      <c r="M168" s="20">
        <f t="shared" si="23"/>
        <v>1.7277605362211141</v>
      </c>
      <c r="P168" s="18">
        <f t="shared" si="22"/>
        <v>10.714349708418624</v>
      </c>
    </row>
    <row r="169" spans="1:16" x14ac:dyDescent="0.15">
      <c r="A169" s="18">
        <v>84</v>
      </c>
      <c r="B169" s="18">
        <v>167</v>
      </c>
      <c r="D169">
        <v>624.38262939453102</v>
      </c>
      <c r="E169">
        <v>563.25701904296898</v>
      </c>
      <c r="F169">
        <v>479.182861328125</v>
      </c>
      <c r="G169">
        <v>473.65960693359398</v>
      </c>
      <c r="I169" s="19">
        <f t="shared" si="18"/>
        <v>145.19976806640602</v>
      </c>
      <c r="J169" s="19">
        <f t="shared" si="19"/>
        <v>89.597412109375</v>
      </c>
      <c r="K169" s="19">
        <f t="shared" si="20"/>
        <v>82.481579589843534</v>
      </c>
      <c r="L169" s="20">
        <f t="shared" si="21"/>
        <v>0.92057993247790582</v>
      </c>
      <c r="M169" s="20">
        <f t="shared" si="23"/>
        <v>1.7389043430207172</v>
      </c>
      <c r="P169" s="18">
        <f t="shared" si="22"/>
        <v>11.428441330046221</v>
      </c>
    </row>
    <row r="170" spans="1:16" x14ac:dyDescent="0.15">
      <c r="A170" s="18">
        <v>84.5</v>
      </c>
      <c r="B170" s="18">
        <v>168</v>
      </c>
      <c r="D170">
        <v>628.569580078125</v>
      </c>
      <c r="E170">
        <v>566.15118408203102</v>
      </c>
      <c r="F170">
        <v>479.96694946289102</v>
      </c>
      <c r="G170">
        <v>473.96179199218801</v>
      </c>
      <c r="I170" s="19">
        <f t="shared" si="18"/>
        <v>148.60263061523398</v>
      </c>
      <c r="J170" s="19">
        <f t="shared" si="19"/>
        <v>92.189392089843011</v>
      </c>
      <c r="K170" s="19">
        <f t="shared" si="20"/>
        <v>84.070056152343867</v>
      </c>
      <c r="L170" s="20">
        <f t="shared" si="21"/>
        <v>0.91192765508653684</v>
      </c>
      <c r="M170" s="20">
        <f t="shared" si="23"/>
        <v>1.7351230442635317</v>
      </c>
      <c r="P170" s="18">
        <f t="shared" si="22"/>
        <v>11.186136899438793</v>
      </c>
    </row>
    <row r="171" spans="1:16" x14ac:dyDescent="0.15">
      <c r="D171">
        <v>633.51934814453102</v>
      </c>
      <c r="E171">
        <v>569.21740722656295</v>
      </c>
      <c r="F171">
        <v>479.81457519531301</v>
      </c>
      <c r="G171">
        <v>473.73141479492199</v>
      </c>
      <c r="I171" s="19"/>
      <c r="J171" s="19"/>
      <c r="K171" s="19"/>
      <c r="L171" s="20"/>
      <c r="M171" s="20"/>
    </row>
    <row r="172" spans="1:16" x14ac:dyDescent="0.15">
      <c r="D172">
        <v>633.51544189453102</v>
      </c>
      <c r="E172">
        <v>568.78985595703102</v>
      </c>
      <c r="F172">
        <v>479.75619506835898</v>
      </c>
      <c r="G172">
        <v>473.82540893554699</v>
      </c>
      <c r="I172" s="19"/>
      <c r="J172" s="19"/>
      <c r="K172" s="19"/>
      <c r="L172" s="20"/>
      <c r="M172" s="20"/>
    </row>
    <row r="173" spans="1:16" x14ac:dyDescent="0.15">
      <c r="D173">
        <v>640.81689453125</v>
      </c>
      <c r="E173">
        <v>573.09466552734398</v>
      </c>
      <c r="F173">
        <v>479.52117919921898</v>
      </c>
      <c r="G173">
        <v>473.45404052734398</v>
      </c>
      <c r="I173" s="19"/>
      <c r="J173" s="19"/>
      <c r="K173" s="19"/>
      <c r="L173" s="20"/>
      <c r="M173" s="20"/>
    </row>
    <row r="174" spans="1:16" x14ac:dyDescent="0.15">
      <c r="D174">
        <v>645.32513427734398</v>
      </c>
      <c r="E174">
        <v>576.01885986328102</v>
      </c>
      <c r="F174">
        <v>479.80838012695301</v>
      </c>
      <c r="G174">
        <v>473.67044067382801</v>
      </c>
      <c r="I174" s="19"/>
      <c r="J174" s="19"/>
      <c r="K174" s="19"/>
      <c r="L174" s="20"/>
      <c r="M174" s="20"/>
    </row>
    <row r="175" spans="1:16" x14ac:dyDescent="0.15">
      <c r="D175">
        <v>632.81640625</v>
      </c>
      <c r="E175">
        <v>568.70867919921898</v>
      </c>
      <c r="F175">
        <v>479.92767333984398</v>
      </c>
      <c r="G175">
        <v>473.90960693359398</v>
      </c>
      <c r="I175" s="19"/>
      <c r="J175" s="19"/>
      <c r="K175" s="19"/>
      <c r="L175" s="20"/>
      <c r="M175" s="20"/>
    </row>
    <row r="176" spans="1:16" x14ac:dyDescent="0.15">
      <c r="D176">
        <v>627.8642578125</v>
      </c>
      <c r="E176">
        <v>565.72076416015602</v>
      </c>
      <c r="F176">
        <v>480.02377319335898</v>
      </c>
      <c r="G176">
        <v>474.21798706054699</v>
      </c>
      <c r="I176" s="19"/>
      <c r="J176" s="19"/>
      <c r="K176" s="19"/>
      <c r="L176" s="20"/>
      <c r="M176" s="20"/>
    </row>
    <row r="177" spans="4:13" x14ac:dyDescent="0.15">
      <c r="D177">
        <v>638.13671875</v>
      </c>
      <c r="E177">
        <v>568.75408935546898</v>
      </c>
      <c r="F177">
        <v>479.94369506835898</v>
      </c>
      <c r="G177">
        <v>473.85641479492199</v>
      </c>
      <c r="I177" s="19"/>
      <c r="J177" s="19"/>
      <c r="K177" s="19"/>
      <c r="L177" s="20"/>
      <c r="M177" s="20"/>
    </row>
    <row r="178" spans="4:13" x14ac:dyDescent="0.15">
      <c r="D178">
        <v>638.41400146484398</v>
      </c>
      <c r="E178">
        <v>569.23718261718795</v>
      </c>
      <c r="F178">
        <v>480.74224853515602</v>
      </c>
      <c r="G178">
        <v>474.44577026367199</v>
      </c>
      <c r="I178" s="19"/>
      <c r="J178" s="19"/>
      <c r="K178" s="19"/>
      <c r="L178" s="19"/>
    </row>
    <row r="179" spans="4:13" x14ac:dyDescent="0.15">
      <c r="D179">
        <v>634.98937988281295</v>
      </c>
      <c r="E179">
        <v>566.3662109375</v>
      </c>
      <c r="F179">
        <v>480.71643066406301</v>
      </c>
      <c r="G179">
        <v>474.56353759765602</v>
      </c>
      <c r="I179" s="19"/>
      <c r="J179" s="19"/>
      <c r="K179" s="19"/>
      <c r="L179" s="19"/>
    </row>
    <row r="180" spans="4:13" x14ac:dyDescent="0.15">
      <c r="D180">
        <v>629.39471435546898</v>
      </c>
      <c r="E180">
        <v>562.09710693359398</v>
      </c>
      <c r="F180">
        <v>480.08987426757801</v>
      </c>
      <c r="G180">
        <v>474.51034545898398</v>
      </c>
      <c r="I180" s="19"/>
      <c r="J180" s="19"/>
      <c r="K180" s="19"/>
      <c r="L180" s="19"/>
    </row>
    <row r="181" spans="4:13" x14ac:dyDescent="0.15">
      <c r="D181">
        <v>619.47442626953102</v>
      </c>
      <c r="E181">
        <v>555.51837158203102</v>
      </c>
      <c r="F181">
        <v>480.03512573242199</v>
      </c>
      <c r="G181">
        <v>473.790283203125</v>
      </c>
      <c r="I181" s="19"/>
      <c r="J181" s="19"/>
      <c r="K181" s="19"/>
      <c r="L181" s="19"/>
    </row>
    <row r="182" spans="4:13" x14ac:dyDescent="0.15">
      <c r="D182">
        <v>617.86041259765602</v>
      </c>
      <c r="E182">
        <v>554.74542236328102</v>
      </c>
      <c r="F182">
        <v>480.23916625976602</v>
      </c>
      <c r="G182">
        <v>473.98760986328102</v>
      </c>
      <c r="I182" s="19"/>
      <c r="J182" s="19"/>
      <c r="K182" s="19"/>
      <c r="L182" s="19"/>
    </row>
    <row r="183" spans="4:13" x14ac:dyDescent="0.15">
      <c r="D183">
        <v>619.86083984375</v>
      </c>
      <c r="E183">
        <v>557.18359375</v>
      </c>
      <c r="F183">
        <v>478.85485839843801</v>
      </c>
      <c r="G183">
        <v>473.52377319335898</v>
      </c>
      <c r="I183" s="19"/>
      <c r="J183" s="19"/>
      <c r="K183" s="19"/>
      <c r="L183" s="19"/>
    </row>
    <row r="184" spans="4:13" x14ac:dyDescent="0.15">
      <c r="D184">
        <v>627.93670654296898</v>
      </c>
      <c r="E184">
        <v>561.67779541015602</v>
      </c>
      <c r="F184">
        <v>480.60433959960898</v>
      </c>
      <c r="G184">
        <v>473.71798706054699</v>
      </c>
      <c r="I184" s="19"/>
      <c r="J184" s="19"/>
      <c r="K184" s="19"/>
      <c r="L184" s="19"/>
    </row>
    <row r="185" spans="4:13" x14ac:dyDescent="0.15">
      <c r="D185">
        <v>641.14978027343795</v>
      </c>
      <c r="E185">
        <v>570.96136474609398</v>
      </c>
      <c r="F185">
        <v>479.80474853515602</v>
      </c>
      <c r="G185">
        <v>473.50930786132801</v>
      </c>
      <c r="I185" s="19"/>
      <c r="J185" s="19"/>
      <c r="K185" s="19"/>
      <c r="L185" s="19"/>
    </row>
    <row r="186" spans="4:13" x14ac:dyDescent="0.15">
      <c r="D186">
        <v>644.24346923828102</v>
      </c>
      <c r="E186">
        <v>572.99517822265602</v>
      </c>
      <c r="F186">
        <v>479.46951293945301</v>
      </c>
      <c r="G186">
        <v>473.89205932617199</v>
      </c>
      <c r="I186" s="19"/>
      <c r="J186" s="19"/>
      <c r="K186" s="19"/>
      <c r="L186" s="19"/>
    </row>
    <row r="187" spans="4:13" x14ac:dyDescent="0.15">
      <c r="D187">
        <v>643.49468994140602</v>
      </c>
      <c r="E187">
        <v>573.35748291015602</v>
      </c>
      <c r="F187">
        <v>479.21487426757801</v>
      </c>
      <c r="G187">
        <v>473.49172973632801</v>
      </c>
      <c r="I187" s="19"/>
      <c r="J187" s="19"/>
      <c r="K187" s="19"/>
      <c r="L187" s="19"/>
    </row>
    <row r="188" spans="4:13" x14ac:dyDescent="0.15">
      <c r="D188">
        <v>643.00146484375</v>
      </c>
      <c r="E188">
        <v>574.08068847656295</v>
      </c>
      <c r="F188">
        <v>479.96951293945301</v>
      </c>
      <c r="G188">
        <v>473.85897827148398</v>
      </c>
      <c r="I188" s="19"/>
      <c r="J188" s="19"/>
      <c r="K188" s="19"/>
      <c r="L188" s="19"/>
    </row>
    <row r="189" spans="4:13" x14ac:dyDescent="0.15">
      <c r="D189">
        <v>640.58068847656295</v>
      </c>
      <c r="E189">
        <v>573.54443359375</v>
      </c>
      <c r="F189">
        <v>480.75103759765602</v>
      </c>
      <c r="G189">
        <v>474.61416625976602</v>
      </c>
      <c r="I189" s="19"/>
      <c r="J189" s="19"/>
      <c r="K189" s="19"/>
      <c r="L189" s="19"/>
    </row>
    <row r="190" spans="4:13" x14ac:dyDescent="0.15">
      <c r="D190">
        <v>639.53912353515602</v>
      </c>
      <c r="E190">
        <v>572.91015625</v>
      </c>
      <c r="F190">
        <v>480.75982666015602</v>
      </c>
      <c r="G190">
        <v>474.40444946289102</v>
      </c>
      <c r="I190" s="19"/>
      <c r="J190" s="19"/>
      <c r="K190" s="19"/>
      <c r="L190" s="19"/>
    </row>
    <row r="191" spans="4:13" x14ac:dyDescent="0.15">
      <c r="D191">
        <v>638.71398925781295</v>
      </c>
      <c r="E191">
        <v>573.10388183593795</v>
      </c>
      <c r="F191">
        <v>480.638427734375</v>
      </c>
      <c r="G191">
        <v>474.73864746093801</v>
      </c>
      <c r="I191" s="19"/>
      <c r="J191" s="19"/>
      <c r="K191" s="19"/>
      <c r="L191" s="19"/>
    </row>
    <row r="192" spans="4:13" x14ac:dyDescent="0.15">
      <c r="I192" s="19"/>
      <c r="J192" s="19"/>
      <c r="K192" s="19"/>
      <c r="L192" s="19"/>
    </row>
    <row r="193" spans="9:12" x14ac:dyDescent="0.15">
      <c r="I193" s="19"/>
      <c r="J193" s="19"/>
      <c r="K193" s="19"/>
      <c r="L193" s="19"/>
    </row>
    <row r="194" spans="9:12" x14ac:dyDescent="0.15">
      <c r="I194" s="19"/>
      <c r="J194" s="19"/>
      <c r="K194" s="19"/>
      <c r="L194" s="19"/>
    </row>
    <row r="195" spans="9:12" x14ac:dyDescent="0.15">
      <c r="I195" s="19"/>
      <c r="J195" s="19"/>
      <c r="K195" s="19"/>
      <c r="L195" s="19"/>
    </row>
    <row r="196" spans="9:12" x14ac:dyDescent="0.15">
      <c r="I196" s="19"/>
      <c r="J196" s="19"/>
      <c r="K196" s="19"/>
      <c r="L196" s="19"/>
    </row>
    <row r="197" spans="9:12" x14ac:dyDescent="0.15">
      <c r="I197" s="19"/>
      <c r="J197" s="19"/>
      <c r="K197" s="19"/>
      <c r="L197" s="19"/>
    </row>
    <row r="198" spans="9:12" x14ac:dyDescent="0.15">
      <c r="I198" s="19"/>
      <c r="J198" s="19"/>
      <c r="K198" s="19"/>
      <c r="L198" s="19"/>
    </row>
    <row r="199" spans="9:12" x14ac:dyDescent="0.15">
      <c r="I199" s="19"/>
      <c r="J199" s="19"/>
      <c r="K199" s="19"/>
      <c r="L199" s="19"/>
    </row>
    <row r="200" spans="9:12" x14ac:dyDescent="0.15">
      <c r="I200" s="19"/>
      <c r="J200" s="19"/>
      <c r="K200" s="19"/>
      <c r="L200" s="19"/>
    </row>
    <row r="201" spans="9:12" x14ac:dyDescent="0.15">
      <c r="I201" s="19"/>
      <c r="J201" s="19"/>
      <c r="K201" s="19"/>
      <c r="L201" s="19"/>
    </row>
    <row r="202" spans="9:12" x14ac:dyDescent="0.15">
      <c r="I202" s="19"/>
      <c r="J202" s="19"/>
      <c r="K202" s="19"/>
      <c r="L202" s="19"/>
    </row>
    <row r="203" spans="9:12" x14ac:dyDescent="0.15">
      <c r="I203" s="19"/>
      <c r="J203" s="19"/>
      <c r="K203" s="19"/>
      <c r="L203" s="19"/>
    </row>
    <row r="204" spans="9:12" x14ac:dyDescent="0.15">
      <c r="I204" s="19"/>
      <c r="J204" s="19"/>
      <c r="K204" s="19"/>
      <c r="L204" s="19"/>
    </row>
    <row r="205" spans="9:12" x14ac:dyDescent="0.15">
      <c r="I205" s="19"/>
      <c r="J205" s="19"/>
      <c r="K205" s="19"/>
      <c r="L205" s="19"/>
    </row>
    <row r="206" spans="9:12" x14ac:dyDescent="0.15">
      <c r="I206" s="19"/>
      <c r="J206" s="19"/>
      <c r="K206" s="19"/>
      <c r="L206" s="19"/>
    </row>
    <row r="207" spans="9:12" x14ac:dyDescent="0.15">
      <c r="I207" s="19"/>
      <c r="J207" s="19"/>
      <c r="K207" s="19"/>
      <c r="L207" s="19"/>
    </row>
    <row r="208" spans="9:12" x14ac:dyDescent="0.15">
      <c r="I208" s="19"/>
      <c r="J208" s="19"/>
      <c r="K208" s="19"/>
      <c r="L208" s="19"/>
    </row>
    <row r="209" spans="9:12" x14ac:dyDescent="0.15">
      <c r="I209" s="19"/>
      <c r="J209" s="19"/>
      <c r="K209" s="19"/>
      <c r="L209" s="19"/>
    </row>
    <row r="210" spans="9:12" x14ac:dyDescent="0.15">
      <c r="I210" s="19"/>
      <c r="J210" s="19"/>
      <c r="K210" s="19"/>
      <c r="L210" s="19"/>
    </row>
    <row r="211" spans="9:12" x14ac:dyDescent="0.15">
      <c r="I211" s="19"/>
      <c r="J211" s="19"/>
      <c r="K211" s="19"/>
      <c r="L211" s="19"/>
    </row>
    <row r="212" spans="9:12" x14ac:dyDescent="0.15">
      <c r="I212" s="19"/>
      <c r="J212" s="19"/>
      <c r="K212" s="19"/>
      <c r="L212" s="19"/>
    </row>
    <row r="213" spans="9:12" x14ac:dyDescent="0.15">
      <c r="I213" s="19"/>
      <c r="J213" s="19"/>
      <c r="K213" s="19"/>
      <c r="L213" s="19"/>
    </row>
    <row r="214" spans="9:12" x14ac:dyDescent="0.15">
      <c r="I214" s="19"/>
      <c r="J214" s="19"/>
      <c r="K214" s="19"/>
      <c r="L214" s="19"/>
    </row>
    <row r="215" spans="9:12" x14ac:dyDescent="0.15">
      <c r="I215" s="19"/>
      <c r="J215" s="19"/>
      <c r="K215" s="19"/>
      <c r="L215" s="19"/>
    </row>
    <row r="216" spans="9:12" x14ac:dyDescent="0.15">
      <c r="I216" s="19"/>
      <c r="J216" s="19"/>
      <c r="K216" s="19"/>
      <c r="L216" s="19"/>
    </row>
    <row r="217" spans="9:12" x14ac:dyDescent="0.15">
      <c r="I217" s="19"/>
      <c r="J217" s="19"/>
      <c r="K217" s="19"/>
      <c r="L217" s="19"/>
    </row>
    <row r="218" spans="9:12" x14ac:dyDescent="0.15">
      <c r="I218" s="19"/>
      <c r="J218" s="19"/>
      <c r="K218" s="19"/>
      <c r="L218" s="19"/>
    </row>
    <row r="219" spans="9:12" x14ac:dyDescent="0.15">
      <c r="I219" s="19"/>
      <c r="J219" s="19"/>
      <c r="K219" s="19"/>
      <c r="L219" s="19"/>
    </row>
    <row r="220" spans="9:12" x14ac:dyDescent="0.15">
      <c r="I220" s="19"/>
      <c r="J220" s="19"/>
      <c r="K220" s="19"/>
      <c r="L220" s="19"/>
    </row>
    <row r="221" spans="9:12" x14ac:dyDescent="0.15">
      <c r="I221" s="19"/>
      <c r="J221" s="19"/>
      <c r="K221" s="19"/>
      <c r="L221" s="19"/>
    </row>
    <row r="222" spans="9:12" x14ac:dyDescent="0.15">
      <c r="I222" s="19"/>
      <c r="J222" s="19"/>
      <c r="K222" s="19"/>
      <c r="L222" s="19"/>
    </row>
    <row r="223" spans="9:12" x14ac:dyDescent="0.15">
      <c r="I223" s="19"/>
      <c r="J223" s="19"/>
      <c r="K223" s="19"/>
      <c r="L223" s="19"/>
    </row>
    <row r="224" spans="9:12" x14ac:dyDescent="0.15">
      <c r="I224" s="19"/>
      <c r="J224" s="19"/>
      <c r="K224" s="19"/>
      <c r="L224" s="19"/>
    </row>
    <row r="225" spans="9:12" x14ac:dyDescent="0.15">
      <c r="I225" s="19"/>
      <c r="J225" s="19"/>
      <c r="K225" s="19"/>
      <c r="L225" s="19"/>
    </row>
    <row r="226" spans="9:12" x14ac:dyDescent="0.15">
      <c r="I226" s="19"/>
      <c r="J226" s="19"/>
      <c r="K226" s="19"/>
      <c r="L226" s="19"/>
    </row>
    <row r="227" spans="9:12" x14ac:dyDescent="0.15">
      <c r="I227" s="19"/>
      <c r="J227" s="19"/>
      <c r="K227" s="19"/>
      <c r="L227" s="19"/>
    </row>
    <row r="228" spans="9:12" x14ac:dyDescent="0.15">
      <c r="I228" s="19"/>
      <c r="J228" s="19"/>
      <c r="K228" s="19"/>
      <c r="L228" s="19"/>
    </row>
    <row r="229" spans="9:12" x14ac:dyDescent="0.15">
      <c r="I229" s="19"/>
      <c r="J229" s="19"/>
      <c r="K229" s="19"/>
      <c r="L229" s="19"/>
    </row>
    <row r="230" spans="9:12" x14ac:dyDescent="0.15">
      <c r="I230" s="19"/>
      <c r="J230" s="19"/>
      <c r="K230" s="19"/>
      <c r="L230" s="19"/>
    </row>
    <row r="231" spans="9:12" x14ac:dyDescent="0.15">
      <c r="I231" s="19"/>
      <c r="J231" s="19"/>
      <c r="K231" s="19"/>
      <c r="L231" s="19"/>
    </row>
    <row r="232" spans="9:12" x14ac:dyDescent="0.15">
      <c r="I232" s="19"/>
      <c r="J232" s="19"/>
      <c r="K232" s="19"/>
      <c r="L232" s="19"/>
    </row>
    <row r="233" spans="9:12" x14ac:dyDescent="0.15">
      <c r="I233" s="19"/>
      <c r="J233" s="19"/>
      <c r="K233" s="19"/>
      <c r="L233" s="19"/>
    </row>
    <row r="234" spans="9:12" x14ac:dyDescent="0.15">
      <c r="I234" s="19"/>
      <c r="J234" s="19"/>
      <c r="K234" s="19"/>
      <c r="L234" s="19"/>
    </row>
    <row r="235" spans="9:12" x14ac:dyDescent="0.15">
      <c r="I235" s="19"/>
      <c r="J235" s="19"/>
      <c r="K235" s="19"/>
      <c r="L235" s="19"/>
    </row>
    <row r="236" spans="9:12" x14ac:dyDescent="0.15">
      <c r="I236" s="19"/>
      <c r="J236" s="19"/>
      <c r="K236" s="19"/>
      <c r="L236" s="19"/>
    </row>
    <row r="237" spans="9:12" x14ac:dyDescent="0.15">
      <c r="I237" s="19"/>
      <c r="J237" s="19"/>
      <c r="K237" s="19"/>
      <c r="L237" s="19"/>
    </row>
    <row r="238" spans="9:12" x14ac:dyDescent="0.15">
      <c r="I238" s="19"/>
      <c r="J238" s="19"/>
      <c r="K238" s="19"/>
      <c r="L238" s="19"/>
    </row>
    <row r="239" spans="9:12" x14ac:dyDescent="0.15">
      <c r="I239" s="19"/>
      <c r="J239" s="19"/>
      <c r="K239" s="19"/>
      <c r="L239" s="19"/>
    </row>
    <row r="240" spans="9:12" x14ac:dyDescent="0.15">
      <c r="I240" s="19"/>
      <c r="J240" s="19"/>
      <c r="K240" s="19"/>
      <c r="L240" s="19"/>
    </row>
    <row r="241" spans="9:12" x14ac:dyDescent="0.15">
      <c r="I241" s="19"/>
      <c r="J241" s="19"/>
      <c r="K241" s="19"/>
      <c r="L241" s="19"/>
    </row>
    <row r="242" spans="9:12" x14ac:dyDescent="0.15">
      <c r="I242" s="19"/>
      <c r="J242" s="19"/>
      <c r="K242" s="19"/>
      <c r="L242" s="19"/>
    </row>
    <row r="243" spans="9:12" x14ac:dyDescent="0.15">
      <c r="I243" s="19"/>
      <c r="J243" s="19"/>
      <c r="K243" s="19"/>
      <c r="L243" s="19"/>
    </row>
    <row r="244" spans="9:12" x14ac:dyDescent="0.15">
      <c r="I244" s="19"/>
      <c r="J244" s="19"/>
      <c r="K244" s="19"/>
      <c r="L244" s="19"/>
    </row>
    <row r="245" spans="9:12" x14ac:dyDescent="0.15">
      <c r="I245" s="19"/>
      <c r="J245" s="19"/>
      <c r="K245" s="19"/>
      <c r="L245" s="19"/>
    </row>
    <row r="246" spans="9:12" x14ac:dyDescent="0.15">
      <c r="I246" s="19"/>
      <c r="J246" s="19"/>
      <c r="K246" s="19"/>
      <c r="L246" s="19"/>
    </row>
    <row r="247" spans="9:12" x14ac:dyDescent="0.15">
      <c r="I247" s="19"/>
      <c r="J247" s="19"/>
      <c r="K247" s="19"/>
      <c r="L247" s="19"/>
    </row>
    <row r="248" spans="9:12" x14ac:dyDescent="0.15">
      <c r="I248" s="19"/>
      <c r="J248" s="19"/>
      <c r="K248" s="19"/>
      <c r="L248" s="19"/>
    </row>
    <row r="249" spans="9:12" x14ac:dyDescent="0.15">
      <c r="I249" s="19"/>
      <c r="J249" s="19"/>
      <c r="K249" s="19"/>
      <c r="L249" s="19"/>
    </row>
    <row r="250" spans="9:12" x14ac:dyDescent="0.15">
      <c r="I250" s="19"/>
      <c r="J250" s="19"/>
      <c r="K250" s="19"/>
      <c r="L250" s="19"/>
    </row>
    <row r="251" spans="9:12" x14ac:dyDescent="0.15">
      <c r="I251" s="19"/>
      <c r="J251" s="19"/>
      <c r="K251" s="19"/>
      <c r="L251" s="19"/>
    </row>
    <row r="252" spans="9:12" x14ac:dyDescent="0.15">
      <c r="I252" s="19"/>
      <c r="J252" s="19"/>
      <c r="K252" s="19"/>
      <c r="L252" s="19"/>
    </row>
    <row r="253" spans="9:12" x14ac:dyDescent="0.15">
      <c r="I253" s="19"/>
      <c r="J253" s="19"/>
      <c r="K253" s="19"/>
      <c r="L253" s="19"/>
    </row>
    <row r="254" spans="9:12" x14ac:dyDescent="0.15">
      <c r="I254" s="19"/>
      <c r="J254" s="19"/>
      <c r="K254" s="19"/>
      <c r="L254" s="19"/>
    </row>
    <row r="255" spans="9:12" x14ac:dyDescent="0.15">
      <c r="I255" s="19"/>
      <c r="J255" s="19"/>
      <c r="K255" s="19"/>
      <c r="L255" s="19"/>
    </row>
    <row r="256" spans="9:12" x14ac:dyDescent="0.15">
      <c r="I256" s="19"/>
      <c r="J256" s="19"/>
      <c r="K256" s="19"/>
      <c r="L256" s="19"/>
    </row>
    <row r="257" spans="9:12" x14ac:dyDescent="0.15">
      <c r="I257" s="19"/>
      <c r="J257" s="19"/>
      <c r="K257" s="19"/>
      <c r="L257" s="19"/>
    </row>
    <row r="258" spans="9:12" x14ac:dyDescent="0.15">
      <c r="I258" s="19"/>
      <c r="J258" s="19"/>
      <c r="K258" s="19"/>
      <c r="L258" s="19"/>
    </row>
    <row r="259" spans="9:12" x14ac:dyDescent="0.15">
      <c r="I259" s="19"/>
      <c r="J259" s="19"/>
      <c r="K259" s="19"/>
      <c r="L259" s="19"/>
    </row>
    <row r="260" spans="9:12" x14ac:dyDescent="0.15">
      <c r="I260" s="19"/>
      <c r="J260" s="19"/>
      <c r="K260" s="19"/>
      <c r="L260" s="19"/>
    </row>
    <row r="261" spans="9:12" x14ac:dyDescent="0.15">
      <c r="I261" s="19"/>
      <c r="J261" s="19"/>
      <c r="K261" s="19"/>
      <c r="L261" s="19"/>
    </row>
    <row r="262" spans="9:12" x14ac:dyDescent="0.15">
      <c r="I262" s="19"/>
      <c r="J262" s="19"/>
      <c r="K262" s="19"/>
      <c r="L262" s="19"/>
    </row>
    <row r="263" spans="9:12" x14ac:dyDescent="0.15">
      <c r="I263" s="19"/>
      <c r="J263" s="19"/>
      <c r="K263" s="19"/>
      <c r="L263" s="19"/>
    </row>
    <row r="264" spans="9:12" x14ac:dyDescent="0.15">
      <c r="I264" s="19"/>
      <c r="J264" s="19"/>
      <c r="K264" s="19"/>
      <c r="L264" s="19"/>
    </row>
    <row r="265" spans="9:12" x14ac:dyDescent="0.15">
      <c r="I265" s="19"/>
      <c r="J265" s="19"/>
      <c r="K265" s="19"/>
      <c r="L265" s="19"/>
    </row>
    <row r="266" spans="9:12" x14ac:dyDescent="0.15">
      <c r="I266" s="19"/>
      <c r="J266" s="19"/>
      <c r="K266" s="19"/>
      <c r="L266" s="19"/>
    </row>
    <row r="267" spans="9:12" x14ac:dyDescent="0.15">
      <c r="I267" s="19"/>
      <c r="J267" s="19"/>
      <c r="K267" s="19"/>
      <c r="L267" s="19"/>
    </row>
    <row r="268" spans="9:12" x14ac:dyDescent="0.15">
      <c r="I268" s="19"/>
      <c r="J268" s="19"/>
      <c r="K268" s="19"/>
      <c r="L268" s="19"/>
    </row>
    <row r="269" spans="9:12" x14ac:dyDescent="0.15">
      <c r="I269" s="19"/>
      <c r="J269" s="19"/>
      <c r="K269" s="19"/>
      <c r="L269" s="19"/>
    </row>
    <row r="270" spans="9:12" x14ac:dyDescent="0.15">
      <c r="I270" s="19"/>
      <c r="J270" s="19"/>
      <c r="K270" s="19"/>
      <c r="L270" s="19"/>
    </row>
    <row r="271" spans="9:12" x14ac:dyDescent="0.15">
      <c r="I271" s="19"/>
      <c r="J271" s="19"/>
      <c r="K271" s="19"/>
      <c r="L271" s="19"/>
    </row>
    <row r="272" spans="9:12" x14ac:dyDescent="0.15">
      <c r="I272" s="19"/>
      <c r="J272" s="19"/>
      <c r="K272" s="19"/>
      <c r="L272" s="19"/>
    </row>
    <row r="273" spans="9:12" x14ac:dyDescent="0.15">
      <c r="I273" s="19"/>
      <c r="J273" s="19"/>
      <c r="K273" s="19"/>
      <c r="L273" s="19"/>
    </row>
    <row r="274" spans="9:12" x14ac:dyDescent="0.15">
      <c r="I274" s="19"/>
      <c r="J274" s="19"/>
      <c r="K274" s="19"/>
      <c r="L274" s="19"/>
    </row>
    <row r="275" spans="9:12" x14ac:dyDescent="0.15">
      <c r="I275" s="19"/>
      <c r="J275" s="19"/>
      <c r="K275" s="19"/>
      <c r="L275" s="19"/>
    </row>
    <row r="276" spans="9:12" x14ac:dyDescent="0.15">
      <c r="I276" s="19"/>
      <c r="J276" s="19"/>
      <c r="K276" s="19"/>
      <c r="L276" s="19"/>
    </row>
    <row r="277" spans="9:12" x14ac:dyDescent="0.15">
      <c r="I277" s="19"/>
      <c r="J277" s="19"/>
      <c r="K277" s="19"/>
      <c r="L277" s="19"/>
    </row>
    <row r="278" spans="9:12" x14ac:dyDescent="0.15">
      <c r="I278" s="19"/>
      <c r="J278" s="19"/>
      <c r="K278" s="19"/>
      <c r="L278" s="19"/>
    </row>
    <row r="279" spans="9:12" x14ac:dyDescent="0.15">
      <c r="I279" s="19"/>
      <c r="J279" s="19"/>
      <c r="K279" s="19"/>
      <c r="L279" s="19"/>
    </row>
    <row r="280" spans="9:12" x14ac:dyDescent="0.15">
      <c r="I280" s="19"/>
      <c r="J280" s="19"/>
      <c r="K280" s="19"/>
      <c r="L280" s="19"/>
    </row>
    <row r="281" spans="9:12" x14ac:dyDescent="0.15">
      <c r="I281" s="19"/>
      <c r="J281" s="19"/>
      <c r="K281" s="19"/>
      <c r="L281" s="19"/>
    </row>
    <row r="282" spans="9:12" x14ac:dyDescent="0.15">
      <c r="I282" s="19"/>
      <c r="J282" s="19"/>
      <c r="K282" s="19"/>
      <c r="L282" s="19"/>
    </row>
    <row r="283" spans="9:12" x14ac:dyDescent="0.15">
      <c r="I283" s="19"/>
      <c r="J283" s="19"/>
      <c r="K283" s="19"/>
      <c r="L283" s="19"/>
    </row>
    <row r="284" spans="9:12" x14ac:dyDescent="0.15">
      <c r="I284" s="19"/>
      <c r="J284" s="19"/>
      <c r="K284" s="19"/>
      <c r="L284" s="19"/>
    </row>
    <row r="285" spans="9:12" x14ac:dyDescent="0.15">
      <c r="I285" s="19"/>
      <c r="J285" s="19"/>
      <c r="K285" s="19"/>
      <c r="L285" s="19"/>
    </row>
    <row r="286" spans="9:12" x14ac:dyDescent="0.15">
      <c r="I286" s="19"/>
      <c r="J286" s="19"/>
      <c r="K286" s="19"/>
      <c r="L286" s="19"/>
    </row>
    <row r="287" spans="9:12" x14ac:dyDescent="0.15">
      <c r="I287" s="19"/>
      <c r="J287" s="19"/>
      <c r="K287" s="19"/>
      <c r="L287" s="19"/>
    </row>
    <row r="288" spans="9:12" x14ac:dyDescent="0.15">
      <c r="I288" s="19"/>
      <c r="J288" s="19"/>
      <c r="K288" s="19"/>
      <c r="L288" s="19"/>
    </row>
    <row r="289" spans="9:12" x14ac:dyDescent="0.15">
      <c r="I289" s="19"/>
      <c r="J289" s="19"/>
      <c r="K289" s="19"/>
      <c r="L289" s="19"/>
    </row>
    <row r="290" spans="9:12" x14ac:dyDescent="0.15">
      <c r="I290" s="19"/>
      <c r="J290" s="19"/>
      <c r="K290" s="19"/>
      <c r="L290" s="19"/>
    </row>
    <row r="291" spans="9:12" x14ac:dyDescent="0.15">
      <c r="I291" s="19"/>
      <c r="J291" s="19"/>
      <c r="K291" s="19"/>
      <c r="L291" s="19"/>
    </row>
    <row r="292" spans="9:12" x14ac:dyDescent="0.15">
      <c r="I292" s="19"/>
      <c r="J292" s="19"/>
      <c r="K292" s="19"/>
      <c r="L292" s="19"/>
    </row>
    <row r="293" spans="9:12" x14ac:dyDescent="0.15">
      <c r="I293" s="19"/>
      <c r="J293" s="19"/>
      <c r="K293" s="19"/>
      <c r="L293" s="19"/>
    </row>
    <row r="294" spans="9:12" x14ac:dyDescent="0.15">
      <c r="I294" s="19"/>
      <c r="J294" s="19"/>
      <c r="K294" s="19"/>
      <c r="L294" s="19"/>
    </row>
    <row r="295" spans="9:12" x14ac:dyDescent="0.15">
      <c r="I295" s="19"/>
      <c r="J295" s="19"/>
      <c r="K295" s="19"/>
      <c r="L295" s="19"/>
    </row>
    <row r="296" spans="9:12" x14ac:dyDescent="0.15">
      <c r="I296" s="19"/>
      <c r="J296" s="19"/>
      <c r="K296" s="19"/>
      <c r="L296" s="19"/>
    </row>
    <row r="297" spans="9:12" x14ac:dyDescent="0.15">
      <c r="I297" s="19"/>
      <c r="J297" s="19"/>
      <c r="K297" s="19"/>
      <c r="L297" s="19"/>
    </row>
    <row r="298" spans="9:12" x14ac:dyDescent="0.15">
      <c r="I298" s="19"/>
      <c r="J298" s="19"/>
      <c r="K298" s="19"/>
      <c r="L298" s="19"/>
    </row>
    <row r="299" spans="9:12" x14ac:dyDescent="0.15">
      <c r="I299" s="19"/>
      <c r="J299" s="19"/>
      <c r="K299" s="19"/>
      <c r="L299" s="19"/>
    </row>
    <row r="300" spans="9:12" x14ac:dyDescent="0.15">
      <c r="I300" s="19"/>
      <c r="J300" s="19"/>
      <c r="K300" s="19"/>
      <c r="L300" s="19"/>
    </row>
    <row r="301" spans="9:12" x14ac:dyDescent="0.15">
      <c r="I301" s="19"/>
      <c r="J301" s="19"/>
      <c r="K301" s="19"/>
      <c r="L301" s="19"/>
    </row>
    <row r="302" spans="9:12" x14ac:dyDescent="0.15">
      <c r="I302" s="19"/>
      <c r="J302" s="19"/>
      <c r="K302" s="19"/>
      <c r="L302" s="19"/>
    </row>
    <row r="303" spans="9:12" x14ac:dyDescent="0.15">
      <c r="I303" s="19"/>
      <c r="J303" s="19"/>
      <c r="K303" s="19"/>
      <c r="L303" s="19"/>
    </row>
    <row r="304" spans="9:12" x14ac:dyDescent="0.15">
      <c r="I304" s="19"/>
      <c r="J304" s="19"/>
      <c r="K304" s="19"/>
      <c r="L304" s="19"/>
    </row>
    <row r="305" spans="9:12" x14ac:dyDescent="0.15">
      <c r="I305" s="19"/>
      <c r="J305" s="19"/>
      <c r="K305" s="19"/>
      <c r="L305" s="19"/>
    </row>
    <row r="306" spans="9:12" x14ac:dyDescent="0.15">
      <c r="I306" s="19"/>
      <c r="J306" s="19"/>
      <c r="K306" s="19"/>
      <c r="L306" s="19"/>
    </row>
    <row r="307" spans="9:12" x14ac:dyDescent="0.15">
      <c r="I307" s="19"/>
      <c r="J307" s="19"/>
      <c r="K307" s="19"/>
      <c r="L307" s="19"/>
    </row>
    <row r="308" spans="9:12" x14ac:dyDescent="0.15">
      <c r="I308" s="19"/>
      <c r="J308" s="19"/>
      <c r="K308" s="19"/>
      <c r="L308" s="19"/>
    </row>
    <row r="309" spans="9:12" x14ac:dyDescent="0.15">
      <c r="I309" s="19"/>
      <c r="J309" s="19"/>
      <c r="K309" s="19"/>
      <c r="L309" s="19"/>
    </row>
    <row r="310" spans="9:12" x14ac:dyDescent="0.15">
      <c r="I310" s="19"/>
      <c r="J310" s="19"/>
      <c r="K310" s="19"/>
      <c r="L310" s="19"/>
    </row>
    <row r="311" spans="9:12" x14ac:dyDescent="0.15">
      <c r="I311" s="19"/>
      <c r="J311" s="19"/>
      <c r="K311" s="19"/>
      <c r="L311" s="19"/>
    </row>
    <row r="312" spans="9:12" x14ac:dyDescent="0.15">
      <c r="I312" s="19"/>
      <c r="J312" s="19"/>
      <c r="K312" s="19"/>
      <c r="L312" s="19"/>
    </row>
    <row r="313" spans="9:12" x14ac:dyDescent="0.15">
      <c r="I313" s="19"/>
      <c r="J313" s="19"/>
      <c r="K313" s="19"/>
      <c r="L313" s="19"/>
    </row>
    <row r="314" spans="9:12" x14ac:dyDescent="0.15">
      <c r="I314" s="19"/>
      <c r="J314" s="19"/>
      <c r="K314" s="19"/>
      <c r="L314" s="19"/>
    </row>
    <row r="315" spans="9:12" x14ac:dyDescent="0.15">
      <c r="I315" s="19"/>
      <c r="J315" s="19"/>
      <c r="K315" s="19"/>
      <c r="L315" s="19"/>
    </row>
    <row r="316" spans="9:12" x14ac:dyDescent="0.15">
      <c r="I316" s="19"/>
      <c r="J316" s="19"/>
      <c r="K316" s="19"/>
      <c r="L316" s="19"/>
    </row>
    <row r="317" spans="9:12" x14ac:dyDescent="0.15">
      <c r="I317" s="19"/>
      <c r="J317" s="19"/>
      <c r="K317" s="19"/>
      <c r="L317" s="19"/>
    </row>
    <row r="318" spans="9:12" x14ac:dyDescent="0.15">
      <c r="I318" s="19"/>
      <c r="J318" s="19"/>
      <c r="K318" s="19"/>
      <c r="L318" s="19"/>
    </row>
    <row r="319" spans="9:12" x14ac:dyDescent="0.15">
      <c r="I319" s="19"/>
      <c r="J319" s="19"/>
      <c r="K319" s="19"/>
      <c r="L319" s="19"/>
    </row>
    <row r="320" spans="9:12" x14ac:dyDescent="0.15">
      <c r="I320" s="19"/>
      <c r="J320" s="19"/>
      <c r="K320" s="19"/>
      <c r="L320" s="19"/>
    </row>
    <row r="321" spans="9:12" x14ac:dyDescent="0.15">
      <c r="I321" s="19"/>
      <c r="J321" s="19"/>
      <c r="K321" s="19"/>
      <c r="L321" s="19"/>
    </row>
    <row r="322" spans="9:12" x14ac:dyDescent="0.15">
      <c r="I322" s="19"/>
      <c r="J322" s="19"/>
      <c r="K322" s="19"/>
      <c r="L322" s="19"/>
    </row>
    <row r="323" spans="9:12" x14ac:dyDescent="0.15">
      <c r="I323" s="19"/>
      <c r="J323" s="19"/>
      <c r="K323" s="19"/>
      <c r="L323" s="19"/>
    </row>
    <row r="324" spans="9:12" x14ac:dyDescent="0.15">
      <c r="I324" s="19"/>
      <c r="J324" s="19"/>
      <c r="K324" s="19"/>
      <c r="L324" s="19"/>
    </row>
    <row r="325" spans="9:12" x14ac:dyDescent="0.15">
      <c r="I325" s="19"/>
      <c r="J325" s="19"/>
      <c r="K325" s="19"/>
      <c r="L325" s="19"/>
    </row>
    <row r="326" spans="9:12" x14ac:dyDescent="0.15">
      <c r="I326" s="19"/>
      <c r="J326" s="19"/>
      <c r="K326" s="19"/>
      <c r="L326" s="19"/>
    </row>
    <row r="327" spans="9:12" x14ac:dyDescent="0.15">
      <c r="I327" s="19"/>
      <c r="J327" s="19"/>
      <c r="K327" s="19"/>
      <c r="L327" s="19"/>
    </row>
    <row r="328" spans="9:12" x14ac:dyDescent="0.15">
      <c r="I328" s="19"/>
      <c r="J328" s="19"/>
      <c r="K328" s="19"/>
      <c r="L328" s="19"/>
    </row>
    <row r="329" spans="9:12" x14ac:dyDescent="0.15">
      <c r="I329" s="19"/>
      <c r="J329" s="19"/>
      <c r="K329" s="19"/>
      <c r="L329" s="19"/>
    </row>
    <row r="330" spans="9:12" x14ac:dyDescent="0.15">
      <c r="I330" s="19"/>
      <c r="J330" s="19"/>
      <c r="K330" s="19"/>
      <c r="L330" s="19"/>
    </row>
    <row r="331" spans="9:12" x14ac:dyDescent="0.15">
      <c r="I331" s="19"/>
      <c r="J331" s="19"/>
      <c r="K331" s="19"/>
      <c r="L331" s="19"/>
    </row>
    <row r="332" spans="9:12" x14ac:dyDescent="0.15">
      <c r="I332" s="19"/>
      <c r="J332" s="19"/>
      <c r="K332" s="19"/>
      <c r="L332" s="19"/>
    </row>
    <row r="333" spans="9:12" x14ac:dyDescent="0.15">
      <c r="I333" s="19"/>
      <c r="J333" s="19"/>
      <c r="K333" s="19"/>
      <c r="L333" s="19"/>
    </row>
    <row r="334" spans="9:12" x14ac:dyDescent="0.15">
      <c r="I334" s="19"/>
      <c r="J334" s="19"/>
      <c r="K334" s="19"/>
      <c r="L334" s="19"/>
    </row>
    <row r="335" spans="9:12" x14ac:dyDescent="0.15">
      <c r="I335" s="19"/>
      <c r="J335" s="19"/>
      <c r="K335" s="19"/>
      <c r="L335" s="19"/>
    </row>
    <row r="336" spans="9:12" x14ac:dyDescent="0.15">
      <c r="I336" s="19"/>
      <c r="J336" s="19"/>
      <c r="K336" s="19"/>
      <c r="L336" s="19"/>
    </row>
    <row r="337" spans="9:12" x14ac:dyDescent="0.15">
      <c r="I337" s="19"/>
      <c r="J337" s="19"/>
      <c r="K337" s="19"/>
      <c r="L337" s="19"/>
    </row>
    <row r="338" spans="9:12" x14ac:dyDescent="0.15">
      <c r="I338" s="19"/>
      <c r="J338" s="19"/>
      <c r="K338" s="19"/>
      <c r="L338" s="19"/>
    </row>
    <row r="339" spans="9:12" x14ac:dyDescent="0.15">
      <c r="I339" s="19"/>
      <c r="J339" s="19"/>
      <c r="K339" s="19"/>
      <c r="L339" s="19"/>
    </row>
    <row r="340" spans="9:12" x14ac:dyDescent="0.15">
      <c r="I340" s="19"/>
      <c r="J340" s="19"/>
      <c r="K340" s="19"/>
      <c r="L340" s="19"/>
    </row>
    <row r="341" spans="9:12" x14ac:dyDescent="0.15">
      <c r="I341" s="19"/>
      <c r="J341" s="19"/>
      <c r="K341" s="19"/>
      <c r="L341" s="19"/>
    </row>
    <row r="342" spans="9:12" x14ac:dyDescent="0.15">
      <c r="I342" s="19"/>
      <c r="J342" s="19"/>
      <c r="K342" s="19"/>
      <c r="L342" s="19"/>
    </row>
    <row r="343" spans="9:12" x14ac:dyDescent="0.15">
      <c r="I343" s="19"/>
      <c r="J343" s="19"/>
      <c r="K343" s="19"/>
      <c r="L343" s="19"/>
    </row>
    <row r="344" spans="9:12" x14ac:dyDescent="0.15">
      <c r="I344" s="19"/>
      <c r="J344" s="19"/>
      <c r="K344" s="19"/>
      <c r="L344" s="19"/>
    </row>
    <row r="345" spans="9:12" x14ac:dyDescent="0.15">
      <c r="I345" s="19"/>
      <c r="J345" s="19"/>
      <c r="K345" s="19"/>
      <c r="L345" s="19"/>
    </row>
    <row r="346" spans="9:12" x14ac:dyDescent="0.15">
      <c r="I346" s="19"/>
      <c r="J346" s="19"/>
      <c r="K346" s="19"/>
      <c r="L346" s="19"/>
    </row>
    <row r="347" spans="9:12" x14ac:dyDescent="0.15">
      <c r="I347" s="19"/>
      <c r="J347" s="19"/>
      <c r="K347" s="19"/>
      <c r="L347" s="19"/>
    </row>
    <row r="348" spans="9:12" x14ac:dyDescent="0.15">
      <c r="I348" s="19"/>
      <c r="J348" s="19"/>
      <c r="K348" s="19"/>
      <c r="L348" s="19"/>
    </row>
    <row r="349" spans="9:12" x14ac:dyDescent="0.15">
      <c r="I349" s="19"/>
      <c r="J349" s="19"/>
      <c r="K349" s="19"/>
      <c r="L349" s="19"/>
    </row>
    <row r="350" spans="9:12" x14ac:dyDescent="0.15">
      <c r="I350" s="19"/>
      <c r="J350" s="19"/>
      <c r="K350" s="19"/>
      <c r="L350" s="19"/>
    </row>
    <row r="351" spans="9:12" x14ac:dyDescent="0.15">
      <c r="I351" s="19"/>
      <c r="J351" s="19"/>
      <c r="K351" s="19"/>
      <c r="L351" s="19"/>
    </row>
    <row r="352" spans="9:12" x14ac:dyDescent="0.15">
      <c r="I352" s="19"/>
      <c r="J352" s="19"/>
      <c r="K352" s="19"/>
      <c r="L352" s="19"/>
    </row>
    <row r="353" spans="9:12" x14ac:dyDescent="0.15">
      <c r="I353" s="19"/>
      <c r="J353" s="19"/>
      <c r="K353" s="19"/>
      <c r="L353" s="19"/>
    </row>
    <row r="354" spans="9:12" x14ac:dyDescent="0.15">
      <c r="I354" s="19"/>
      <c r="J354" s="19"/>
      <c r="K354" s="19"/>
      <c r="L354" s="19"/>
    </row>
    <row r="355" spans="9:12" x14ac:dyDescent="0.15">
      <c r="I355" s="19"/>
      <c r="J355" s="19"/>
      <c r="K355" s="19"/>
      <c r="L355" s="19"/>
    </row>
    <row r="356" spans="9:12" x14ac:dyDescent="0.15">
      <c r="I356" s="19"/>
      <c r="J356" s="19"/>
      <c r="K356" s="19"/>
      <c r="L356" s="19"/>
    </row>
    <row r="357" spans="9:12" x14ac:dyDescent="0.15">
      <c r="I357" s="19"/>
      <c r="J357" s="19"/>
      <c r="K357" s="19"/>
      <c r="L357" s="19"/>
    </row>
    <row r="358" spans="9:12" x14ac:dyDescent="0.15">
      <c r="I358" s="19"/>
      <c r="J358" s="19"/>
      <c r="K358" s="19"/>
      <c r="L358" s="19"/>
    </row>
    <row r="359" spans="9:12" x14ac:dyDescent="0.15">
      <c r="I359" s="19"/>
      <c r="J359" s="19"/>
      <c r="K359" s="19"/>
      <c r="L359" s="19"/>
    </row>
    <row r="360" spans="9:12" x14ac:dyDescent="0.15">
      <c r="I360" s="19"/>
      <c r="J360" s="19"/>
      <c r="K360" s="19"/>
      <c r="L360" s="19"/>
    </row>
    <row r="361" spans="9:12" x14ac:dyDescent="0.15">
      <c r="I361" s="19"/>
      <c r="J361" s="19"/>
      <c r="K361" s="19"/>
      <c r="L361" s="19"/>
    </row>
    <row r="362" spans="9:12" x14ac:dyDescent="0.15">
      <c r="I362" s="19"/>
      <c r="J362" s="19"/>
      <c r="K362" s="19"/>
      <c r="L362" s="19"/>
    </row>
    <row r="363" spans="9:12" x14ac:dyDescent="0.15">
      <c r="I363" s="19"/>
      <c r="J363" s="19"/>
      <c r="K363" s="19"/>
      <c r="L363" s="19"/>
    </row>
    <row r="364" spans="9:12" x14ac:dyDescent="0.15">
      <c r="I364" s="19"/>
      <c r="J364" s="19"/>
      <c r="K364" s="19"/>
      <c r="L364" s="19"/>
    </row>
    <row r="365" spans="9:12" x14ac:dyDescent="0.15">
      <c r="I365" s="19"/>
      <c r="J365" s="19"/>
      <c r="K365" s="19"/>
      <c r="L365" s="19"/>
    </row>
    <row r="366" spans="9:12" x14ac:dyDescent="0.15">
      <c r="I366" s="19"/>
      <c r="J366" s="19"/>
      <c r="K366" s="19"/>
      <c r="L366" s="19"/>
    </row>
    <row r="367" spans="9:12" x14ac:dyDescent="0.15">
      <c r="I367" s="19"/>
      <c r="J367" s="19"/>
      <c r="K367" s="19"/>
      <c r="L367" s="19"/>
    </row>
    <row r="368" spans="9:12" x14ac:dyDescent="0.15">
      <c r="I368" s="19"/>
      <c r="J368" s="19"/>
      <c r="K368" s="19"/>
      <c r="L368" s="19"/>
    </row>
    <row r="369" spans="9:12" x14ac:dyDescent="0.15">
      <c r="I369" s="19"/>
      <c r="J369" s="19"/>
      <c r="K369" s="19"/>
      <c r="L369" s="19"/>
    </row>
    <row r="370" spans="9:12" x14ac:dyDescent="0.15">
      <c r="I370" s="19"/>
      <c r="J370" s="19"/>
      <c r="K370" s="19"/>
      <c r="L370" s="19"/>
    </row>
    <row r="371" spans="9:12" x14ac:dyDescent="0.15">
      <c r="I371" s="19"/>
      <c r="J371" s="19"/>
      <c r="K371" s="19"/>
      <c r="L371" s="19"/>
    </row>
    <row r="372" spans="9:12" x14ac:dyDescent="0.15">
      <c r="I372" s="19"/>
      <c r="J372" s="19"/>
      <c r="K372" s="19"/>
      <c r="L372" s="19"/>
    </row>
    <row r="373" spans="9:12" x14ac:dyDescent="0.15">
      <c r="I373" s="19"/>
      <c r="J373" s="19"/>
      <c r="K373" s="19"/>
      <c r="L373" s="19"/>
    </row>
    <row r="374" spans="9:12" x14ac:dyDescent="0.15">
      <c r="I374" s="19"/>
      <c r="J374" s="19"/>
      <c r="K374" s="19"/>
      <c r="L374" s="19"/>
    </row>
    <row r="375" spans="9:12" x14ac:dyDescent="0.15">
      <c r="I375" s="19"/>
      <c r="J375" s="19"/>
      <c r="K375" s="19"/>
      <c r="L375" s="19"/>
    </row>
    <row r="376" spans="9:12" x14ac:dyDescent="0.15">
      <c r="I376" s="19"/>
      <c r="J376" s="19"/>
      <c r="K376" s="19"/>
      <c r="L376" s="19"/>
    </row>
    <row r="377" spans="9:12" x14ac:dyDescent="0.15">
      <c r="I377" s="19"/>
      <c r="J377" s="19"/>
      <c r="K377" s="19"/>
      <c r="L377" s="19"/>
    </row>
    <row r="378" spans="9:12" x14ac:dyDescent="0.15">
      <c r="I378" s="19"/>
      <c r="J378" s="19"/>
      <c r="K378" s="19"/>
      <c r="L378" s="19"/>
    </row>
    <row r="379" spans="9:12" x14ac:dyDescent="0.15">
      <c r="I379" s="19"/>
      <c r="J379" s="19"/>
      <c r="K379" s="19"/>
      <c r="L379" s="19"/>
    </row>
    <row r="380" spans="9:12" x14ac:dyDescent="0.15">
      <c r="I380" s="19"/>
      <c r="J380" s="19"/>
      <c r="K380" s="19"/>
      <c r="L380" s="19"/>
    </row>
    <row r="381" spans="9:12" x14ac:dyDescent="0.15">
      <c r="I381" s="19"/>
      <c r="J381" s="19"/>
      <c r="K381" s="19"/>
      <c r="L381" s="19"/>
    </row>
    <row r="382" spans="9:12" x14ac:dyDescent="0.15">
      <c r="I382" s="19"/>
      <c r="J382" s="19"/>
      <c r="K382" s="19"/>
      <c r="L382" s="19"/>
    </row>
    <row r="383" spans="9:12" x14ac:dyDescent="0.15">
      <c r="I383" s="19"/>
      <c r="J383" s="19"/>
      <c r="K383" s="19"/>
      <c r="L383" s="19"/>
    </row>
    <row r="384" spans="9:12" x14ac:dyDescent="0.15">
      <c r="I384" s="19"/>
      <c r="J384" s="19"/>
      <c r="K384" s="19"/>
      <c r="L384" s="19"/>
    </row>
    <row r="385" spans="9:12" x14ac:dyDescent="0.15">
      <c r="I385" s="19"/>
      <c r="J385" s="19"/>
      <c r="K385" s="19"/>
      <c r="L385" s="19"/>
    </row>
    <row r="386" spans="9:12" x14ac:dyDescent="0.15">
      <c r="I386" s="19"/>
      <c r="J386" s="19"/>
      <c r="K386" s="19"/>
      <c r="L386" s="19"/>
    </row>
    <row r="387" spans="9:12" x14ac:dyDescent="0.15">
      <c r="I387" s="19"/>
      <c r="J387" s="19"/>
      <c r="K387" s="19"/>
      <c r="L387" s="19"/>
    </row>
    <row r="388" spans="9:12" x14ac:dyDescent="0.15">
      <c r="I388" s="19"/>
      <c r="J388" s="19"/>
      <c r="K388" s="19"/>
      <c r="L388" s="19"/>
    </row>
    <row r="389" spans="9:12" x14ac:dyDescent="0.15">
      <c r="I389" s="19"/>
      <c r="J389" s="19"/>
      <c r="K389" s="19"/>
      <c r="L389" s="19"/>
    </row>
    <row r="390" spans="9:12" x14ac:dyDescent="0.15">
      <c r="I390" s="19"/>
      <c r="J390" s="19"/>
      <c r="K390" s="19"/>
      <c r="L390" s="19"/>
    </row>
    <row r="391" spans="9:12" x14ac:dyDescent="0.15">
      <c r="I391" s="19"/>
      <c r="J391" s="19"/>
      <c r="K391" s="19"/>
      <c r="L391" s="19"/>
    </row>
    <row r="392" spans="9:12" x14ac:dyDescent="0.15">
      <c r="I392" s="19"/>
      <c r="J392" s="19"/>
      <c r="K392" s="19"/>
      <c r="L392" s="19"/>
    </row>
    <row r="393" spans="9:12" x14ac:dyDescent="0.15">
      <c r="I393" s="19"/>
      <c r="J393" s="19"/>
      <c r="K393" s="19"/>
      <c r="L393" s="19"/>
    </row>
    <row r="394" spans="9:12" x14ac:dyDescent="0.15">
      <c r="I394" s="19"/>
      <c r="J394" s="19"/>
      <c r="K394" s="19"/>
      <c r="L394" s="19"/>
    </row>
    <row r="395" spans="9:12" x14ac:dyDescent="0.15">
      <c r="I395" s="19"/>
      <c r="J395" s="19"/>
      <c r="K395" s="19"/>
      <c r="L395" s="19"/>
    </row>
    <row r="396" spans="9:12" x14ac:dyDescent="0.15">
      <c r="I396" s="19"/>
      <c r="J396" s="19"/>
      <c r="K396" s="19"/>
      <c r="L396" s="19"/>
    </row>
    <row r="397" spans="9:12" x14ac:dyDescent="0.15">
      <c r="I397" s="19"/>
      <c r="J397" s="19"/>
      <c r="K397" s="19"/>
      <c r="L397" s="19"/>
    </row>
    <row r="398" spans="9:12" x14ac:dyDescent="0.15">
      <c r="I398" s="19"/>
      <c r="J398" s="19"/>
      <c r="K398" s="19"/>
      <c r="L398" s="19"/>
    </row>
    <row r="399" spans="9:12" x14ac:dyDescent="0.15">
      <c r="I399" s="19"/>
      <c r="J399" s="19"/>
      <c r="K399" s="19"/>
      <c r="L399" s="19"/>
    </row>
    <row r="400" spans="9:12" x14ac:dyDescent="0.15">
      <c r="I400" s="19"/>
      <c r="J400" s="19"/>
      <c r="K400" s="19"/>
      <c r="L400" s="19"/>
    </row>
    <row r="401" spans="9:12" x14ac:dyDescent="0.15">
      <c r="I401" s="19"/>
      <c r="J401" s="19"/>
      <c r="K401" s="19"/>
      <c r="L401" s="19"/>
    </row>
    <row r="402" spans="9:12" x14ac:dyDescent="0.15">
      <c r="I402" s="19"/>
      <c r="J402" s="19"/>
      <c r="K402" s="19"/>
      <c r="L402" s="19"/>
    </row>
    <row r="403" spans="9:12" x14ac:dyDescent="0.15">
      <c r="I403" s="19"/>
      <c r="J403" s="19"/>
      <c r="K403" s="19"/>
      <c r="L403" s="19"/>
    </row>
    <row r="404" spans="9:12" x14ac:dyDescent="0.15">
      <c r="I404" s="19"/>
      <c r="J404" s="19"/>
      <c r="K404" s="19"/>
      <c r="L404" s="19"/>
    </row>
    <row r="405" spans="9:12" x14ac:dyDescent="0.15">
      <c r="I405" s="19"/>
      <c r="J405" s="19"/>
      <c r="K405" s="19"/>
      <c r="L405" s="19"/>
    </row>
    <row r="406" spans="9:12" x14ac:dyDescent="0.15">
      <c r="I406" s="19"/>
      <c r="J406" s="19"/>
      <c r="K406" s="19"/>
      <c r="L406" s="19"/>
    </row>
    <row r="407" spans="9:12" x14ac:dyDescent="0.15">
      <c r="I407" s="19"/>
      <c r="J407" s="19"/>
      <c r="K407" s="19"/>
      <c r="L407" s="19"/>
    </row>
    <row r="408" spans="9:12" x14ac:dyDescent="0.15">
      <c r="I408" s="19"/>
      <c r="J408" s="19"/>
      <c r="K408" s="19"/>
      <c r="L408" s="19"/>
    </row>
    <row r="409" spans="9:12" x14ac:dyDescent="0.15">
      <c r="I409" s="19"/>
      <c r="J409" s="19"/>
      <c r="K409" s="19"/>
      <c r="L409" s="19"/>
    </row>
    <row r="410" spans="9:12" x14ac:dyDescent="0.15">
      <c r="I410" s="19"/>
      <c r="J410" s="19"/>
      <c r="K410" s="19"/>
      <c r="L410" s="19"/>
    </row>
    <row r="411" spans="9:12" x14ac:dyDescent="0.15">
      <c r="I411" s="19"/>
      <c r="J411" s="19"/>
      <c r="K411" s="19"/>
      <c r="L411" s="19"/>
    </row>
    <row r="412" spans="9:12" x14ac:dyDescent="0.15">
      <c r="I412" s="19"/>
      <c r="J412" s="19"/>
      <c r="K412" s="19"/>
      <c r="L412" s="19"/>
    </row>
    <row r="413" spans="9:12" x14ac:dyDescent="0.15">
      <c r="I413" s="19"/>
      <c r="J413" s="19"/>
      <c r="K413" s="19"/>
      <c r="L413" s="19"/>
    </row>
    <row r="414" spans="9:12" x14ac:dyDescent="0.15">
      <c r="I414" s="19"/>
      <c r="J414" s="19"/>
      <c r="K414" s="19"/>
      <c r="L414" s="19"/>
    </row>
    <row r="415" spans="9:12" x14ac:dyDescent="0.15">
      <c r="I415" s="19"/>
      <c r="J415" s="19"/>
      <c r="K415" s="19"/>
      <c r="L415" s="19"/>
    </row>
    <row r="416" spans="9:12" x14ac:dyDescent="0.15">
      <c r="I416" s="19"/>
      <c r="J416" s="19"/>
      <c r="K416" s="19"/>
      <c r="L416" s="19"/>
    </row>
    <row r="417" spans="9:12" x14ac:dyDescent="0.15">
      <c r="I417" s="19"/>
      <c r="J417" s="19"/>
      <c r="K417" s="19"/>
      <c r="L417" s="19"/>
    </row>
    <row r="418" spans="9:12" x14ac:dyDescent="0.15">
      <c r="I418" s="19"/>
      <c r="J418" s="19"/>
      <c r="K418" s="19"/>
      <c r="L418" s="19"/>
    </row>
    <row r="419" spans="9:12" x14ac:dyDescent="0.15">
      <c r="I419" s="19"/>
      <c r="J419" s="19"/>
      <c r="K419" s="19"/>
      <c r="L419" s="19"/>
    </row>
    <row r="420" spans="9:12" x14ac:dyDescent="0.15">
      <c r="I420" s="19"/>
      <c r="J420" s="19"/>
      <c r="K420" s="19"/>
      <c r="L420" s="19"/>
    </row>
    <row r="421" spans="9:12" x14ac:dyDescent="0.15">
      <c r="I421" s="19"/>
      <c r="J421" s="19"/>
      <c r="K421" s="19"/>
      <c r="L421" s="19"/>
    </row>
    <row r="422" spans="9:12" x14ac:dyDescent="0.15">
      <c r="I422" s="19"/>
      <c r="J422" s="19"/>
      <c r="K422" s="19"/>
      <c r="L422" s="19"/>
    </row>
    <row r="423" spans="9:12" x14ac:dyDescent="0.15">
      <c r="I423" s="19"/>
      <c r="J423" s="19"/>
      <c r="K423" s="19"/>
      <c r="L423" s="19"/>
    </row>
    <row r="424" spans="9:12" x14ac:dyDescent="0.15">
      <c r="I424" s="19"/>
      <c r="J424" s="19"/>
      <c r="K424" s="19"/>
      <c r="L424" s="19"/>
    </row>
    <row r="425" spans="9:12" x14ac:dyDescent="0.15">
      <c r="I425" s="19"/>
      <c r="J425" s="19"/>
      <c r="K425" s="19"/>
      <c r="L425" s="19"/>
    </row>
    <row r="426" spans="9:12" x14ac:dyDescent="0.15">
      <c r="I426" s="19"/>
      <c r="J426" s="19"/>
      <c r="K426" s="19"/>
      <c r="L426" s="19"/>
    </row>
    <row r="427" spans="9:12" x14ac:dyDescent="0.15">
      <c r="I427" s="19"/>
      <c r="J427" s="19"/>
      <c r="K427" s="19"/>
      <c r="L427" s="19"/>
    </row>
    <row r="428" spans="9:12" x14ac:dyDescent="0.15">
      <c r="I428" s="19"/>
      <c r="J428" s="19"/>
      <c r="K428" s="19"/>
      <c r="L428" s="19"/>
    </row>
    <row r="429" spans="9:12" x14ac:dyDescent="0.15">
      <c r="I429" s="19"/>
      <c r="J429" s="19"/>
      <c r="K429" s="19"/>
      <c r="L429" s="19"/>
    </row>
    <row r="430" spans="9:12" x14ac:dyDescent="0.15">
      <c r="I430" s="19"/>
      <c r="J430" s="19"/>
      <c r="K430" s="19"/>
      <c r="L430" s="19"/>
    </row>
    <row r="431" spans="9:12" x14ac:dyDescent="0.15">
      <c r="I431" s="19"/>
      <c r="J431" s="19"/>
      <c r="K431" s="19"/>
      <c r="L431" s="19"/>
    </row>
    <row r="432" spans="9:12" x14ac:dyDescent="0.15">
      <c r="I432" s="19"/>
      <c r="J432" s="19"/>
      <c r="K432" s="19"/>
      <c r="L432" s="19"/>
    </row>
    <row r="433" spans="9:12" x14ac:dyDescent="0.15">
      <c r="I433" s="19"/>
      <c r="J433" s="19"/>
      <c r="K433" s="19"/>
      <c r="L433" s="19"/>
    </row>
    <row r="434" spans="9:12" x14ac:dyDescent="0.15">
      <c r="I434" s="19"/>
      <c r="J434" s="19"/>
      <c r="K434" s="19"/>
      <c r="L434" s="19"/>
    </row>
    <row r="435" spans="9:12" x14ac:dyDescent="0.15">
      <c r="I435" s="19"/>
      <c r="J435" s="19"/>
      <c r="K435" s="19"/>
      <c r="L435" s="19"/>
    </row>
    <row r="436" spans="9:12" x14ac:dyDescent="0.15">
      <c r="I436" s="19"/>
      <c r="J436" s="19"/>
      <c r="K436" s="19"/>
      <c r="L436" s="19"/>
    </row>
    <row r="437" spans="9:12" x14ac:dyDescent="0.15">
      <c r="I437" s="19"/>
      <c r="J437" s="19"/>
      <c r="K437" s="19"/>
      <c r="L437" s="19"/>
    </row>
    <row r="438" spans="9:12" x14ac:dyDescent="0.15">
      <c r="I438" s="19"/>
      <c r="J438" s="19"/>
      <c r="K438" s="19"/>
      <c r="L438" s="19"/>
    </row>
    <row r="439" spans="9:12" x14ac:dyDescent="0.15">
      <c r="I439" s="19"/>
      <c r="J439" s="19"/>
      <c r="K439" s="19"/>
      <c r="L439" s="19"/>
    </row>
    <row r="440" spans="9:12" x14ac:dyDescent="0.15">
      <c r="I440" s="19"/>
      <c r="J440" s="19"/>
      <c r="K440" s="19"/>
      <c r="L440" s="19"/>
    </row>
    <row r="441" spans="9:12" x14ac:dyDescent="0.15">
      <c r="I441" s="19"/>
      <c r="J441" s="19"/>
      <c r="K441" s="19"/>
      <c r="L441" s="19"/>
    </row>
    <row r="442" spans="9:12" x14ac:dyDescent="0.15">
      <c r="I442" s="19"/>
      <c r="J442" s="19"/>
      <c r="K442" s="19"/>
      <c r="L442" s="19"/>
    </row>
    <row r="443" spans="9:12" x14ac:dyDescent="0.15">
      <c r="I443" s="19"/>
      <c r="J443" s="19"/>
      <c r="K443" s="19"/>
      <c r="L443" s="19"/>
    </row>
    <row r="444" spans="9:12" x14ac:dyDescent="0.15">
      <c r="I444" s="19"/>
      <c r="J444" s="19"/>
      <c r="K444" s="19"/>
      <c r="L444" s="19"/>
    </row>
    <row r="445" spans="9:12" x14ac:dyDescent="0.15">
      <c r="I445" s="19"/>
      <c r="J445" s="19"/>
      <c r="K445" s="19"/>
      <c r="L445" s="19"/>
    </row>
    <row r="446" spans="9:12" x14ac:dyDescent="0.15">
      <c r="I446" s="19"/>
      <c r="J446" s="19"/>
      <c r="K446" s="19"/>
      <c r="L446" s="19"/>
    </row>
    <row r="447" spans="9:12" x14ac:dyDescent="0.15">
      <c r="I447" s="19"/>
      <c r="J447" s="19"/>
      <c r="K447" s="19"/>
      <c r="L447" s="19"/>
    </row>
    <row r="448" spans="9:12" x14ac:dyDescent="0.15">
      <c r="I448" s="19"/>
      <c r="J448" s="19"/>
      <c r="K448" s="19"/>
      <c r="L448" s="19"/>
    </row>
    <row r="449" spans="9:12" x14ac:dyDescent="0.15">
      <c r="I449" s="19"/>
      <c r="J449" s="19"/>
      <c r="K449" s="19"/>
      <c r="L449" s="19"/>
    </row>
    <row r="450" spans="9:12" x14ac:dyDescent="0.15">
      <c r="I450" s="19"/>
      <c r="J450" s="19"/>
      <c r="K450" s="19"/>
      <c r="L450" s="19"/>
    </row>
    <row r="451" spans="9:12" x14ac:dyDescent="0.15">
      <c r="I451" s="19"/>
      <c r="J451" s="19"/>
      <c r="K451" s="19"/>
      <c r="L451" s="19"/>
    </row>
    <row r="452" spans="9:12" x14ac:dyDescent="0.15">
      <c r="I452" s="19"/>
      <c r="J452" s="19"/>
      <c r="K452" s="19"/>
      <c r="L452" s="19"/>
    </row>
    <row r="453" spans="9:12" x14ac:dyDescent="0.15">
      <c r="I453" s="19"/>
      <c r="J453" s="19"/>
      <c r="K453" s="19"/>
      <c r="L453" s="19"/>
    </row>
    <row r="454" spans="9:12" x14ac:dyDescent="0.15">
      <c r="I454" s="19"/>
      <c r="J454" s="19"/>
      <c r="K454" s="19"/>
      <c r="L454" s="19"/>
    </row>
    <row r="455" spans="9:12" x14ac:dyDescent="0.15">
      <c r="I455" s="19"/>
      <c r="J455" s="19"/>
      <c r="K455" s="19"/>
      <c r="L455" s="19"/>
    </row>
    <row r="456" spans="9:12" x14ac:dyDescent="0.15">
      <c r="I456" s="19"/>
      <c r="J456" s="19"/>
      <c r="K456" s="19"/>
      <c r="L456" s="19"/>
    </row>
    <row r="457" spans="9:12" x14ac:dyDescent="0.15">
      <c r="I457" s="19"/>
      <c r="J457" s="19"/>
      <c r="K457" s="19"/>
      <c r="L457" s="19"/>
    </row>
    <row r="458" spans="9:12" x14ac:dyDescent="0.15">
      <c r="I458" s="19"/>
      <c r="J458" s="19"/>
      <c r="K458" s="19"/>
      <c r="L458" s="19"/>
    </row>
    <row r="459" spans="9:12" x14ac:dyDescent="0.15">
      <c r="I459" s="19"/>
      <c r="J459" s="19"/>
      <c r="K459" s="19"/>
      <c r="L459" s="19"/>
    </row>
    <row r="460" spans="9:12" x14ac:dyDescent="0.15">
      <c r="I460" s="19"/>
      <c r="J460" s="19"/>
      <c r="K460" s="19"/>
      <c r="L460" s="19"/>
    </row>
    <row r="461" spans="9:12" x14ac:dyDescent="0.15">
      <c r="I461" s="19"/>
      <c r="J461" s="19"/>
      <c r="K461" s="19"/>
      <c r="L461" s="19"/>
    </row>
    <row r="462" spans="9:12" x14ac:dyDescent="0.15">
      <c r="I462" s="19"/>
      <c r="J462" s="19"/>
      <c r="K462" s="19"/>
      <c r="L462" s="19"/>
    </row>
    <row r="463" spans="9:12" x14ac:dyDescent="0.15">
      <c r="I463" s="19"/>
      <c r="J463" s="19"/>
      <c r="K463" s="19"/>
      <c r="L463" s="19"/>
    </row>
    <row r="464" spans="9:12" x14ac:dyDescent="0.15">
      <c r="I464" s="19"/>
      <c r="J464" s="19"/>
      <c r="K464" s="19"/>
      <c r="L464" s="19"/>
    </row>
    <row r="465" spans="9:12" x14ac:dyDescent="0.15">
      <c r="I465" s="19"/>
      <c r="J465" s="19"/>
      <c r="K465" s="19"/>
      <c r="L465" s="19"/>
    </row>
    <row r="466" spans="9:12" x14ac:dyDescent="0.15">
      <c r="I466" s="19"/>
      <c r="J466" s="19"/>
      <c r="K466" s="19"/>
      <c r="L466" s="19"/>
    </row>
    <row r="467" spans="9:12" x14ac:dyDescent="0.15">
      <c r="I467" s="19"/>
      <c r="J467" s="19"/>
      <c r="K467" s="19"/>
      <c r="L467" s="19"/>
    </row>
    <row r="468" spans="9:12" x14ac:dyDescent="0.15">
      <c r="I468" s="19"/>
      <c r="J468" s="19"/>
      <c r="K468" s="19"/>
      <c r="L468" s="19"/>
    </row>
    <row r="469" spans="9:12" x14ac:dyDescent="0.15">
      <c r="I469" s="19"/>
      <c r="J469" s="19"/>
      <c r="K469" s="19"/>
      <c r="L469" s="19"/>
    </row>
    <row r="470" spans="9:12" x14ac:dyDescent="0.15">
      <c r="I470" s="19"/>
      <c r="J470" s="19"/>
      <c r="K470" s="19"/>
      <c r="L470" s="19"/>
    </row>
    <row r="471" spans="9:12" x14ac:dyDescent="0.15">
      <c r="I471" s="19"/>
      <c r="J471" s="19"/>
      <c r="K471" s="19"/>
      <c r="L471" s="19"/>
    </row>
    <row r="472" spans="9:12" x14ac:dyDescent="0.15">
      <c r="I472" s="19"/>
      <c r="J472" s="19"/>
      <c r="K472" s="19"/>
      <c r="L472" s="19"/>
    </row>
    <row r="473" spans="9:12" x14ac:dyDescent="0.15">
      <c r="I473" s="19"/>
      <c r="J473" s="19"/>
      <c r="K473" s="19"/>
      <c r="L473" s="19"/>
    </row>
    <row r="474" spans="9:12" x14ac:dyDescent="0.15">
      <c r="I474" s="19"/>
      <c r="J474" s="19"/>
      <c r="K474" s="19"/>
      <c r="L474" s="19"/>
    </row>
    <row r="475" spans="9:12" x14ac:dyDescent="0.15">
      <c r="I475" s="19"/>
      <c r="J475" s="19"/>
      <c r="K475" s="19"/>
      <c r="L475" s="19"/>
    </row>
    <row r="476" spans="9:12" x14ac:dyDescent="0.15">
      <c r="I476" s="19"/>
      <c r="J476" s="19"/>
      <c r="K476" s="19"/>
      <c r="L476" s="19"/>
    </row>
    <row r="477" spans="9:12" x14ac:dyDescent="0.15">
      <c r="I477" s="19"/>
      <c r="J477" s="19"/>
      <c r="K477" s="19"/>
      <c r="L477" s="19"/>
    </row>
    <row r="478" spans="9:12" x14ac:dyDescent="0.15">
      <c r="I478" s="19"/>
      <c r="J478" s="19"/>
      <c r="K478" s="19"/>
      <c r="L478" s="19"/>
    </row>
    <row r="479" spans="9:12" x14ac:dyDescent="0.15">
      <c r="I479" s="19"/>
      <c r="J479" s="19"/>
      <c r="K479" s="19"/>
      <c r="L479" s="19"/>
    </row>
    <row r="480" spans="9:12" x14ac:dyDescent="0.15">
      <c r="I480" s="19"/>
      <c r="J480" s="19"/>
      <c r="K480" s="19"/>
      <c r="L480" s="19"/>
    </row>
    <row r="481" spans="9:12" x14ac:dyDescent="0.15">
      <c r="I481" s="19"/>
      <c r="J481" s="19"/>
      <c r="K481" s="19"/>
      <c r="L481" s="19"/>
    </row>
    <row r="482" spans="9:12" x14ac:dyDescent="0.15">
      <c r="I482" s="19"/>
      <c r="J482" s="19"/>
      <c r="K482" s="19"/>
      <c r="L482" s="19"/>
    </row>
    <row r="483" spans="9:12" x14ac:dyDescent="0.15">
      <c r="I483" s="19"/>
      <c r="J483" s="19"/>
      <c r="K483" s="19"/>
      <c r="L483" s="19"/>
    </row>
    <row r="484" spans="9:12" x14ac:dyDescent="0.15">
      <c r="I484" s="19"/>
      <c r="J484" s="19"/>
      <c r="K484" s="19"/>
      <c r="L484" s="19"/>
    </row>
    <row r="485" spans="9:12" x14ac:dyDescent="0.15">
      <c r="I485" s="19"/>
      <c r="J485" s="19"/>
      <c r="K485" s="19"/>
      <c r="L485" s="19"/>
    </row>
    <row r="486" spans="9:12" x14ac:dyDescent="0.15">
      <c r="I486" s="19"/>
      <c r="J486" s="19"/>
      <c r="K486" s="19"/>
      <c r="L486" s="19"/>
    </row>
    <row r="487" spans="9:12" x14ac:dyDescent="0.15">
      <c r="I487" s="19"/>
      <c r="J487" s="19"/>
      <c r="K487" s="19"/>
      <c r="L487" s="19"/>
    </row>
    <row r="488" spans="9:12" x14ac:dyDescent="0.15">
      <c r="I488" s="19"/>
      <c r="J488" s="19"/>
      <c r="K488" s="19"/>
      <c r="L488" s="19"/>
    </row>
    <row r="489" spans="9:12" x14ac:dyDescent="0.15">
      <c r="I489" s="19"/>
      <c r="J489" s="19"/>
      <c r="K489" s="19"/>
      <c r="L489" s="19"/>
    </row>
    <row r="490" spans="9:12" x14ac:dyDescent="0.15">
      <c r="I490" s="19"/>
      <c r="J490" s="19"/>
      <c r="K490" s="19"/>
      <c r="L490" s="19"/>
    </row>
    <row r="491" spans="9:12" x14ac:dyDescent="0.15">
      <c r="I491" s="19"/>
      <c r="J491" s="19"/>
      <c r="K491" s="19"/>
      <c r="L491" s="19"/>
    </row>
    <row r="492" spans="9:12" x14ac:dyDescent="0.15">
      <c r="I492" s="19"/>
      <c r="J492" s="19"/>
      <c r="K492" s="19"/>
      <c r="L492" s="19"/>
    </row>
    <row r="493" spans="9:12" x14ac:dyDescent="0.15">
      <c r="I493" s="19"/>
      <c r="J493" s="19"/>
      <c r="K493" s="19"/>
      <c r="L493" s="19"/>
    </row>
    <row r="494" spans="9:12" x14ac:dyDescent="0.15">
      <c r="I494" s="19"/>
      <c r="J494" s="19"/>
      <c r="K494" s="19"/>
      <c r="L494" s="19"/>
    </row>
    <row r="495" spans="9:12" x14ac:dyDescent="0.15">
      <c r="I495" s="19"/>
      <c r="J495" s="19"/>
      <c r="K495" s="19"/>
      <c r="L495" s="19"/>
    </row>
    <row r="496" spans="9:12" x14ac:dyDescent="0.15">
      <c r="I496" s="19"/>
      <c r="J496" s="19"/>
      <c r="K496" s="19"/>
      <c r="L496" s="19"/>
    </row>
    <row r="497" spans="9:12" x14ac:dyDescent="0.15">
      <c r="I497" s="19"/>
      <c r="J497" s="19"/>
      <c r="K497" s="19"/>
      <c r="L497" s="19"/>
    </row>
    <row r="498" spans="9:12" x14ac:dyDescent="0.15">
      <c r="I498" s="19"/>
      <c r="J498" s="19"/>
      <c r="K498" s="19"/>
      <c r="L498" s="19"/>
    </row>
    <row r="499" spans="9:12" x14ac:dyDescent="0.15">
      <c r="I499" s="19"/>
      <c r="J499" s="19"/>
      <c r="K499" s="19"/>
      <c r="L499" s="19"/>
    </row>
    <row r="500" spans="9:12" x14ac:dyDescent="0.15">
      <c r="I500" s="19"/>
      <c r="J500" s="19"/>
      <c r="K500" s="19"/>
      <c r="L500" s="19"/>
    </row>
    <row r="501" spans="9:12" x14ac:dyDescent="0.15">
      <c r="I501" s="19"/>
      <c r="J501" s="19"/>
      <c r="K501" s="19"/>
      <c r="L501" s="19"/>
    </row>
    <row r="502" spans="9:12" x14ac:dyDescent="0.15">
      <c r="I502" s="19"/>
      <c r="J502" s="19"/>
      <c r="K502" s="19"/>
      <c r="L502" s="19"/>
    </row>
    <row r="503" spans="9:12" x14ac:dyDescent="0.15">
      <c r="I503" s="19"/>
      <c r="J503" s="19"/>
      <c r="K503" s="19"/>
      <c r="L503" s="19"/>
    </row>
    <row r="504" spans="9:12" x14ac:dyDescent="0.15">
      <c r="I504" s="19"/>
      <c r="J504" s="19"/>
      <c r="K504" s="19"/>
      <c r="L504" s="19"/>
    </row>
    <row r="505" spans="9:12" x14ac:dyDescent="0.15">
      <c r="I505" s="19"/>
      <c r="J505" s="19"/>
      <c r="K505" s="19"/>
      <c r="L505" s="19"/>
    </row>
    <row r="506" spans="9:12" x14ac:dyDescent="0.15">
      <c r="I506" s="19"/>
      <c r="J506" s="19"/>
      <c r="K506" s="19"/>
      <c r="L506" s="19"/>
    </row>
    <row r="507" spans="9:12" x14ac:dyDescent="0.15">
      <c r="I507" s="19"/>
      <c r="J507" s="19"/>
      <c r="K507" s="19"/>
      <c r="L507" s="19"/>
    </row>
    <row r="508" spans="9:12" x14ac:dyDescent="0.15">
      <c r="I508" s="19"/>
      <c r="J508" s="19"/>
      <c r="K508" s="19"/>
      <c r="L508" s="19"/>
    </row>
    <row r="509" spans="9:12" x14ac:dyDescent="0.15">
      <c r="I509" s="19"/>
      <c r="J509" s="19"/>
      <c r="K509" s="19"/>
      <c r="L509" s="19"/>
    </row>
    <row r="510" spans="9:12" x14ac:dyDescent="0.15">
      <c r="I510" s="19"/>
      <c r="J510" s="19"/>
      <c r="K510" s="19"/>
      <c r="L510" s="19"/>
    </row>
    <row r="511" spans="9:12" x14ac:dyDescent="0.15">
      <c r="I511" s="19"/>
      <c r="J511" s="19"/>
      <c r="K511" s="19"/>
      <c r="L511" s="19"/>
    </row>
    <row r="512" spans="9:12" x14ac:dyDescent="0.15">
      <c r="I512" s="19"/>
      <c r="J512" s="19"/>
      <c r="K512" s="19"/>
      <c r="L512" s="19"/>
    </row>
    <row r="513" spans="9:12" x14ac:dyDescent="0.15">
      <c r="I513" s="19"/>
      <c r="J513" s="19"/>
      <c r="K513" s="19"/>
      <c r="L513" s="19"/>
    </row>
    <row r="514" spans="9:12" x14ac:dyDescent="0.15">
      <c r="I514" s="19"/>
      <c r="J514" s="19"/>
      <c r="K514" s="19"/>
      <c r="L514" s="19"/>
    </row>
    <row r="515" spans="9:12" x14ac:dyDescent="0.15">
      <c r="I515" s="19"/>
      <c r="J515" s="19"/>
      <c r="K515" s="19"/>
      <c r="L515" s="19"/>
    </row>
    <row r="516" spans="9:12" x14ac:dyDescent="0.15">
      <c r="I516" s="19"/>
      <c r="J516" s="19"/>
      <c r="K516" s="19"/>
      <c r="L516" s="19"/>
    </row>
    <row r="517" spans="9:12" x14ac:dyDescent="0.15">
      <c r="I517" s="19"/>
      <c r="J517" s="19"/>
      <c r="K517" s="19"/>
      <c r="L517" s="19"/>
    </row>
    <row r="518" spans="9:12" x14ac:dyDescent="0.15">
      <c r="I518" s="19"/>
      <c r="J518" s="19"/>
      <c r="K518" s="19"/>
      <c r="L518" s="19"/>
    </row>
    <row r="519" spans="9:12" x14ac:dyDescent="0.15">
      <c r="I519" s="19"/>
      <c r="J519" s="19"/>
      <c r="K519" s="19"/>
      <c r="L519" s="19"/>
    </row>
    <row r="520" spans="9:12" x14ac:dyDescent="0.15">
      <c r="I520" s="19"/>
      <c r="J520" s="19"/>
      <c r="K520" s="19"/>
      <c r="L520" s="19"/>
    </row>
    <row r="521" spans="9:12" x14ac:dyDescent="0.15">
      <c r="I521" s="19"/>
      <c r="J521" s="19"/>
      <c r="K521" s="19"/>
      <c r="L521" s="19"/>
    </row>
    <row r="522" spans="9:12" x14ac:dyDescent="0.15">
      <c r="I522" s="19"/>
      <c r="J522" s="19"/>
      <c r="K522" s="19"/>
      <c r="L522" s="19"/>
    </row>
    <row r="523" spans="9:12" x14ac:dyDescent="0.15">
      <c r="I523" s="19"/>
      <c r="J523" s="19"/>
      <c r="K523" s="19"/>
      <c r="L523" s="19"/>
    </row>
    <row r="524" spans="9:12" x14ac:dyDescent="0.15">
      <c r="I524" s="19"/>
      <c r="J524" s="19"/>
      <c r="K524" s="19"/>
      <c r="L524" s="19"/>
    </row>
    <row r="525" spans="9:12" x14ac:dyDescent="0.15">
      <c r="I525" s="19"/>
      <c r="J525" s="19"/>
      <c r="K525" s="19"/>
      <c r="L525" s="19"/>
    </row>
    <row r="526" spans="9:12" x14ac:dyDescent="0.15">
      <c r="I526" s="19"/>
      <c r="J526" s="19"/>
      <c r="K526" s="19"/>
      <c r="L526" s="19"/>
    </row>
    <row r="527" spans="9:12" x14ac:dyDescent="0.15">
      <c r="I527" s="19"/>
      <c r="J527" s="19"/>
      <c r="K527" s="19"/>
      <c r="L527" s="19"/>
    </row>
    <row r="528" spans="9:12" x14ac:dyDescent="0.15">
      <c r="I528" s="19"/>
      <c r="J528" s="19"/>
      <c r="K528" s="19"/>
      <c r="L528" s="19"/>
    </row>
    <row r="529" spans="9:12" x14ac:dyDescent="0.15">
      <c r="I529" s="19"/>
      <c r="J529" s="19"/>
      <c r="K529" s="19"/>
      <c r="L529" s="19"/>
    </row>
    <row r="530" spans="9:12" x14ac:dyDescent="0.15">
      <c r="I530" s="19"/>
      <c r="J530" s="19"/>
      <c r="K530" s="19"/>
      <c r="L530" s="19"/>
    </row>
    <row r="531" spans="9:12" x14ac:dyDescent="0.15">
      <c r="I531" s="19"/>
      <c r="J531" s="19"/>
      <c r="K531" s="19"/>
      <c r="L531" s="19"/>
    </row>
    <row r="532" spans="9:12" x14ac:dyDescent="0.15">
      <c r="I532" s="19"/>
      <c r="J532" s="19"/>
      <c r="K532" s="19"/>
      <c r="L532" s="19"/>
    </row>
    <row r="533" spans="9:12" x14ac:dyDescent="0.15">
      <c r="I533" s="19"/>
      <c r="J533" s="19"/>
      <c r="K533" s="19"/>
      <c r="L533" s="19"/>
    </row>
    <row r="534" spans="9:12" x14ac:dyDescent="0.15">
      <c r="I534" s="19"/>
      <c r="J534" s="19"/>
      <c r="K534" s="19"/>
      <c r="L534" s="19"/>
    </row>
    <row r="535" spans="9:12" x14ac:dyDescent="0.15">
      <c r="I535" s="19"/>
      <c r="J535" s="19"/>
      <c r="K535" s="19"/>
      <c r="L535" s="19"/>
    </row>
    <row r="536" spans="9:12" x14ac:dyDescent="0.15">
      <c r="I536" s="19"/>
      <c r="J536" s="19"/>
      <c r="K536" s="19"/>
      <c r="L536" s="19"/>
    </row>
    <row r="537" spans="9:12" x14ac:dyDescent="0.15">
      <c r="I537" s="19"/>
      <c r="J537" s="19"/>
      <c r="K537" s="19"/>
      <c r="L537" s="19"/>
    </row>
    <row r="538" spans="9:12" x14ac:dyDescent="0.15">
      <c r="I538" s="19"/>
      <c r="J538" s="19"/>
      <c r="K538" s="19"/>
      <c r="L538" s="19"/>
    </row>
    <row r="539" spans="9:12" x14ac:dyDescent="0.15">
      <c r="I539" s="19"/>
      <c r="J539" s="19"/>
      <c r="K539" s="19"/>
      <c r="L539" s="19"/>
    </row>
    <row r="540" spans="9:12" x14ac:dyDescent="0.15">
      <c r="I540" s="19"/>
      <c r="J540" s="19"/>
      <c r="K540" s="19"/>
      <c r="L540" s="19"/>
    </row>
    <row r="541" spans="9:12" x14ac:dyDescent="0.15">
      <c r="I541" s="19"/>
      <c r="J541" s="19"/>
      <c r="K541" s="19"/>
      <c r="L541" s="19"/>
    </row>
    <row r="542" spans="9:12" x14ac:dyDescent="0.15">
      <c r="I542" s="19"/>
      <c r="J542" s="19"/>
      <c r="K542" s="19"/>
      <c r="L542" s="19"/>
    </row>
    <row r="543" spans="9:12" x14ac:dyDescent="0.15">
      <c r="I543" s="19"/>
      <c r="J543" s="19"/>
      <c r="K543" s="19"/>
      <c r="L543" s="19"/>
    </row>
    <row r="544" spans="9:12" x14ac:dyDescent="0.15">
      <c r="I544" s="19"/>
      <c r="J544" s="19"/>
      <c r="K544" s="19"/>
      <c r="L544" s="19"/>
    </row>
    <row r="545" spans="9:12" x14ac:dyDescent="0.15">
      <c r="I545" s="19"/>
      <c r="J545" s="19"/>
      <c r="K545" s="19"/>
      <c r="L545" s="19"/>
    </row>
    <row r="546" spans="9:12" x14ac:dyDescent="0.15">
      <c r="I546" s="19"/>
      <c r="J546" s="19"/>
      <c r="K546" s="19"/>
      <c r="L546" s="19"/>
    </row>
    <row r="547" spans="9:12" x14ac:dyDescent="0.15">
      <c r="I547" s="19"/>
      <c r="J547" s="19"/>
      <c r="K547" s="19"/>
      <c r="L547" s="19"/>
    </row>
    <row r="548" spans="9:12" x14ac:dyDescent="0.15">
      <c r="I548" s="19"/>
      <c r="J548" s="19"/>
      <c r="K548" s="19"/>
      <c r="L548" s="19"/>
    </row>
    <row r="549" spans="9:12" x14ac:dyDescent="0.15">
      <c r="I549" s="19"/>
      <c r="J549" s="19"/>
      <c r="K549" s="19"/>
      <c r="L549" s="19"/>
    </row>
    <row r="550" spans="9:12" x14ac:dyDescent="0.15">
      <c r="I550" s="19"/>
      <c r="J550" s="19"/>
      <c r="K550" s="19"/>
      <c r="L550" s="19"/>
    </row>
    <row r="551" spans="9:12" x14ac:dyDescent="0.15">
      <c r="I551" s="19"/>
      <c r="J551" s="19"/>
      <c r="K551" s="19"/>
      <c r="L551" s="19"/>
    </row>
    <row r="552" spans="9:12" x14ac:dyDescent="0.15">
      <c r="I552" s="19"/>
      <c r="J552" s="19"/>
      <c r="K552" s="19"/>
      <c r="L552" s="19"/>
    </row>
    <row r="553" spans="9:12" x14ac:dyDescent="0.15">
      <c r="I553" s="19"/>
      <c r="J553" s="19"/>
      <c r="K553" s="19"/>
      <c r="L553" s="19"/>
    </row>
    <row r="554" spans="9:12" x14ac:dyDescent="0.15">
      <c r="I554" s="19"/>
      <c r="J554" s="19"/>
      <c r="K554" s="19"/>
      <c r="L554" s="19"/>
    </row>
    <row r="555" spans="9:12" x14ac:dyDescent="0.15">
      <c r="I555" s="19"/>
      <c r="J555" s="19"/>
      <c r="K555" s="19"/>
      <c r="L555" s="19"/>
    </row>
    <row r="556" spans="9:12" x14ac:dyDescent="0.15">
      <c r="I556" s="19"/>
      <c r="J556" s="19"/>
      <c r="K556" s="19"/>
      <c r="L556" s="19"/>
    </row>
    <row r="557" spans="9:12" x14ac:dyDescent="0.15">
      <c r="I557" s="19"/>
      <c r="J557" s="19"/>
      <c r="K557" s="19"/>
      <c r="L557" s="19"/>
    </row>
    <row r="558" spans="9:12" x14ac:dyDescent="0.15">
      <c r="I558" s="19"/>
      <c r="J558" s="19"/>
      <c r="K558" s="19"/>
      <c r="L558" s="19"/>
    </row>
    <row r="559" spans="9:12" x14ac:dyDescent="0.15">
      <c r="I559" s="19"/>
      <c r="J559" s="19"/>
      <c r="K559" s="19"/>
      <c r="L559" s="19"/>
    </row>
    <row r="560" spans="9:12" x14ac:dyDescent="0.15">
      <c r="I560" s="19"/>
      <c r="J560" s="19"/>
      <c r="K560" s="19"/>
      <c r="L560" s="19"/>
    </row>
    <row r="561" spans="9:12" x14ac:dyDescent="0.15">
      <c r="I561" s="19"/>
      <c r="J561" s="19"/>
      <c r="K561" s="19"/>
      <c r="L561" s="19"/>
    </row>
    <row r="562" spans="9:12" x14ac:dyDescent="0.15">
      <c r="I562" s="19"/>
      <c r="J562" s="19"/>
      <c r="K562" s="19"/>
      <c r="L562" s="19"/>
    </row>
    <row r="563" spans="9:12" x14ac:dyDescent="0.15">
      <c r="I563" s="19"/>
      <c r="J563" s="19"/>
      <c r="K563" s="19"/>
      <c r="L563" s="19"/>
    </row>
    <row r="564" spans="9:12" x14ac:dyDescent="0.15">
      <c r="I564" s="19"/>
      <c r="J564" s="19"/>
      <c r="K564" s="19"/>
      <c r="L564" s="19"/>
    </row>
    <row r="565" spans="9:12" x14ac:dyDescent="0.15">
      <c r="I565" s="19"/>
      <c r="J565" s="19"/>
      <c r="K565" s="19"/>
      <c r="L565" s="19"/>
    </row>
    <row r="566" spans="9:12" x14ac:dyDescent="0.15">
      <c r="I566" s="19"/>
      <c r="J566" s="19"/>
      <c r="K566" s="19"/>
      <c r="L566" s="19"/>
    </row>
    <row r="567" spans="9:12" x14ac:dyDescent="0.15">
      <c r="I567" s="19"/>
      <c r="J567" s="19"/>
      <c r="K567" s="19"/>
      <c r="L567" s="19"/>
    </row>
    <row r="568" spans="9:12" x14ac:dyDescent="0.15">
      <c r="I568" s="19"/>
      <c r="J568" s="19"/>
      <c r="K568" s="19"/>
      <c r="L568" s="19"/>
    </row>
    <row r="569" spans="9:12" x14ac:dyDescent="0.15">
      <c r="I569" s="19"/>
      <c r="J569" s="19"/>
      <c r="K569" s="19"/>
      <c r="L569" s="19"/>
    </row>
    <row r="570" spans="9:12" x14ac:dyDescent="0.15">
      <c r="I570" s="19"/>
      <c r="J570" s="19"/>
      <c r="K570" s="19"/>
      <c r="L570" s="19"/>
    </row>
    <row r="571" spans="9:12" x14ac:dyDescent="0.15">
      <c r="I571" s="19"/>
      <c r="J571" s="19"/>
      <c r="K571" s="19"/>
      <c r="L571" s="19"/>
    </row>
    <row r="572" spans="9:12" x14ac:dyDescent="0.15">
      <c r="I572" s="19"/>
      <c r="J572" s="19"/>
      <c r="K572" s="19"/>
      <c r="L572" s="19"/>
    </row>
    <row r="573" spans="9:12" x14ac:dyDescent="0.15">
      <c r="I573" s="19"/>
      <c r="J573" s="19"/>
      <c r="K573" s="19"/>
      <c r="L573" s="19"/>
    </row>
    <row r="574" spans="9:12" x14ac:dyDescent="0.15">
      <c r="I574" s="19"/>
      <c r="J574" s="19"/>
      <c r="K574" s="19"/>
      <c r="L574" s="19"/>
    </row>
    <row r="575" spans="9:12" x14ac:dyDescent="0.15">
      <c r="I575" s="19"/>
      <c r="J575" s="19"/>
      <c r="K575" s="19"/>
      <c r="L575" s="19"/>
    </row>
    <row r="576" spans="9:12" x14ac:dyDescent="0.15">
      <c r="I576" s="19"/>
      <c r="J576" s="19"/>
      <c r="K576" s="19"/>
      <c r="L576" s="19"/>
    </row>
    <row r="577" spans="9:12" x14ac:dyDescent="0.15">
      <c r="I577" s="19"/>
      <c r="J577" s="19"/>
      <c r="K577" s="19"/>
      <c r="L577" s="19"/>
    </row>
    <row r="578" spans="9:12" x14ac:dyDescent="0.15">
      <c r="I578" s="19"/>
      <c r="J578" s="19"/>
      <c r="K578" s="19"/>
      <c r="L578" s="19"/>
    </row>
    <row r="579" spans="9:12" x14ac:dyDescent="0.15">
      <c r="I579" s="19"/>
      <c r="J579" s="19"/>
      <c r="K579" s="19"/>
      <c r="L579" s="19"/>
    </row>
    <row r="580" spans="9:12" x14ac:dyDescent="0.15">
      <c r="I580" s="19"/>
      <c r="J580" s="19"/>
      <c r="K580" s="19"/>
      <c r="L580" s="19"/>
    </row>
    <row r="581" spans="9:12" x14ac:dyDescent="0.15">
      <c r="I581" s="19"/>
      <c r="J581" s="19"/>
      <c r="K581" s="19"/>
      <c r="L581" s="19"/>
    </row>
    <row r="582" spans="9:12" x14ac:dyDescent="0.15">
      <c r="I582" s="19"/>
      <c r="J582" s="19"/>
      <c r="K582" s="19"/>
      <c r="L582" s="19"/>
    </row>
    <row r="583" spans="9:12" x14ac:dyDescent="0.15">
      <c r="I583" s="19"/>
      <c r="J583" s="19"/>
      <c r="K583" s="19"/>
      <c r="L583" s="19"/>
    </row>
    <row r="584" spans="9:12" x14ac:dyDescent="0.15">
      <c r="I584" s="19"/>
      <c r="J584" s="19"/>
      <c r="K584" s="19"/>
      <c r="L584" s="19"/>
    </row>
    <row r="585" spans="9:12" x14ac:dyDescent="0.15">
      <c r="I585" s="19"/>
      <c r="J585" s="19"/>
      <c r="K585" s="19"/>
      <c r="L585" s="19"/>
    </row>
    <row r="586" spans="9:12" x14ac:dyDescent="0.15">
      <c r="I586" s="19"/>
      <c r="J586" s="19"/>
      <c r="K586" s="19"/>
      <c r="L586" s="19"/>
    </row>
    <row r="587" spans="9:12" x14ac:dyDescent="0.15">
      <c r="I587" s="19"/>
      <c r="J587" s="19"/>
      <c r="K587" s="19"/>
      <c r="L587" s="19"/>
    </row>
    <row r="588" spans="9:12" x14ac:dyDescent="0.15">
      <c r="I588" s="19"/>
      <c r="J588" s="19"/>
      <c r="K588" s="19"/>
      <c r="L588" s="19"/>
    </row>
    <row r="589" spans="9:12" x14ac:dyDescent="0.15">
      <c r="I589" s="19"/>
      <c r="J589" s="19"/>
      <c r="K589" s="19"/>
      <c r="L589" s="19"/>
    </row>
    <row r="590" spans="9:12" x14ac:dyDescent="0.15">
      <c r="I590" s="19"/>
      <c r="J590" s="19"/>
      <c r="K590" s="19"/>
      <c r="L590" s="19"/>
    </row>
    <row r="591" spans="9:12" x14ac:dyDescent="0.15">
      <c r="I591" s="19"/>
      <c r="J591" s="19"/>
      <c r="K591" s="19"/>
      <c r="L591" s="19"/>
    </row>
    <row r="592" spans="9:12" x14ac:dyDescent="0.15">
      <c r="I592" s="19"/>
      <c r="J592" s="19"/>
      <c r="K592" s="19"/>
      <c r="L592" s="19"/>
    </row>
    <row r="593" spans="9:12" x14ac:dyDescent="0.15">
      <c r="I593" s="19"/>
      <c r="J593" s="19"/>
      <c r="K593" s="19"/>
      <c r="L593" s="19"/>
    </row>
    <row r="594" spans="9:12" x14ac:dyDescent="0.15">
      <c r="I594" s="19"/>
      <c r="J594" s="19"/>
      <c r="K594" s="19"/>
      <c r="L594" s="19"/>
    </row>
    <row r="595" spans="9:12" x14ac:dyDescent="0.15">
      <c r="I595" s="19"/>
      <c r="J595" s="19"/>
      <c r="K595" s="19"/>
      <c r="L595" s="19"/>
    </row>
    <row r="596" spans="9:12" x14ac:dyDescent="0.15">
      <c r="I596" s="19"/>
      <c r="J596" s="19"/>
      <c r="K596" s="19"/>
      <c r="L596" s="19"/>
    </row>
    <row r="597" spans="9:12" x14ac:dyDescent="0.15">
      <c r="I597" s="19"/>
      <c r="J597" s="19"/>
      <c r="K597" s="19"/>
      <c r="L597" s="19"/>
    </row>
    <row r="598" spans="9:12" x14ac:dyDescent="0.15">
      <c r="I598" s="19"/>
      <c r="J598" s="19"/>
      <c r="K598" s="19"/>
      <c r="L598" s="19"/>
    </row>
    <row r="599" spans="9:12" x14ac:dyDescent="0.15">
      <c r="I599" s="19"/>
      <c r="J599" s="19"/>
      <c r="K599" s="19"/>
      <c r="L599" s="19"/>
    </row>
    <row r="600" spans="9:12" x14ac:dyDescent="0.15">
      <c r="I600" s="19"/>
      <c r="J600" s="19"/>
      <c r="K600" s="19"/>
      <c r="L600" s="19"/>
    </row>
    <row r="601" spans="9:12" x14ac:dyDescent="0.15">
      <c r="I601" s="19"/>
      <c r="J601" s="19"/>
      <c r="K601" s="19"/>
      <c r="L601" s="19"/>
    </row>
    <row r="602" spans="9:12" x14ac:dyDescent="0.15">
      <c r="I602" s="19"/>
      <c r="J602" s="19"/>
      <c r="K602" s="19"/>
      <c r="L602" s="19"/>
    </row>
    <row r="603" spans="9:12" x14ac:dyDescent="0.15">
      <c r="I603" s="19"/>
      <c r="J603" s="19"/>
      <c r="K603" s="19"/>
      <c r="L603" s="19"/>
    </row>
    <row r="604" spans="9:12" x14ac:dyDescent="0.15">
      <c r="I604" s="19"/>
      <c r="J604" s="19"/>
      <c r="K604" s="19"/>
      <c r="L604" s="19"/>
    </row>
    <row r="605" spans="9:12" x14ac:dyDescent="0.15">
      <c r="I605" s="19"/>
      <c r="J605" s="19"/>
      <c r="K605" s="19"/>
      <c r="L605" s="19"/>
    </row>
    <row r="606" spans="9:12" x14ac:dyDescent="0.15">
      <c r="I606" s="19"/>
      <c r="J606" s="19"/>
      <c r="K606" s="19"/>
      <c r="L606" s="19"/>
    </row>
    <row r="607" spans="9:12" x14ac:dyDescent="0.15">
      <c r="I607" s="19"/>
      <c r="J607" s="19"/>
      <c r="K607" s="19"/>
      <c r="L607" s="19"/>
    </row>
    <row r="608" spans="9:12" x14ac:dyDescent="0.15">
      <c r="I608" s="19"/>
      <c r="J608" s="19"/>
      <c r="K608" s="19"/>
      <c r="L608" s="19"/>
    </row>
    <row r="609" spans="9:12" x14ac:dyDescent="0.15">
      <c r="I609" s="19"/>
      <c r="J609" s="19"/>
      <c r="K609" s="19"/>
      <c r="L609" s="19"/>
    </row>
    <row r="610" spans="9:12" x14ac:dyDescent="0.15">
      <c r="I610" s="19"/>
      <c r="J610" s="19"/>
      <c r="K610" s="19"/>
      <c r="L610" s="19"/>
    </row>
    <row r="611" spans="9:12" x14ac:dyDescent="0.15">
      <c r="I611" s="19"/>
      <c r="J611" s="19"/>
      <c r="K611" s="19"/>
      <c r="L611" s="19"/>
    </row>
    <row r="612" spans="9:12" x14ac:dyDescent="0.15">
      <c r="I612" s="19"/>
      <c r="J612" s="19"/>
      <c r="K612" s="19"/>
      <c r="L612" s="19"/>
    </row>
    <row r="613" spans="9:12" x14ac:dyDescent="0.15">
      <c r="I613" s="19"/>
      <c r="J613" s="19"/>
      <c r="K613" s="19"/>
      <c r="L613" s="19"/>
    </row>
    <row r="614" spans="9:12" x14ac:dyDescent="0.15">
      <c r="I614" s="19"/>
      <c r="J614" s="19"/>
      <c r="K614" s="19"/>
      <c r="L614" s="19"/>
    </row>
    <row r="615" spans="9:12" x14ac:dyDescent="0.15">
      <c r="I615" s="19"/>
      <c r="J615" s="19"/>
      <c r="K615" s="19"/>
      <c r="L615" s="19"/>
    </row>
    <row r="616" spans="9:12" x14ac:dyDescent="0.15">
      <c r="I616" s="19"/>
      <c r="J616" s="19"/>
      <c r="K616" s="19"/>
      <c r="L616" s="19"/>
    </row>
    <row r="617" spans="9:12" x14ac:dyDescent="0.15">
      <c r="I617" s="19"/>
      <c r="J617" s="19"/>
      <c r="K617" s="19"/>
      <c r="L617" s="19"/>
    </row>
    <row r="618" spans="9:12" x14ac:dyDescent="0.15">
      <c r="I618" s="19"/>
      <c r="J618" s="19"/>
      <c r="K618" s="19"/>
      <c r="L618" s="19"/>
    </row>
    <row r="619" spans="9:12" x14ac:dyDescent="0.15">
      <c r="I619" s="19"/>
      <c r="J619" s="19"/>
      <c r="K619" s="19"/>
      <c r="L619" s="19"/>
    </row>
    <row r="620" spans="9:12" x14ac:dyDescent="0.15">
      <c r="I620" s="19"/>
      <c r="J620" s="19"/>
      <c r="K620" s="19"/>
      <c r="L620" s="19"/>
    </row>
    <row r="621" spans="9:12" x14ac:dyDescent="0.15">
      <c r="I621" s="19"/>
      <c r="J621" s="19"/>
      <c r="K621" s="19"/>
      <c r="L621" s="19"/>
    </row>
    <row r="622" spans="9:12" x14ac:dyDescent="0.15">
      <c r="I622" s="19"/>
      <c r="J622" s="19"/>
      <c r="K622" s="19"/>
      <c r="L622" s="19"/>
    </row>
    <row r="623" spans="9:12" x14ac:dyDescent="0.15">
      <c r="I623" s="19"/>
      <c r="J623" s="19"/>
      <c r="K623" s="19"/>
      <c r="L623" s="19"/>
    </row>
    <row r="624" spans="9:12" x14ac:dyDescent="0.15">
      <c r="I624" s="19"/>
      <c r="J624" s="19"/>
      <c r="K624" s="19"/>
      <c r="L624" s="19"/>
    </row>
    <row r="625" spans="9:12" x14ac:dyDescent="0.15">
      <c r="I625" s="19"/>
      <c r="J625" s="19"/>
      <c r="K625" s="19"/>
      <c r="L625" s="19"/>
    </row>
    <row r="626" spans="9:12" x14ac:dyDescent="0.15">
      <c r="I626" s="19"/>
      <c r="J626" s="19"/>
      <c r="K626" s="19"/>
      <c r="L626" s="19"/>
    </row>
    <row r="627" spans="9:12" x14ac:dyDescent="0.15">
      <c r="I627" s="19"/>
      <c r="J627" s="19"/>
      <c r="K627" s="19"/>
      <c r="L627" s="19"/>
    </row>
    <row r="628" spans="9:12" x14ac:dyDescent="0.15">
      <c r="I628" s="19"/>
      <c r="J628" s="19"/>
      <c r="K628" s="19"/>
      <c r="L628" s="19"/>
    </row>
    <row r="629" spans="9:12" x14ac:dyDescent="0.15">
      <c r="I629" s="19"/>
      <c r="J629" s="19"/>
      <c r="K629" s="19"/>
      <c r="L629" s="19"/>
    </row>
    <row r="630" spans="9:12" x14ac:dyDescent="0.15">
      <c r="I630" s="19"/>
      <c r="J630" s="19"/>
      <c r="K630" s="19"/>
      <c r="L630" s="19"/>
    </row>
    <row r="631" spans="9:12" x14ac:dyDescent="0.15">
      <c r="I631" s="19"/>
      <c r="J631" s="19"/>
      <c r="K631" s="19"/>
      <c r="L631" s="19"/>
    </row>
    <row r="632" spans="9:12" x14ac:dyDescent="0.15">
      <c r="I632" s="19"/>
      <c r="J632" s="19"/>
      <c r="K632" s="19"/>
      <c r="L632" s="19"/>
    </row>
    <row r="633" spans="9:12" x14ac:dyDescent="0.15">
      <c r="I633" s="19"/>
      <c r="J633" s="19"/>
      <c r="K633" s="19"/>
      <c r="L633" s="19"/>
    </row>
    <row r="634" spans="9:12" x14ac:dyDescent="0.15">
      <c r="I634" s="19"/>
      <c r="J634" s="19"/>
      <c r="K634" s="19"/>
      <c r="L634" s="19"/>
    </row>
    <row r="635" spans="9:12" x14ac:dyDescent="0.15">
      <c r="I635" s="19"/>
      <c r="J635" s="19"/>
      <c r="K635" s="19"/>
      <c r="L635" s="19"/>
    </row>
    <row r="636" spans="9:12" x14ac:dyDescent="0.15">
      <c r="I636" s="19"/>
      <c r="J636" s="19"/>
      <c r="K636" s="19"/>
      <c r="L636" s="19"/>
    </row>
    <row r="637" spans="9:12" x14ac:dyDescent="0.15">
      <c r="I637" s="19"/>
      <c r="J637" s="19"/>
      <c r="K637" s="19"/>
      <c r="L637" s="19"/>
    </row>
    <row r="638" spans="9:12" x14ac:dyDescent="0.15">
      <c r="I638" s="19"/>
      <c r="J638" s="19"/>
      <c r="K638" s="19"/>
      <c r="L638" s="19"/>
    </row>
    <row r="639" spans="9:12" x14ac:dyDescent="0.15">
      <c r="I639" s="19"/>
      <c r="J639" s="19"/>
      <c r="K639" s="19"/>
      <c r="L639" s="19"/>
    </row>
    <row r="640" spans="9:12" x14ac:dyDescent="0.15">
      <c r="I640" s="19"/>
      <c r="J640" s="19"/>
      <c r="K640" s="19"/>
      <c r="L640" s="19"/>
    </row>
    <row r="641" spans="9:12" x14ac:dyDescent="0.15">
      <c r="I641" s="19"/>
      <c r="J641" s="19"/>
      <c r="K641" s="19"/>
      <c r="L641" s="19"/>
    </row>
    <row r="642" spans="9:12" x14ac:dyDescent="0.15">
      <c r="I642" s="19"/>
      <c r="J642" s="19"/>
      <c r="K642" s="19"/>
      <c r="L642" s="19"/>
    </row>
    <row r="643" spans="9:12" x14ac:dyDescent="0.15">
      <c r="I643" s="19"/>
      <c r="J643" s="19"/>
      <c r="K643" s="19"/>
      <c r="L643" s="19"/>
    </row>
    <row r="644" spans="9:12" x14ac:dyDescent="0.15">
      <c r="I644" s="19"/>
      <c r="J644" s="19"/>
      <c r="K644" s="19"/>
      <c r="L644" s="19"/>
    </row>
    <row r="645" spans="9:12" x14ac:dyDescent="0.15">
      <c r="I645" s="19"/>
      <c r="J645" s="19"/>
      <c r="K645" s="19"/>
      <c r="L645" s="19"/>
    </row>
    <row r="646" spans="9:12" x14ac:dyDescent="0.15">
      <c r="I646" s="19"/>
      <c r="J646" s="19"/>
      <c r="K646" s="19"/>
      <c r="L646" s="19"/>
    </row>
    <row r="647" spans="9:12" x14ac:dyDescent="0.15">
      <c r="I647" s="19"/>
      <c r="J647" s="19"/>
      <c r="K647" s="19"/>
      <c r="L647" s="19"/>
    </row>
    <row r="648" spans="9:12" x14ac:dyDescent="0.15">
      <c r="I648" s="19"/>
      <c r="J648" s="19"/>
      <c r="K648" s="19"/>
      <c r="L648" s="19"/>
    </row>
    <row r="649" spans="9:12" x14ac:dyDescent="0.15">
      <c r="I649" s="19"/>
      <c r="J649" s="19"/>
      <c r="K649" s="19"/>
      <c r="L649" s="19"/>
    </row>
    <row r="650" spans="9:12" x14ac:dyDescent="0.15">
      <c r="I650" s="19"/>
      <c r="J650" s="19"/>
      <c r="K650" s="19"/>
      <c r="L650" s="19"/>
    </row>
    <row r="651" spans="9:12" x14ac:dyDescent="0.15">
      <c r="I651" s="19"/>
      <c r="J651" s="19"/>
      <c r="K651" s="19"/>
      <c r="L651" s="19"/>
    </row>
    <row r="652" spans="9:12" x14ac:dyDescent="0.15">
      <c r="I652" s="19"/>
      <c r="J652" s="19"/>
      <c r="K652" s="19"/>
      <c r="L652" s="19"/>
    </row>
    <row r="653" spans="9:12" x14ac:dyDescent="0.15">
      <c r="I653" s="19"/>
      <c r="J653" s="19"/>
      <c r="K653" s="19"/>
      <c r="L653" s="19"/>
    </row>
    <row r="654" spans="9:12" x14ac:dyDescent="0.15">
      <c r="I654" s="19"/>
      <c r="J654" s="19"/>
      <c r="K654" s="19"/>
      <c r="L654" s="19"/>
    </row>
    <row r="655" spans="9:12" x14ac:dyDescent="0.15">
      <c r="I655" s="19"/>
      <c r="J655" s="19"/>
      <c r="K655" s="19"/>
      <c r="L655" s="19"/>
    </row>
    <row r="656" spans="9:12" x14ac:dyDescent="0.15">
      <c r="I656" s="19"/>
      <c r="J656" s="19"/>
      <c r="K656" s="19"/>
      <c r="L656" s="19"/>
    </row>
    <row r="657" spans="9:12" x14ac:dyDescent="0.15">
      <c r="I657" s="19"/>
      <c r="J657" s="19"/>
      <c r="K657" s="19"/>
      <c r="L657" s="19"/>
    </row>
    <row r="658" spans="9:12" x14ac:dyDescent="0.15">
      <c r="I658" s="19"/>
      <c r="J658" s="19"/>
      <c r="K658" s="19"/>
      <c r="L658" s="19"/>
    </row>
    <row r="659" spans="9:12" x14ac:dyDescent="0.15">
      <c r="I659" s="19"/>
      <c r="J659" s="19"/>
      <c r="K659" s="19"/>
      <c r="L659" s="19"/>
    </row>
    <row r="660" spans="9:12" x14ac:dyDescent="0.15">
      <c r="I660" s="19"/>
      <c r="J660" s="19"/>
      <c r="K660" s="19"/>
      <c r="L660" s="19"/>
    </row>
    <row r="661" spans="9:12" x14ac:dyDescent="0.15">
      <c r="I661" s="19"/>
      <c r="J661" s="19"/>
      <c r="K661" s="19"/>
      <c r="L661" s="19"/>
    </row>
    <row r="662" spans="9:12" x14ac:dyDescent="0.15">
      <c r="I662" s="19"/>
      <c r="J662" s="19"/>
      <c r="K662" s="19"/>
      <c r="L662" s="19"/>
    </row>
    <row r="663" spans="9:12" x14ac:dyDescent="0.15">
      <c r="I663" s="19"/>
      <c r="J663" s="19"/>
      <c r="K663" s="19"/>
      <c r="L663" s="19"/>
    </row>
    <row r="664" spans="9:12" x14ac:dyDescent="0.15">
      <c r="I664" s="19"/>
      <c r="J664" s="19"/>
      <c r="K664" s="19"/>
      <c r="L664" s="19"/>
    </row>
    <row r="665" spans="9:12" x14ac:dyDescent="0.15">
      <c r="I665" s="19"/>
      <c r="J665" s="19"/>
      <c r="K665" s="19"/>
      <c r="L665" s="19"/>
    </row>
    <row r="666" spans="9:12" x14ac:dyDescent="0.15">
      <c r="I666" s="19"/>
      <c r="J666" s="19"/>
      <c r="K666" s="19"/>
      <c r="L666" s="19"/>
    </row>
    <row r="667" spans="9:12" x14ac:dyDescent="0.15">
      <c r="I667" s="19"/>
      <c r="J667" s="19"/>
      <c r="K667" s="19"/>
      <c r="L667" s="19"/>
    </row>
    <row r="668" spans="9:12" x14ac:dyDescent="0.15">
      <c r="I668" s="19"/>
      <c r="J668" s="19"/>
      <c r="K668" s="19"/>
      <c r="L668" s="19"/>
    </row>
    <row r="669" spans="9:12" x14ac:dyDescent="0.15">
      <c r="I669" s="19"/>
      <c r="J669" s="19"/>
      <c r="K669" s="19"/>
      <c r="L669" s="19"/>
    </row>
    <row r="670" spans="9:12" x14ac:dyDescent="0.15">
      <c r="I670" s="19"/>
      <c r="J670" s="19"/>
      <c r="K670" s="19"/>
      <c r="L670" s="19"/>
    </row>
    <row r="671" spans="9:12" x14ac:dyDescent="0.15">
      <c r="I671" s="19"/>
      <c r="J671" s="19"/>
      <c r="K671" s="19"/>
      <c r="L671" s="19"/>
    </row>
    <row r="672" spans="9:12" x14ac:dyDescent="0.15">
      <c r="I672" s="19"/>
      <c r="J672" s="19"/>
      <c r="K672" s="19"/>
      <c r="L672" s="19"/>
    </row>
    <row r="673" spans="9:12" x14ac:dyDescent="0.15">
      <c r="I673" s="19"/>
      <c r="J673" s="19"/>
      <c r="K673" s="19"/>
      <c r="L673" s="19"/>
    </row>
    <row r="674" spans="9:12" x14ac:dyDescent="0.15">
      <c r="I674" s="19"/>
      <c r="J674" s="19"/>
      <c r="K674" s="19"/>
      <c r="L674" s="19"/>
    </row>
    <row r="675" spans="9:12" x14ac:dyDescent="0.15">
      <c r="I675" s="19"/>
      <c r="J675" s="19"/>
      <c r="K675" s="19"/>
      <c r="L675" s="19"/>
    </row>
    <row r="676" spans="9:12" x14ac:dyDescent="0.15">
      <c r="I676" s="19"/>
      <c r="J676" s="19"/>
      <c r="K676" s="19"/>
      <c r="L676" s="19"/>
    </row>
    <row r="677" spans="9:12" x14ac:dyDescent="0.15">
      <c r="I677" s="19"/>
      <c r="J677" s="19"/>
      <c r="K677" s="19"/>
      <c r="L677" s="19"/>
    </row>
    <row r="678" spans="9:12" x14ac:dyDescent="0.15">
      <c r="I678" s="19"/>
      <c r="J678" s="19"/>
      <c r="K678" s="19"/>
      <c r="L678" s="19"/>
    </row>
    <row r="679" spans="9:12" x14ac:dyDescent="0.15">
      <c r="I679" s="19"/>
      <c r="J679" s="19"/>
      <c r="K679" s="19"/>
      <c r="L679" s="19"/>
    </row>
    <row r="680" spans="9:12" x14ac:dyDescent="0.15">
      <c r="I680" s="19"/>
      <c r="J680" s="19"/>
      <c r="K680" s="19"/>
      <c r="L680" s="19"/>
    </row>
    <row r="681" spans="9:12" x14ac:dyDescent="0.15">
      <c r="I681" s="19"/>
      <c r="J681" s="19"/>
      <c r="K681" s="19"/>
      <c r="L681" s="19"/>
    </row>
    <row r="682" spans="9:12" x14ac:dyDescent="0.15">
      <c r="I682" s="19"/>
      <c r="J682" s="19"/>
      <c r="K682" s="19"/>
      <c r="L682" s="19"/>
    </row>
    <row r="683" spans="9:12" x14ac:dyDescent="0.15">
      <c r="I683" s="19"/>
      <c r="J683" s="19"/>
      <c r="K683" s="19"/>
      <c r="L683" s="19"/>
    </row>
    <row r="684" spans="9:12" x14ac:dyDescent="0.15">
      <c r="I684" s="19"/>
      <c r="J684" s="19"/>
      <c r="K684" s="19"/>
      <c r="L684" s="19"/>
    </row>
    <row r="685" spans="9:12" x14ac:dyDescent="0.15">
      <c r="I685" s="19"/>
      <c r="J685" s="19"/>
      <c r="K685" s="19"/>
      <c r="L685" s="19"/>
    </row>
    <row r="686" spans="9:12" x14ac:dyDescent="0.15">
      <c r="I686" s="19"/>
      <c r="J686" s="19"/>
      <c r="K686" s="19"/>
      <c r="L686" s="19"/>
    </row>
    <row r="687" spans="9:12" x14ac:dyDescent="0.15">
      <c r="I687" s="19"/>
      <c r="J687" s="19"/>
      <c r="K687" s="19"/>
      <c r="L687" s="19"/>
    </row>
    <row r="688" spans="9:12" x14ac:dyDescent="0.15">
      <c r="I688" s="19"/>
      <c r="J688" s="19"/>
      <c r="K688" s="19"/>
      <c r="L688" s="19"/>
    </row>
    <row r="689" spans="9:12" x14ac:dyDescent="0.15">
      <c r="I689" s="19"/>
      <c r="J689" s="19"/>
      <c r="K689" s="19"/>
      <c r="L689" s="19"/>
    </row>
    <row r="690" spans="9:12" x14ac:dyDescent="0.15">
      <c r="I690" s="19"/>
      <c r="J690" s="19"/>
      <c r="K690" s="19"/>
      <c r="L690" s="19"/>
    </row>
    <row r="691" spans="9:12" x14ac:dyDescent="0.15">
      <c r="I691" s="19"/>
      <c r="J691" s="19"/>
      <c r="K691" s="19"/>
      <c r="L691" s="19"/>
    </row>
    <row r="692" spans="9:12" x14ac:dyDescent="0.15">
      <c r="I692" s="19"/>
      <c r="J692" s="19"/>
      <c r="K692" s="19"/>
      <c r="L692" s="19"/>
    </row>
    <row r="693" spans="9:12" x14ac:dyDescent="0.15">
      <c r="I693" s="19"/>
      <c r="J693" s="19"/>
      <c r="K693" s="19"/>
      <c r="L693" s="19"/>
    </row>
    <row r="694" spans="9:12" x14ac:dyDescent="0.15">
      <c r="I694" s="19"/>
      <c r="J694" s="19"/>
      <c r="K694" s="19"/>
      <c r="L694" s="19"/>
    </row>
    <row r="695" spans="9:12" x14ac:dyDescent="0.15">
      <c r="I695" s="19"/>
      <c r="J695" s="19"/>
      <c r="K695" s="19"/>
      <c r="L695" s="19"/>
    </row>
    <row r="696" spans="9:12" x14ac:dyDescent="0.15">
      <c r="I696" s="19"/>
      <c r="J696" s="19"/>
      <c r="K696" s="19"/>
      <c r="L696" s="19"/>
    </row>
    <row r="697" spans="9:12" x14ac:dyDescent="0.15">
      <c r="I697" s="19"/>
      <c r="J697" s="19"/>
      <c r="K697" s="19"/>
      <c r="L697" s="19"/>
    </row>
    <row r="698" spans="9:12" x14ac:dyDescent="0.15">
      <c r="I698" s="19"/>
      <c r="J698" s="19"/>
      <c r="K698" s="19"/>
      <c r="L698" s="19"/>
    </row>
    <row r="699" spans="9:12" x14ac:dyDescent="0.15">
      <c r="I699" s="19"/>
      <c r="J699" s="19"/>
      <c r="K699" s="19"/>
      <c r="L699" s="19"/>
    </row>
    <row r="700" spans="9:12" x14ac:dyDescent="0.15">
      <c r="I700" s="19"/>
      <c r="J700" s="19"/>
      <c r="K700" s="19"/>
      <c r="L700" s="19"/>
    </row>
    <row r="701" spans="9:12" x14ac:dyDescent="0.15">
      <c r="I701" s="19"/>
      <c r="J701" s="19"/>
      <c r="K701" s="19"/>
      <c r="L701" s="19"/>
    </row>
    <row r="702" spans="9:12" x14ac:dyDescent="0.15">
      <c r="I702" s="19"/>
      <c r="J702" s="19"/>
      <c r="K702" s="19"/>
      <c r="L702" s="19"/>
    </row>
    <row r="703" spans="9:12" x14ac:dyDescent="0.15">
      <c r="I703" s="19"/>
      <c r="J703" s="19"/>
      <c r="K703" s="19"/>
      <c r="L703" s="19"/>
    </row>
    <row r="704" spans="9:12" x14ac:dyDescent="0.15">
      <c r="I704" s="19"/>
      <c r="J704" s="19"/>
      <c r="K704" s="19"/>
      <c r="L704" s="19"/>
    </row>
    <row r="705" spans="9:12" x14ac:dyDescent="0.15">
      <c r="I705" s="19"/>
      <c r="J705" s="19"/>
      <c r="K705" s="19"/>
      <c r="L705" s="19"/>
    </row>
    <row r="706" spans="9:12" x14ac:dyDescent="0.15">
      <c r="I706" s="19"/>
      <c r="J706" s="19"/>
      <c r="K706" s="19"/>
      <c r="L706" s="19"/>
    </row>
    <row r="707" spans="9:12" x14ac:dyDescent="0.15">
      <c r="I707" s="19"/>
      <c r="J707" s="19"/>
      <c r="K707" s="19"/>
      <c r="L707" s="19"/>
    </row>
    <row r="708" spans="9:12" x14ac:dyDescent="0.15">
      <c r="I708" s="19"/>
      <c r="J708" s="19"/>
      <c r="K708" s="19"/>
      <c r="L708" s="19"/>
    </row>
    <row r="709" spans="9:12" x14ac:dyDescent="0.15">
      <c r="I709" s="19"/>
      <c r="J709" s="19"/>
      <c r="K709" s="19"/>
      <c r="L709" s="19"/>
    </row>
    <row r="710" spans="9:12" x14ac:dyDescent="0.15">
      <c r="I710" s="19"/>
      <c r="J710" s="19"/>
      <c r="K710" s="19"/>
      <c r="L710" s="19"/>
    </row>
    <row r="711" spans="9:12" x14ac:dyDescent="0.15">
      <c r="I711" s="19"/>
      <c r="J711" s="19"/>
      <c r="K711" s="19"/>
      <c r="L711" s="19"/>
    </row>
    <row r="712" spans="9:12" x14ac:dyDescent="0.15">
      <c r="I712" s="19"/>
      <c r="J712" s="19"/>
      <c r="K712" s="19"/>
      <c r="L712" s="19"/>
    </row>
    <row r="713" spans="9:12" x14ac:dyDescent="0.15">
      <c r="I713" s="19"/>
      <c r="J713" s="19"/>
      <c r="K713" s="19"/>
      <c r="L713" s="19"/>
    </row>
    <row r="714" spans="9:12" x14ac:dyDescent="0.15">
      <c r="I714" s="19"/>
      <c r="J714" s="19"/>
      <c r="K714" s="19"/>
      <c r="L714" s="19"/>
    </row>
    <row r="715" spans="9:12" x14ac:dyDescent="0.15">
      <c r="I715" s="19"/>
      <c r="J715" s="19"/>
      <c r="K715" s="19"/>
      <c r="L715" s="19"/>
    </row>
    <row r="716" spans="9:12" x14ac:dyDescent="0.15">
      <c r="I716" s="19"/>
      <c r="J716" s="19"/>
      <c r="K716" s="19"/>
      <c r="L716" s="19"/>
    </row>
    <row r="717" spans="9:12" x14ac:dyDescent="0.15">
      <c r="I717" s="19"/>
      <c r="J717" s="19"/>
      <c r="K717" s="19"/>
      <c r="L717" s="19"/>
    </row>
    <row r="718" spans="9:12" x14ac:dyDescent="0.15">
      <c r="I718" s="19"/>
      <c r="J718" s="19"/>
      <c r="K718" s="19"/>
      <c r="L718" s="19"/>
    </row>
    <row r="719" spans="9:12" x14ac:dyDescent="0.15">
      <c r="I719" s="19"/>
      <c r="J719" s="19"/>
      <c r="K719" s="19"/>
      <c r="L719" s="19"/>
    </row>
    <row r="720" spans="9:12" x14ac:dyDescent="0.15">
      <c r="I720" s="19"/>
      <c r="J720" s="19"/>
      <c r="K720" s="19"/>
      <c r="L720" s="19"/>
    </row>
    <row r="721" spans="9:12" x14ac:dyDescent="0.15">
      <c r="I721" s="19"/>
      <c r="J721" s="19"/>
      <c r="K721" s="19"/>
      <c r="L721" s="19"/>
    </row>
    <row r="722" spans="9:12" x14ac:dyDescent="0.15">
      <c r="I722" s="19"/>
      <c r="J722" s="19"/>
      <c r="K722" s="19"/>
      <c r="L722" s="19"/>
    </row>
    <row r="723" spans="9:12" x14ac:dyDescent="0.15">
      <c r="I723" s="19"/>
      <c r="J723" s="19"/>
      <c r="K723" s="19"/>
      <c r="L723" s="19"/>
    </row>
    <row r="724" spans="9:12" x14ac:dyDescent="0.15">
      <c r="I724" s="19"/>
      <c r="J724" s="19"/>
      <c r="K724" s="19"/>
      <c r="L724" s="19"/>
    </row>
    <row r="725" spans="9:12" x14ac:dyDescent="0.15">
      <c r="I725" s="19"/>
      <c r="J725" s="19"/>
      <c r="K725" s="19"/>
      <c r="L725" s="19"/>
    </row>
    <row r="726" spans="9:12" x14ac:dyDescent="0.15">
      <c r="I726" s="19"/>
      <c r="J726" s="19"/>
      <c r="K726" s="19"/>
      <c r="L726" s="19"/>
    </row>
    <row r="727" spans="9:12" x14ac:dyDescent="0.15">
      <c r="I727" s="19"/>
      <c r="J727" s="19"/>
      <c r="K727" s="19"/>
      <c r="L727" s="19"/>
    </row>
    <row r="728" spans="9:12" x14ac:dyDescent="0.15">
      <c r="I728" s="19"/>
      <c r="J728" s="19"/>
      <c r="K728" s="19"/>
      <c r="L728" s="19"/>
    </row>
    <row r="729" spans="9:12" x14ac:dyDescent="0.15">
      <c r="I729" s="19"/>
      <c r="J729" s="19"/>
      <c r="K729" s="19"/>
      <c r="L729" s="19"/>
    </row>
    <row r="730" spans="9:12" x14ac:dyDescent="0.15">
      <c r="I730" s="19"/>
      <c r="J730" s="19"/>
      <c r="K730" s="19"/>
      <c r="L730" s="19"/>
    </row>
    <row r="731" spans="9:12" x14ac:dyDescent="0.15">
      <c r="I731" s="19"/>
      <c r="J731" s="19"/>
      <c r="K731" s="19"/>
      <c r="L731" s="19"/>
    </row>
    <row r="732" spans="9:12" x14ac:dyDescent="0.15">
      <c r="I732" s="19"/>
      <c r="J732" s="19"/>
      <c r="K732" s="19"/>
      <c r="L732" s="19"/>
    </row>
    <row r="733" spans="9:12" x14ac:dyDescent="0.15">
      <c r="I733" s="19"/>
      <c r="J733" s="19"/>
      <c r="K733" s="19"/>
      <c r="L733" s="19"/>
    </row>
    <row r="734" spans="9:12" x14ac:dyDescent="0.15">
      <c r="I734" s="19"/>
      <c r="J734" s="19"/>
      <c r="K734" s="19"/>
      <c r="L734" s="19"/>
    </row>
    <row r="735" spans="9:12" x14ac:dyDescent="0.15">
      <c r="I735" s="19"/>
      <c r="J735" s="19"/>
      <c r="K735" s="19"/>
      <c r="L735" s="19"/>
    </row>
    <row r="736" spans="9:12" x14ac:dyDescent="0.15">
      <c r="I736" s="19"/>
      <c r="J736" s="19"/>
      <c r="K736" s="19"/>
      <c r="L736" s="19"/>
    </row>
    <row r="737" spans="9:12" x14ac:dyDescent="0.15">
      <c r="I737" s="19"/>
      <c r="J737" s="19"/>
      <c r="K737" s="19"/>
      <c r="L737" s="19"/>
    </row>
    <row r="738" spans="9:12" x14ac:dyDescent="0.15">
      <c r="I738" s="19"/>
      <c r="J738" s="19"/>
      <c r="K738" s="19"/>
      <c r="L738" s="19"/>
    </row>
    <row r="739" spans="9:12" x14ac:dyDescent="0.15">
      <c r="I739" s="19"/>
      <c r="J739" s="19"/>
      <c r="K739" s="19"/>
      <c r="L739" s="19"/>
    </row>
    <row r="740" spans="9:12" x14ac:dyDescent="0.15">
      <c r="I740" s="19"/>
      <c r="J740" s="19"/>
      <c r="K740" s="19"/>
      <c r="L740" s="19"/>
    </row>
    <row r="741" spans="9:12" x14ac:dyDescent="0.15">
      <c r="I741" s="19"/>
      <c r="J741" s="19"/>
      <c r="K741" s="19"/>
      <c r="L741" s="19"/>
    </row>
    <row r="742" spans="9:12" x14ac:dyDescent="0.15">
      <c r="I742" s="19"/>
      <c r="J742" s="19"/>
      <c r="K742" s="19"/>
      <c r="L742" s="19"/>
    </row>
    <row r="743" spans="9:12" x14ac:dyDescent="0.15">
      <c r="I743" s="19"/>
      <c r="J743" s="19"/>
      <c r="K743" s="19"/>
      <c r="L743" s="19"/>
    </row>
    <row r="744" spans="9:12" x14ac:dyDescent="0.15">
      <c r="I744" s="19"/>
      <c r="J744" s="19"/>
      <c r="K744" s="19"/>
      <c r="L744" s="19"/>
    </row>
    <row r="745" spans="9:12" x14ac:dyDescent="0.15">
      <c r="I745" s="19"/>
      <c r="J745" s="19"/>
      <c r="K745" s="19"/>
      <c r="L745" s="19"/>
    </row>
    <row r="746" spans="9:12" x14ac:dyDescent="0.15">
      <c r="I746" s="19"/>
      <c r="J746" s="19"/>
      <c r="K746" s="19"/>
      <c r="L746" s="19"/>
    </row>
    <row r="747" spans="9:12" x14ac:dyDescent="0.15">
      <c r="I747" s="19"/>
      <c r="J747" s="19"/>
      <c r="K747" s="19"/>
      <c r="L747" s="19"/>
    </row>
    <row r="748" spans="9:12" x14ac:dyDescent="0.15">
      <c r="I748" s="19"/>
      <c r="J748" s="19"/>
      <c r="K748" s="19"/>
      <c r="L748" s="19"/>
    </row>
    <row r="749" spans="9:12" x14ac:dyDescent="0.15">
      <c r="I749" s="19"/>
      <c r="J749" s="19"/>
      <c r="K749" s="19"/>
      <c r="L749" s="19"/>
    </row>
    <row r="750" spans="9:12" x14ac:dyDescent="0.15">
      <c r="I750" s="19"/>
      <c r="J750" s="19"/>
      <c r="K750" s="19"/>
      <c r="L750" s="19"/>
    </row>
    <row r="751" spans="9:12" x14ac:dyDescent="0.15">
      <c r="I751" s="19"/>
      <c r="J751" s="19"/>
      <c r="K751" s="19"/>
      <c r="L751" s="19"/>
    </row>
    <row r="752" spans="9:12" x14ac:dyDescent="0.15">
      <c r="I752" s="19"/>
      <c r="J752" s="19"/>
      <c r="K752" s="19"/>
      <c r="L752" s="19"/>
    </row>
    <row r="753" spans="9:12" x14ac:dyDescent="0.15">
      <c r="I753" s="19"/>
      <c r="J753" s="19"/>
      <c r="K753" s="19"/>
      <c r="L753" s="19"/>
    </row>
    <row r="754" spans="9:12" x14ac:dyDescent="0.15">
      <c r="I754" s="19"/>
      <c r="J754" s="19"/>
      <c r="K754" s="19"/>
      <c r="L754" s="19"/>
    </row>
    <row r="755" spans="9:12" x14ac:dyDescent="0.15">
      <c r="I755" s="19"/>
      <c r="J755" s="19"/>
      <c r="K755" s="19"/>
      <c r="L755" s="19"/>
    </row>
    <row r="756" spans="9:12" x14ac:dyDescent="0.15">
      <c r="I756" s="19"/>
      <c r="J756" s="19"/>
      <c r="K756" s="19"/>
      <c r="L756" s="19"/>
    </row>
    <row r="757" spans="9:12" x14ac:dyDescent="0.15">
      <c r="I757" s="19"/>
      <c r="J757" s="19"/>
      <c r="K757" s="19"/>
      <c r="L757" s="19"/>
    </row>
    <row r="758" spans="9:12" x14ac:dyDescent="0.15">
      <c r="I758" s="19"/>
      <c r="J758" s="19"/>
      <c r="K758" s="19"/>
      <c r="L758" s="19"/>
    </row>
    <row r="759" spans="9:12" x14ac:dyDescent="0.15">
      <c r="I759" s="19"/>
      <c r="J759" s="19"/>
      <c r="K759" s="19"/>
      <c r="L759" s="19"/>
    </row>
    <row r="760" spans="9:12" x14ac:dyDescent="0.15">
      <c r="I760" s="19"/>
      <c r="J760" s="19"/>
      <c r="K760" s="19"/>
      <c r="L760" s="19"/>
    </row>
    <row r="761" spans="9:12" x14ac:dyDescent="0.15">
      <c r="I761" s="19"/>
      <c r="J761" s="19"/>
      <c r="K761" s="19"/>
      <c r="L761" s="19"/>
    </row>
    <row r="762" spans="9:12" x14ac:dyDescent="0.15">
      <c r="I762" s="19"/>
      <c r="J762" s="19"/>
      <c r="K762" s="19"/>
      <c r="L762" s="19"/>
    </row>
    <row r="763" spans="9:12" x14ac:dyDescent="0.15">
      <c r="I763" s="19"/>
      <c r="J763" s="19"/>
      <c r="K763" s="19"/>
      <c r="L763" s="19"/>
    </row>
    <row r="764" spans="9:12" x14ac:dyDescent="0.15">
      <c r="I764" s="19"/>
      <c r="J764" s="19"/>
      <c r="K764" s="19"/>
      <c r="L764" s="19"/>
    </row>
    <row r="765" spans="9:12" x14ac:dyDescent="0.15">
      <c r="I765" s="19"/>
      <c r="J765" s="19"/>
      <c r="K765" s="19"/>
      <c r="L765" s="19"/>
    </row>
    <row r="766" spans="9:12" x14ac:dyDescent="0.15">
      <c r="I766" s="19"/>
      <c r="J766" s="19"/>
      <c r="K766" s="19"/>
      <c r="L766" s="19"/>
    </row>
    <row r="767" spans="9:12" x14ac:dyDescent="0.15">
      <c r="I767" s="19"/>
      <c r="J767" s="19"/>
      <c r="K767" s="19"/>
      <c r="L767" s="19"/>
    </row>
    <row r="768" spans="9:12" x14ac:dyDescent="0.15">
      <c r="I768" s="19"/>
      <c r="J768" s="19"/>
      <c r="K768" s="19"/>
      <c r="L768" s="19"/>
    </row>
    <row r="769" spans="9:12" x14ac:dyDescent="0.15">
      <c r="I769" s="19"/>
      <c r="J769" s="19"/>
      <c r="K769" s="19"/>
      <c r="L769" s="19"/>
    </row>
    <row r="770" spans="9:12" x14ac:dyDescent="0.15">
      <c r="I770" s="19"/>
      <c r="J770" s="19"/>
      <c r="K770" s="19"/>
      <c r="L770" s="19"/>
    </row>
    <row r="771" spans="9:12" x14ac:dyDescent="0.15">
      <c r="I771" s="19"/>
      <c r="J771" s="19"/>
      <c r="K771" s="19"/>
      <c r="L771" s="19"/>
    </row>
    <row r="772" spans="9:12" x14ac:dyDescent="0.15">
      <c r="I772" s="19"/>
      <c r="J772" s="19"/>
      <c r="K772" s="19"/>
      <c r="L772" s="19"/>
    </row>
    <row r="773" spans="9:12" x14ac:dyDescent="0.15">
      <c r="I773" s="19"/>
      <c r="J773" s="19"/>
      <c r="K773" s="19"/>
      <c r="L773" s="19"/>
    </row>
    <row r="774" spans="9:12" x14ac:dyDescent="0.15">
      <c r="I774" s="19"/>
      <c r="J774" s="19"/>
      <c r="K774" s="19"/>
      <c r="L774" s="19"/>
    </row>
    <row r="775" spans="9:12" x14ac:dyDescent="0.15">
      <c r="I775" s="19"/>
      <c r="J775" s="19"/>
      <c r="K775" s="19"/>
      <c r="L775" s="19"/>
    </row>
    <row r="776" spans="9:12" x14ac:dyDescent="0.15">
      <c r="I776" s="19"/>
      <c r="J776" s="19"/>
      <c r="K776" s="19"/>
      <c r="L776" s="19"/>
    </row>
    <row r="777" spans="9:12" x14ac:dyDescent="0.15">
      <c r="I777" s="19"/>
      <c r="J777" s="19"/>
      <c r="K777" s="19"/>
      <c r="L777" s="19"/>
    </row>
    <row r="778" spans="9:12" x14ac:dyDescent="0.15">
      <c r="I778" s="19"/>
      <c r="J778" s="19"/>
      <c r="K778" s="19"/>
      <c r="L778" s="19"/>
    </row>
    <row r="779" spans="9:12" x14ac:dyDescent="0.15">
      <c r="I779" s="19"/>
      <c r="J779" s="19"/>
      <c r="K779" s="19"/>
      <c r="L779" s="19"/>
    </row>
    <row r="780" spans="9:12" x14ac:dyDescent="0.15">
      <c r="I780" s="19"/>
      <c r="J780" s="19"/>
      <c r="K780" s="19"/>
      <c r="L780" s="19"/>
    </row>
    <row r="781" spans="9:12" x14ac:dyDescent="0.15">
      <c r="I781" s="19"/>
      <c r="J781" s="19"/>
      <c r="K781" s="19"/>
      <c r="L781" s="19"/>
    </row>
    <row r="782" spans="9:12" x14ac:dyDescent="0.15">
      <c r="I782" s="19"/>
      <c r="J782" s="19"/>
      <c r="K782" s="19"/>
      <c r="L782" s="19"/>
    </row>
    <row r="783" spans="9:12" x14ac:dyDescent="0.15">
      <c r="I783" s="19"/>
      <c r="J783" s="19"/>
      <c r="K783" s="19"/>
      <c r="L783" s="19"/>
    </row>
    <row r="784" spans="9:12" x14ac:dyDescent="0.15">
      <c r="I784" s="19"/>
      <c r="J784" s="19"/>
      <c r="K784" s="19"/>
      <c r="L784" s="19"/>
    </row>
    <row r="785" spans="9:12" x14ac:dyDescent="0.15">
      <c r="I785" s="19"/>
      <c r="J785" s="19"/>
      <c r="K785" s="19"/>
      <c r="L785" s="19"/>
    </row>
    <row r="786" spans="9:12" x14ac:dyDescent="0.15">
      <c r="I786" s="19"/>
      <c r="J786" s="19"/>
      <c r="K786" s="19"/>
      <c r="L786" s="19"/>
    </row>
    <row r="787" spans="9:12" x14ac:dyDescent="0.15">
      <c r="I787" s="19"/>
      <c r="J787" s="19"/>
      <c r="K787" s="19"/>
      <c r="L787" s="19"/>
    </row>
    <row r="788" spans="9:12" x14ac:dyDescent="0.15">
      <c r="I788" s="19"/>
      <c r="J788" s="19"/>
      <c r="K788" s="19"/>
      <c r="L788" s="19"/>
    </row>
    <row r="789" spans="9:12" x14ac:dyDescent="0.15">
      <c r="I789" s="19"/>
      <c r="J789" s="19"/>
      <c r="K789" s="19"/>
      <c r="L789" s="19"/>
    </row>
    <row r="790" spans="9:12" x14ac:dyDescent="0.15">
      <c r="I790" s="19"/>
      <c r="J790" s="19"/>
      <c r="K790" s="19"/>
      <c r="L790" s="19"/>
    </row>
    <row r="791" spans="9:12" x14ac:dyDescent="0.15">
      <c r="I791" s="19"/>
      <c r="J791" s="19"/>
      <c r="K791" s="19"/>
      <c r="L791" s="19"/>
    </row>
    <row r="792" spans="9:12" x14ac:dyDescent="0.15">
      <c r="I792" s="19"/>
      <c r="J792" s="19"/>
      <c r="K792" s="19"/>
      <c r="L792" s="19"/>
    </row>
    <row r="793" spans="9:12" x14ac:dyDescent="0.15">
      <c r="I793" s="19"/>
      <c r="J793" s="19"/>
      <c r="K793" s="19"/>
      <c r="L793" s="19"/>
    </row>
    <row r="794" spans="9:12" x14ac:dyDescent="0.15">
      <c r="I794" s="19"/>
      <c r="J794" s="19"/>
      <c r="K794" s="19"/>
      <c r="L794" s="19"/>
    </row>
    <row r="795" spans="9:12" x14ac:dyDescent="0.15">
      <c r="I795" s="19"/>
      <c r="J795" s="19"/>
      <c r="K795" s="19"/>
      <c r="L795" s="19"/>
    </row>
    <row r="796" spans="9:12" x14ac:dyDescent="0.15">
      <c r="I796" s="19"/>
      <c r="J796" s="19"/>
      <c r="K796" s="19"/>
      <c r="L796" s="19"/>
    </row>
    <row r="797" spans="9:12" x14ac:dyDescent="0.15">
      <c r="I797" s="19"/>
      <c r="J797" s="19"/>
      <c r="K797" s="19"/>
      <c r="L797" s="19"/>
    </row>
    <row r="798" spans="9:12" x14ac:dyDescent="0.15">
      <c r="I798" s="19"/>
      <c r="J798" s="19"/>
      <c r="K798" s="19"/>
      <c r="L798" s="19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V798"/>
  <sheetViews>
    <sheetView zoomScale="75" zoomScaleNormal="75" zoomScalePageLayoutView="75" workbookViewId="0">
      <selection activeCell="D1" sqref="D1:G1048576"/>
    </sheetView>
  </sheetViews>
  <sheetFormatPr baseColWidth="10" defaultColWidth="11.5" defaultRowHeight="13" x14ac:dyDescent="0.15"/>
  <cols>
    <col min="1" max="2" width="11.5" style="18"/>
    <col min="3" max="3" width="13.1640625" style="18" customWidth="1"/>
    <col min="8" max="8" width="4.5" style="18" customWidth="1"/>
    <col min="9" max="10" width="8.5" style="18" customWidth="1"/>
    <col min="11" max="11" width="13.5" style="18" customWidth="1"/>
    <col min="12" max="12" width="17.5" style="18" customWidth="1"/>
    <col min="13" max="13" width="12.5" style="18" customWidth="1"/>
    <col min="14" max="14" width="11.5" style="18"/>
    <col min="15" max="15" width="6.5" style="18" customWidth="1"/>
    <col min="16" max="16" width="9.5" style="18" customWidth="1"/>
    <col min="17" max="16384" width="11.5" style="18"/>
  </cols>
  <sheetData>
    <row r="1" spans="1:16" s="16" customFormat="1" ht="55.5" customHeight="1" x14ac:dyDescent="0.2">
      <c r="A1" s="16" t="s">
        <v>11</v>
      </c>
      <c r="B1" s="16" t="s">
        <v>6</v>
      </c>
      <c r="C1" s="16" t="s">
        <v>4</v>
      </c>
      <c r="D1" t="s">
        <v>41</v>
      </c>
      <c r="E1" t="s">
        <v>19</v>
      </c>
      <c r="F1" t="s">
        <v>42</v>
      </c>
      <c r="G1" t="s">
        <v>20</v>
      </c>
      <c r="I1" s="16" t="s">
        <v>0</v>
      </c>
      <c r="J1" s="16" t="s">
        <v>1</v>
      </c>
      <c r="K1" s="16" t="s">
        <v>2</v>
      </c>
      <c r="L1" s="16" t="s">
        <v>3</v>
      </c>
      <c r="M1" s="17" t="s">
        <v>12</v>
      </c>
      <c r="N1" s="17" t="s">
        <v>15</v>
      </c>
      <c r="O1" s="16" t="s">
        <v>13</v>
      </c>
      <c r="P1" s="16" t="s">
        <v>14</v>
      </c>
    </row>
    <row r="2" spans="1:16" x14ac:dyDescent="0.15">
      <c r="A2" s="18">
        <v>0.5</v>
      </c>
      <c r="B2" s="18">
        <v>0</v>
      </c>
      <c r="C2" s="18" t="s">
        <v>9</v>
      </c>
      <c r="D2">
        <v>571.92022705078102</v>
      </c>
      <c r="E2">
        <v>507.46298217773398</v>
      </c>
      <c r="F2">
        <v>472.47906494140602</v>
      </c>
      <c r="G2">
        <v>467.82113647460898</v>
      </c>
      <c r="I2" s="19">
        <f t="shared" ref="I2:J65" si="0">D2-F2</f>
        <v>99.441162109375</v>
      </c>
      <c r="J2" s="19">
        <f t="shared" si="0"/>
        <v>39.641845703125</v>
      </c>
      <c r="K2" s="19">
        <f t="shared" ref="K2:K65" si="1">I2-0.7*J2</f>
        <v>71.691870117187506</v>
      </c>
      <c r="L2" s="20">
        <f t="shared" ref="L2:L65" si="2">K2/J2</f>
        <v>1.8084897119595007</v>
      </c>
      <c r="M2" s="20"/>
      <c r="N2" s="18">
        <f>LINEST(V64:V104,U64:U104)</f>
        <v>-6.4519275044928621E-3</v>
      </c>
      <c r="O2" s="21">
        <f>AVERAGE(M38:M45)</f>
        <v>1.9059467527792142</v>
      </c>
    </row>
    <row r="3" spans="1:16" x14ac:dyDescent="0.15">
      <c r="A3" s="18">
        <v>1</v>
      </c>
      <c r="B3" s="18">
        <v>1</v>
      </c>
      <c r="C3" s="18" t="s">
        <v>7</v>
      </c>
      <c r="D3">
        <v>571.87512207031295</v>
      </c>
      <c r="E3">
        <v>508.19229125976602</v>
      </c>
      <c r="F3">
        <v>472.43249511718801</v>
      </c>
      <c r="G3">
        <v>467.55654907226602</v>
      </c>
      <c r="I3" s="19">
        <f t="shared" si="0"/>
        <v>99.442626953124943</v>
      </c>
      <c r="J3" s="19">
        <f t="shared" si="0"/>
        <v>40.6357421875</v>
      </c>
      <c r="K3" s="19">
        <f t="shared" si="1"/>
        <v>70.997607421874946</v>
      </c>
      <c r="L3" s="20">
        <f t="shared" si="2"/>
        <v>1.7471714210184794</v>
      </c>
      <c r="M3" s="20"/>
    </row>
    <row r="4" spans="1:16" ht="15" x14ac:dyDescent="0.15">
      <c r="A4" s="18">
        <v>1.5</v>
      </c>
      <c r="B4" s="18">
        <v>2</v>
      </c>
      <c r="D4">
        <v>570.33343505859398</v>
      </c>
      <c r="E4">
        <v>508.08416748046898</v>
      </c>
      <c r="F4">
        <v>473.42269897460898</v>
      </c>
      <c r="G4">
        <v>468.57711791992199</v>
      </c>
      <c r="I4" s="19">
        <f t="shared" si="0"/>
        <v>96.910736083985</v>
      </c>
      <c r="J4" s="19">
        <f t="shared" si="0"/>
        <v>39.507049560546989</v>
      </c>
      <c r="K4" s="19">
        <f t="shared" si="1"/>
        <v>69.255801391602105</v>
      </c>
      <c r="L4" s="20">
        <f t="shared" si="2"/>
        <v>1.7529985701783</v>
      </c>
      <c r="M4" s="20"/>
      <c r="N4" s="16" t="s">
        <v>16</v>
      </c>
    </row>
    <row r="5" spans="1:16" x14ac:dyDescent="0.15">
      <c r="A5" s="18">
        <v>2</v>
      </c>
      <c r="B5" s="18">
        <v>3</v>
      </c>
      <c r="D5">
        <v>569.74102783203102</v>
      </c>
      <c r="E5">
        <v>506.84384155273398</v>
      </c>
      <c r="F5">
        <v>472.53680419921898</v>
      </c>
      <c r="G5">
        <v>467.7001953125</v>
      </c>
      <c r="I5" s="19">
        <f t="shared" si="0"/>
        <v>97.204223632812045</v>
      </c>
      <c r="J5" s="19">
        <f t="shared" si="0"/>
        <v>39.143646240233977</v>
      </c>
      <c r="K5" s="19">
        <f t="shared" si="1"/>
        <v>69.803671264648258</v>
      </c>
      <c r="L5" s="20">
        <f t="shared" si="2"/>
        <v>1.7832695205818674</v>
      </c>
      <c r="M5" s="20"/>
      <c r="N5" s="18">
        <f>RSQ(V64:V104,U64:U104)</f>
        <v>0.79343437876578993</v>
      </c>
    </row>
    <row r="6" spans="1:16" x14ac:dyDescent="0.15">
      <c r="A6" s="18">
        <v>2.5</v>
      </c>
      <c r="B6" s="18">
        <v>4</v>
      </c>
      <c r="C6" s="18" t="s">
        <v>5</v>
      </c>
      <c r="D6">
        <v>571.88873291015602</v>
      </c>
      <c r="E6">
        <v>508.73962402343801</v>
      </c>
      <c r="F6">
        <v>471.8955078125</v>
      </c>
      <c r="G6">
        <v>466.95968627929699</v>
      </c>
      <c r="I6" s="19">
        <f t="shared" si="0"/>
        <v>99.993225097656023</v>
      </c>
      <c r="J6" s="19">
        <f t="shared" si="0"/>
        <v>41.779937744141023</v>
      </c>
      <c r="K6" s="19">
        <f t="shared" si="1"/>
        <v>70.747268676757301</v>
      </c>
      <c r="L6" s="20">
        <f t="shared" si="2"/>
        <v>1.6933311176768924</v>
      </c>
      <c r="M6" s="20">
        <f t="shared" ref="M6:M22" si="3">L6+ABS($N$2)*A6</f>
        <v>1.7094609364381246</v>
      </c>
      <c r="P6" s="18">
        <f t="shared" ref="P6:P69" si="4">(M6-$O$2)/$O$2*100</f>
        <v>-10.309092636222806</v>
      </c>
    </row>
    <row r="7" spans="1:16" x14ac:dyDescent="0.15">
      <c r="A7" s="18">
        <v>3</v>
      </c>
      <c r="B7" s="18">
        <v>5</v>
      </c>
      <c r="C7" s="18" t="s">
        <v>8</v>
      </c>
      <c r="D7">
        <v>568.63153076171898</v>
      </c>
      <c r="E7">
        <v>506.53591918945301</v>
      </c>
      <c r="F7">
        <v>473.40176391601602</v>
      </c>
      <c r="G7">
        <v>468.46420288085898</v>
      </c>
      <c r="I7" s="19">
        <f t="shared" si="0"/>
        <v>95.229766845702954</v>
      </c>
      <c r="J7" s="19">
        <f t="shared" si="0"/>
        <v>38.071716308594034</v>
      </c>
      <c r="K7" s="19">
        <f t="shared" si="1"/>
        <v>68.579565429687136</v>
      </c>
      <c r="L7" s="20">
        <f t="shared" si="2"/>
        <v>1.8013258155689313</v>
      </c>
      <c r="M7" s="20">
        <f t="shared" si="3"/>
        <v>1.82068159808241</v>
      </c>
      <c r="P7" s="18">
        <f t="shared" si="4"/>
        <v>-4.4736378166112045</v>
      </c>
    </row>
    <row r="8" spans="1:16" x14ac:dyDescent="0.15">
      <c r="A8" s="18">
        <v>3.5</v>
      </c>
      <c r="B8" s="18">
        <v>6</v>
      </c>
      <c r="D8">
        <v>568.01910400390602</v>
      </c>
      <c r="E8">
        <v>505.87561035156301</v>
      </c>
      <c r="F8">
        <v>472.48651123046898</v>
      </c>
      <c r="G8">
        <v>467.63659667968801</v>
      </c>
      <c r="I8" s="19">
        <f t="shared" si="0"/>
        <v>95.532592773437045</v>
      </c>
      <c r="J8" s="19">
        <f t="shared" si="0"/>
        <v>38.239013671875</v>
      </c>
      <c r="K8" s="19">
        <f t="shared" si="1"/>
        <v>68.76528320312454</v>
      </c>
      <c r="L8" s="20">
        <f t="shared" si="2"/>
        <v>1.7983016976638646</v>
      </c>
      <c r="M8" s="20">
        <f t="shared" si="3"/>
        <v>1.8208834439295896</v>
      </c>
      <c r="P8" s="18">
        <f t="shared" si="4"/>
        <v>-4.463047497291674</v>
      </c>
    </row>
    <row r="9" spans="1:16" x14ac:dyDescent="0.15">
      <c r="A9" s="18">
        <v>4</v>
      </c>
      <c r="B9" s="18">
        <v>7</v>
      </c>
      <c r="D9">
        <v>566.03033447265602</v>
      </c>
      <c r="E9">
        <v>504.69128417968801</v>
      </c>
      <c r="F9">
        <v>471.71505737304699</v>
      </c>
      <c r="G9">
        <v>467.08493041992199</v>
      </c>
      <c r="I9" s="19">
        <f t="shared" si="0"/>
        <v>94.315277099609034</v>
      </c>
      <c r="J9" s="19">
        <f t="shared" si="0"/>
        <v>37.606353759766023</v>
      </c>
      <c r="K9" s="19">
        <f t="shared" si="1"/>
        <v>67.990829467772812</v>
      </c>
      <c r="L9" s="20">
        <f t="shared" si="2"/>
        <v>1.8079612265019505</v>
      </c>
      <c r="M9" s="20">
        <f t="shared" si="3"/>
        <v>1.8337689365199219</v>
      </c>
      <c r="P9" s="18">
        <f t="shared" si="4"/>
        <v>-3.7869796810453411</v>
      </c>
    </row>
    <row r="10" spans="1:16" x14ac:dyDescent="0.15">
      <c r="A10" s="18">
        <v>4.5</v>
      </c>
      <c r="B10" s="18">
        <v>8</v>
      </c>
      <c r="D10">
        <v>558.77203369140602</v>
      </c>
      <c r="E10">
        <v>501.14099121093801</v>
      </c>
      <c r="F10">
        <v>473.02642822265602</v>
      </c>
      <c r="G10">
        <v>468.59588623046898</v>
      </c>
      <c r="I10" s="19">
        <f t="shared" si="0"/>
        <v>85.74560546875</v>
      </c>
      <c r="J10" s="19">
        <f t="shared" si="0"/>
        <v>32.545104980469034</v>
      </c>
      <c r="K10" s="19">
        <f t="shared" si="1"/>
        <v>62.964031982421673</v>
      </c>
      <c r="L10" s="20">
        <f t="shared" si="2"/>
        <v>1.9346698073399253</v>
      </c>
      <c r="M10" s="20">
        <f t="shared" si="3"/>
        <v>1.9637034811101433</v>
      </c>
      <c r="P10" s="18">
        <f t="shared" si="4"/>
        <v>3.0303432268875987</v>
      </c>
    </row>
    <row r="11" spans="1:16" x14ac:dyDescent="0.15">
      <c r="A11" s="18">
        <v>5</v>
      </c>
      <c r="B11" s="18">
        <v>9</v>
      </c>
      <c r="D11">
        <v>564.01531982421898</v>
      </c>
      <c r="E11">
        <v>503.71755981445301</v>
      </c>
      <c r="F11">
        <v>472.40881347656301</v>
      </c>
      <c r="G11">
        <v>467.45010375976602</v>
      </c>
      <c r="I11" s="19">
        <f t="shared" si="0"/>
        <v>91.606506347655966</v>
      </c>
      <c r="J11" s="19">
        <f t="shared" si="0"/>
        <v>36.267456054686988</v>
      </c>
      <c r="K11" s="19">
        <f t="shared" si="1"/>
        <v>66.219287109375074</v>
      </c>
      <c r="L11" s="20">
        <f t="shared" si="2"/>
        <v>1.8258597186834473</v>
      </c>
      <c r="M11" s="20">
        <f t="shared" si="3"/>
        <v>1.8581193562059117</v>
      </c>
      <c r="P11" s="18">
        <f t="shared" si="4"/>
        <v>-2.5093773739251377</v>
      </c>
    </row>
    <row r="12" spans="1:16" x14ac:dyDescent="0.15">
      <c r="A12" s="18">
        <v>5.5</v>
      </c>
      <c r="B12" s="18">
        <v>10</v>
      </c>
      <c r="D12">
        <v>561.8056640625</v>
      </c>
      <c r="E12">
        <v>502.41589355468801</v>
      </c>
      <c r="F12">
        <v>473.02975463867199</v>
      </c>
      <c r="G12">
        <v>468.03503417968801</v>
      </c>
      <c r="I12" s="19">
        <f t="shared" si="0"/>
        <v>88.775909423828011</v>
      </c>
      <c r="J12" s="19">
        <f t="shared" si="0"/>
        <v>34.380859375</v>
      </c>
      <c r="K12" s="19">
        <f t="shared" si="1"/>
        <v>64.709307861328014</v>
      </c>
      <c r="L12" s="20">
        <f t="shared" si="2"/>
        <v>1.8821317744134489</v>
      </c>
      <c r="M12" s="20">
        <f t="shared" si="3"/>
        <v>1.9176173756881596</v>
      </c>
      <c r="P12" s="18">
        <f t="shared" si="4"/>
        <v>0.61232680776246817</v>
      </c>
    </row>
    <row r="13" spans="1:16" x14ac:dyDescent="0.15">
      <c r="A13" s="18">
        <v>6</v>
      </c>
      <c r="B13" s="18">
        <v>11</v>
      </c>
      <c r="D13">
        <v>563.36785888671898</v>
      </c>
      <c r="E13">
        <v>502.13830566406301</v>
      </c>
      <c r="F13">
        <v>472.94912719726602</v>
      </c>
      <c r="G13">
        <v>468.10076904296898</v>
      </c>
      <c r="I13" s="19">
        <f t="shared" si="0"/>
        <v>90.418731689452954</v>
      </c>
      <c r="J13" s="19">
        <f t="shared" si="0"/>
        <v>34.037536621094034</v>
      </c>
      <c r="K13" s="19">
        <f t="shared" si="1"/>
        <v>66.592456054687133</v>
      </c>
      <c r="L13" s="20">
        <f t="shared" si="2"/>
        <v>1.9564417012898014</v>
      </c>
      <c r="M13" s="20">
        <f t="shared" si="3"/>
        <v>1.9951532663167586</v>
      </c>
      <c r="P13" s="18">
        <f t="shared" si="4"/>
        <v>4.6804305213388142</v>
      </c>
    </row>
    <row r="14" spans="1:16" x14ac:dyDescent="0.15">
      <c r="A14" s="18">
        <v>6.5</v>
      </c>
      <c r="B14" s="18">
        <v>12</v>
      </c>
      <c r="D14">
        <v>560.60101318359398</v>
      </c>
      <c r="E14">
        <v>501.25018310546898</v>
      </c>
      <c r="F14">
        <v>472.18338012695301</v>
      </c>
      <c r="G14">
        <v>467.13952636718801</v>
      </c>
      <c r="I14" s="19">
        <f t="shared" si="0"/>
        <v>88.417633056640966</v>
      </c>
      <c r="J14" s="19">
        <f t="shared" si="0"/>
        <v>34.110656738280966</v>
      </c>
      <c r="K14" s="19">
        <f t="shared" si="1"/>
        <v>64.540173339844287</v>
      </c>
      <c r="L14" s="20">
        <f t="shared" si="2"/>
        <v>1.8920824021372049</v>
      </c>
      <c r="M14" s="20">
        <f t="shared" si="3"/>
        <v>1.9340199309164086</v>
      </c>
      <c r="P14" s="18">
        <f t="shared" si="4"/>
        <v>1.4729256258737862</v>
      </c>
    </row>
    <row r="15" spans="1:16" x14ac:dyDescent="0.15">
      <c r="A15" s="18">
        <v>7</v>
      </c>
      <c r="B15" s="18">
        <v>13</v>
      </c>
      <c r="D15">
        <v>566.50085449218795</v>
      </c>
      <c r="E15">
        <v>502.48318481445301</v>
      </c>
      <c r="F15">
        <v>472.44815063476602</v>
      </c>
      <c r="G15">
        <v>467.84893798828102</v>
      </c>
      <c r="I15" s="19">
        <f t="shared" si="0"/>
        <v>94.052703857421932</v>
      </c>
      <c r="J15" s="19">
        <f t="shared" si="0"/>
        <v>34.634246826171989</v>
      </c>
      <c r="K15" s="19">
        <f t="shared" si="1"/>
        <v>69.808731079101534</v>
      </c>
      <c r="L15" s="20">
        <f t="shared" si="2"/>
        <v>2.015598359319577</v>
      </c>
      <c r="M15" s="20">
        <f t="shared" si="3"/>
        <v>2.0607618518510269</v>
      </c>
      <c r="P15" s="18">
        <f t="shared" si="4"/>
        <v>8.122739989774864</v>
      </c>
    </row>
    <row r="16" spans="1:16" x14ac:dyDescent="0.15">
      <c r="A16" s="18">
        <v>7.5</v>
      </c>
      <c r="B16" s="18">
        <v>14</v>
      </c>
      <c r="D16">
        <v>569.54046630859398</v>
      </c>
      <c r="E16">
        <v>502.44076538085898</v>
      </c>
      <c r="F16">
        <v>473.14108276367199</v>
      </c>
      <c r="G16">
        <v>468.27963256835898</v>
      </c>
      <c r="I16" s="19">
        <f t="shared" si="0"/>
        <v>96.399383544921989</v>
      </c>
      <c r="J16" s="19">
        <f t="shared" si="0"/>
        <v>34.1611328125</v>
      </c>
      <c r="K16" s="19">
        <f t="shared" si="1"/>
        <v>72.486590576171992</v>
      </c>
      <c r="L16" s="20">
        <f t="shared" si="2"/>
        <v>2.1219024256024732</v>
      </c>
      <c r="M16" s="20">
        <f t="shared" si="3"/>
        <v>2.1702918818861696</v>
      </c>
      <c r="P16" s="18">
        <f t="shared" si="4"/>
        <v>13.86949182717159</v>
      </c>
    </row>
    <row r="17" spans="1:16" x14ac:dyDescent="0.15">
      <c r="A17" s="18">
        <v>8</v>
      </c>
      <c r="B17" s="18">
        <v>15</v>
      </c>
      <c r="D17">
        <v>571.87530517578102</v>
      </c>
      <c r="E17">
        <v>502.73571777343801</v>
      </c>
      <c r="F17">
        <v>472.21527099609398</v>
      </c>
      <c r="G17">
        <v>467.38824462890602</v>
      </c>
      <c r="I17" s="19">
        <f t="shared" si="0"/>
        <v>99.660034179687045</v>
      </c>
      <c r="J17" s="19">
        <f t="shared" si="0"/>
        <v>35.347473144531989</v>
      </c>
      <c r="K17" s="19">
        <f t="shared" si="1"/>
        <v>74.916802978514653</v>
      </c>
      <c r="L17" s="20">
        <f t="shared" si="2"/>
        <v>2.1194387126963208</v>
      </c>
      <c r="M17" s="20">
        <f t="shared" si="3"/>
        <v>2.1710541327322637</v>
      </c>
      <c r="P17" s="18">
        <f t="shared" si="4"/>
        <v>13.909485118955974</v>
      </c>
    </row>
    <row r="18" spans="1:16" x14ac:dyDescent="0.15">
      <c r="A18" s="18">
        <v>8.5</v>
      </c>
      <c r="B18" s="18">
        <v>16</v>
      </c>
      <c r="D18">
        <v>574.78094482421898</v>
      </c>
      <c r="E18">
        <v>503.33798217773398</v>
      </c>
      <c r="F18">
        <v>472.45538330078102</v>
      </c>
      <c r="G18">
        <v>467.72445678710898</v>
      </c>
      <c r="I18" s="19">
        <f t="shared" si="0"/>
        <v>102.32556152343795</v>
      </c>
      <c r="J18" s="19">
        <f t="shared" si="0"/>
        <v>35.613525390625</v>
      </c>
      <c r="K18" s="19">
        <f t="shared" si="1"/>
        <v>77.39609375000046</v>
      </c>
      <c r="L18" s="20">
        <f t="shared" si="2"/>
        <v>2.1732219122113201</v>
      </c>
      <c r="M18" s="20">
        <f t="shared" si="3"/>
        <v>2.2280632959995095</v>
      </c>
      <c r="P18" s="18">
        <f t="shared" si="4"/>
        <v>16.900605578334822</v>
      </c>
    </row>
    <row r="19" spans="1:16" x14ac:dyDescent="0.15">
      <c r="A19" s="18">
        <v>9</v>
      </c>
      <c r="B19" s="18">
        <v>17</v>
      </c>
      <c r="D19">
        <v>574.23175048828102</v>
      </c>
      <c r="E19">
        <v>502.70614624023398</v>
      </c>
      <c r="F19">
        <v>473.12466430664102</v>
      </c>
      <c r="G19">
        <v>467.92721557617199</v>
      </c>
      <c r="I19" s="19">
        <f t="shared" si="0"/>
        <v>101.10708618164</v>
      </c>
      <c r="J19" s="19">
        <f t="shared" si="0"/>
        <v>34.778930664061988</v>
      </c>
      <c r="K19" s="19">
        <f t="shared" si="1"/>
        <v>76.761834716796614</v>
      </c>
      <c r="L19" s="20">
        <f t="shared" si="2"/>
        <v>2.2071361382055574</v>
      </c>
      <c r="M19" s="20">
        <f t="shared" si="3"/>
        <v>2.2652034857459933</v>
      </c>
      <c r="P19" s="18">
        <f t="shared" si="4"/>
        <v>18.849253392987915</v>
      </c>
    </row>
    <row r="20" spans="1:16" x14ac:dyDescent="0.15">
      <c r="A20" s="18">
        <v>9.5</v>
      </c>
      <c r="B20" s="18">
        <v>18</v>
      </c>
      <c r="D20">
        <v>573.29260253906295</v>
      </c>
      <c r="E20">
        <v>502.54748535156301</v>
      </c>
      <c r="F20">
        <v>472.14108276367199</v>
      </c>
      <c r="G20">
        <v>467.24267578125</v>
      </c>
      <c r="I20" s="19">
        <f t="shared" si="0"/>
        <v>101.15151977539097</v>
      </c>
      <c r="J20" s="19">
        <f t="shared" si="0"/>
        <v>35.304809570313012</v>
      </c>
      <c r="K20" s="19">
        <f t="shared" si="1"/>
        <v>76.438153076171858</v>
      </c>
      <c r="L20" s="20">
        <f t="shared" si="2"/>
        <v>2.1650917822949229</v>
      </c>
      <c r="M20" s="20">
        <f t="shared" si="3"/>
        <v>2.2263850935876053</v>
      </c>
      <c r="P20" s="18">
        <f t="shared" si="4"/>
        <v>16.812554723322368</v>
      </c>
    </row>
    <row r="21" spans="1:16" x14ac:dyDescent="0.15">
      <c r="A21" s="18">
        <v>10</v>
      </c>
      <c r="B21" s="18">
        <v>19</v>
      </c>
      <c r="D21">
        <v>578.8828125</v>
      </c>
      <c r="E21">
        <v>505.90298461914102</v>
      </c>
      <c r="F21">
        <v>472.33953857421898</v>
      </c>
      <c r="G21">
        <v>467.08377075195301</v>
      </c>
      <c r="I21" s="19">
        <f t="shared" si="0"/>
        <v>106.54327392578102</v>
      </c>
      <c r="J21" s="19">
        <f t="shared" si="0"/>
        <v>38.819213867188012</v>
      </c>
      <c r="K21" s="19">
        <f t="shared" si="1"/>
        <v>79.369824218749415</v>
      </c>
      <c r="L21" s="20">
        <f t="shared" si="2"/>
        <v>2.0446015339284562</v>
      </c>
      <c r="M21" s="20">
        <f t="shared" si="3"/>
        <v>2.1091208089733851</v>
      </c>
      <c r="P21" s="18">
        <f t="shared" si="4"/>
        <v>10.66000694394565</v>
      </c>
    </row>
    <row r="22" spans="1:16" x14ac:dyDescent="0.15">
      <c r="A22" s="18">
        <v>10.5</v>
      </c>
      <c r="B22" s="18">
        <v>20</v>
      </c>
      <c r="D22">
        <v>575.70397949218795</v>
      </c>
      <c r="E22">
        <v>504.32186889648398</v>
      </c>
      <c r="F22">
        <v>472.82427978515602</v>
      </c>
      <c r="G22">
        <v>467.99237060546898</v>
      </c>
      <c r="I22" s="19">
        <f t="shared" si="0"/>
        <v>102.87969970703193</v>
      </c>
      <c r="J22" s="19">
        <f t="shared" si="0"/>
        <v>36.329498291015</v>
      </c>
      <c r="K22" s="19">
        <f t="shared" si="1"/>
        <v>77.449050903321435</v>
      </c>
      <c r="L22" s="20">
        <f t="shared" si="2"/>
        <v>2.1318502744772587</v>
      </c>
      <c r="M22" s="20">
        <f t="shared" si="3"/>
        <v>2.1995955132744336</v>
      </c>
      <c r="P22" s="18">
        <f t="shared" si="4"/>
        <v>15.406976090335501</v>
      </c>
    </row>
    <row r="23" spans="1:16" x14ac:dyDescent="0.15">
      <c r="A23" s="18">
        <v>11</v>
      </c>
      <c r="B23" s="18">
        <v>21</v>
      </c>
      <c r="D23">
        <v>575.374267578125</v>
      </c>
      <c r="E23">
        <v>504.08450317382801</v>
      </c>
      <c r="F23">
        <v>472.78494262695301</v>
      </c>
      <c r="G23">
        <v>468.04852294921898</v>
      </c>
      <c r="I23" s="19">
        <f t="shared" si="0"/>
        <v>102.58932495117199</v>
      </c>
      <c r="J23" s="19">
        <f t="shared" si="0"/>
        <v>36.035980224609034</v>
      </c>
      <c r="K23" s="19">
        <f t="shared" si="1"/>
        <v>77.364138793945671</v>
      </c>
      <c r="L23" s="20">
        <f t="shared" si="2"/>
        <v>2.1468581765153032</v>
      </c>
      <c r="M23" s="20">
        <f>L23+ABS($N$2)*A23</f>
        <v>2.2178293790647245</v>
      </c>
      <c r="P23" s="18">
        <f t="shared" si="4"/>
        <v>16.363658944339825</v>
      </c>
    </row>
    <row r="24" spans="1:16" x14ac:dyDescent="0.15">
      <c r="A24" s="18">
        <v>11.5</v>
      </c>
      <c r="B24" s="18">
        <v>22</v>
      </c>
      <c r="D24">
        <v>577.14752197265602</v>
      </c>
      <c r="E24">
        <v>505.12878417968801</v>
      </c>
      <c r="F24">
        <v>472.02642822265602</v>
      </c>
      <c r="G24">
        <v>466.994140625</v>
      </c>
      <c r="I24" s="19">
        <f t="shared" si="0"/>
        <v>105.12109375</v>
      </c>
      <c r="J24" s="19">
        <f t="shared" si="0"/>
        <v>38.134643554688012</v>
      </c>
      <c r="K24" s="19">
        <f t="shared" si="1"/>
        <v>78.426843261718389</v>
      </c>
      <c r="L24" s="20">
        <f t="shared" si="2"/>
        <v>2.0565773257916589</v>
      </c>
      <c r="M24" s="20">
        <f t="shared" ref="M24:M87" si="5">L24+ABS($N$2)*A24</f>
        <v>2.1307744920933267</v>
      </c>
      <c r="P24" s="18">
        <f t="shared" si="4"/>
        <v>11.7961185949331</v>
      </c>
    </row>
    <row r="25" spans="1:16" x14ac:dyDescent="0.15">
      <c r="A25" s="18">
        <v>12</v>
      </c>
      <c r="B25" s="18">
        <v>23</v>
      </c>
      <c r="D25">
        <v>576.89831542968795</v>
      </c>
      <c r="E25">
        <v>505.12689208984398</v>
      </c>
      <c r="F25">
        <v>472.07867431640602</v>
      </c>
      <c r="G25">
        <v>466.92758178710898</v>
      </c>
      <c r="I25" s="19">
        <f t="shared" si="0"/>
        <v>104.81964111328193</v>
      </c>
      <c r="J25" s="19">
        <f t="shared" si="0"/>
        <v>38.199310302735</v>
      </c>
      <c r="K25" s="19">
        <f t="shared" si="1"/>
        <v>78.080123901367429</v>
      </c>
      <c r="L25" s="20">
        <f t="shared" si="2"/>
        <v>2.0440192056498212</v>
      </c>
      <c r="M25" s="20">
        <f t="shared" si="5"/>
        <v>2.1214423357037355</v>
      </c>
      <c r="P25" s="18">
        <f t="shared" si="4"/>
        <v>11.306484958737167</v>
      </c>
    </row>
    <row r="26" spans="1:16" x14ac:dyDescent="0.15">
      <c r="A26" s="18">
        <v>12.5</v>
      </c>
      <c r="B26" s="18">
        <v>24</v>
      </c>
      <c r="D26">
        <v>570.71942138671898</v>
      </c>
      <c r="E26">
        <v>502.17492675781301</v>
      </c>
      <c r="F26">
        <v>472.96066284179699</v>
      </c>
      <c r="G26">
        <v>467.85537719726602</v>
      </c>
      <c r="I26" s="19">
        <f t="shared" si="0"/>
        <v>97.758758544921989</v>
      </c>
      <c r="J26" s="19">
        <f t="shared" si="0"/>
        <v>34.319549560546989</v>
      </c>
      <c r="K26" s="19">
        <f t="shared" si="1"/>
        <v>73.735073852539102</v>
      </c>
      <c r="L26" s="20">
        <f t="shared" si="2"/>
        <v>2.1484860610555141</v>
      </c>
      <c r="M26" s="20">
        <f t="shared" si="5"/>
        <v>2.2291351548616749</v>
      </c>
      <c r="P26" s="18">
        <f t="shared" si="4"/>
        <v>16.956843186263924</v>
      </c>
    </row>
    <row r="27" spans="1:16" x14ac:dyDescent="0.15">
      <c r="A27" s="18">
        <v>13</v>
      </c>
      <c r="B27" s="18">
        <v>25</v>
      </c>
      <c r="D27">
        <v>550.26568603515602</v>
      </c>
      <c r="E27">
        <v>495.63635253906301</v>
      </c>
      <c r="F27">
        <v>473.13992309570301</v>
      </c>
      <c r="G27">
        <v>468.03854370117199</v>
      </c>
      <c r="I27" s="19">
        <f t="shared" si="0"/>
        <v>77.125762939453011</v>
      </c>
      <c r="J27" s="19">
        <f t="shared" si="0"/>
        <v>27.597808837891023</v>
      </c>
      <c r="K27" s="19">
        <f t="shared" si="1"/>
        <v>57.807296752929297</v>
      </c>
      <c r="L27" s="20">
        <f t="shared" si="2"/>
        <v>2.0946335664721865</v>
      </c>
      <c r="M27" s="20">
        <f t="shared" si="5"/>
        <v>2.1785086240305938</v>
      </c>
      <c r="P27" s="18">
        <f t="shared" si="4"/>
        <v>14.300602619350993</v>
      </c>
    </row>
    <row r="28" spans="1:16" x14ac:dyDescent="0.15">
      <c r="A28" s="18">
        <v>13.5</v>
      </c>
      <c r="B28" s="18">
        <v>26</v>
      </c>
      <c r="D28">
        <v>540.23254394531295</v>
      </c>
      <c r="E28">
        <v>491.26272583007801</v>
      </c>
      <c r="F28">
        <v>472.05969238281301</v>
      </c>
      <c r="G28">
        <v>466.95751953125</v>
      </c>
      <c r="I28" s="19">
        <f t="shared" si="0"/>
        <v>68.172851562499943</v>
      </c>
      <c r="J28" s="19">
        <f t="shared" si="0"/>
        <v>24.305206298828011</v>
      </c>
      <c r="K28" s="19">
        <f t="shared" si="1"/>
        <v>51.159207153320338</v>
      </c>
      <c r="L28" s="20">
        <f t="shared" si="2"/>
        <v>2.104866197156583</v>
      </c>
      <c r="M28" s="20">
        <f t="shared" si="5"/>
        <v>2.1919672184672367</v>
      </c>
      <c r="P28" s="18">
        <f t="shared" si="4"/>
        <v>15.006739578162565</v>
      </c>
    </row>
    <row r="29" spans="1:16" x14ac:dyDescent="0.15">
      <c r="A29" s="18">
        <v>14</v>
      </c>
      <c r="B29" s="18">
        <v>27</v>
      </c>
      <c r="D29">
        <v>539.94287109375</v>
      </c>
      <c r="E29">
        <v>491.72381591796898</v>
      </c>
      <c r="F29">
        <v>473.28530883789102</v>
      </c>
      <c r="G29">
        <v>468.44519042968801</v>
      </c>
      <c r="I29" s="19">
        <f t="shared" si="0"/>
        <v>66.657562255858977</v>
      </c>
      <c r="J29" s="19">
        <f t="shared" si="0"/>
        <v>23.278625488280966</v>
      </c>
      <c r="K29" s="19">
        <f t="shared" si="1"/>
        <v>50.362524414062307</v>
      </c>
      <c r="L29" s="20">
        <f t="shared" si="2"/>
        <v>2.1634664142612734</v>
      </c>
      <c r="M29" s="20">
        <f t="shared" si="5"/>
        <v>2.2537933993241737</v>
      </c>
      <c r="P29" s="18">
        <f t="shared" si="4"/>
        <v>18.250596247651529</v>
      </c>
    </row>
    <row r="30" spans="1:16" x14ac:dyDescent="0.15">
      <c r="A30" s="18">
        <v>14.5</v>
      </c>
      <c r="B30" s="18">
        <v>28</v>
      </c>
      <c r="D30">
        <v>548.661865234375</v>
      </c>
      <c r="E30">
        <v>496.18572998046898</v>
      </c>
      <c r="F30">
        <v>472.82818603515602</v>
      </c>
      <c r="G30">
        <v>468.16555786132801</v>
      </c>
      <c r="I30" s="19">
        <f t="shared" si="0"/>
        <v>75.833679199218977</v>
      </c>
      <c r="J30" s="19">
        <f t="shared" si="0"/>
        <v>28.020172119140966</v>
      </c>
      <c r="K30" s="19">
        <f t="shared" si="1"/>
        <v>56.219558715820298</v>
      </c>
      <c r="L30" s="20">
        <f t="shared" si="2"/>
        <v>2.0063959092319759</v>
      </c>
      <c r="M30" s="20">
        <f t="shared" si="5"/>
        <v>2.0999488580471222</v>
      </c>
      <c r="P30" s="18">
        <f t="shared" si="4"/>
        <v>10.17877886593725</v>
      </c>
    </row>
    <row r="31" spans="1:16" x14ac:dyDescent="0.15">
      <c r="A31" s="18">
        <v>15</v>
      </c>
      <c r="B31" s="18">
        <v>29</v>
      </c>
      <c r="D31">
        <v>551.52606201171898</v>
      </c>
      <c r="E31">
        <v>496.86779785156301</v>
      </c>
      <c r="F31">
        <v>472.27767944335898</v>
      </c>
      <c r="G31">
        <v>467.18804931640602</v>
      </c>
      <c r="I31" s="19">
        <f t="shared" si="0"/>
        <v>79.24838256836</v>
      </c>
      <c r="J31" s="19">
        <f t="shared" si="0"/>
        <v>29.679748535156989</v>
      </c>
      <c r="K31" s="19">
        <f t="shared" si="1"/>
        <v>58.472558593750108</v>
      </c>
      <c r="L31" s="20">
        <f t="shared" si="2"/>
        <v>1.9701163749580544</v>
      </c>
      <c r="M31" s="20">
        <f t="shared" si="5"/>
        <v>2.0668952875254472</v>
      </c>
      <c r="P31" s="18">
        <f t="shared" si="4"/>
        <v>8.4445451853017897</v>
      </c>
    </row>
    <row r="32" spans="1:16" x14ac:dyDescent="0.15">
      <c r="A32" s="18">
        <v>15.5</v>
      </c>
      <c r="B32" s="18">
        <v>30</v>
      </c>
      <c r="D32">
        <v>570.81896972656295</v>
      </c>
      <c r="E32">
        <v>504.29196166992199</v>
      </c>
      <c r="F32">
        <v>473.23620605468801</v>
      </c>
      <c r="G32">
        <v>468.09686279296898</v>
      </c>
      <c r="I32" s="19">
        <f t="shared" si="0"/>
        <v>97.582763671874943</v>
      </c>
      <c r="J32" s="19">
        <f t="shared" si="0"/>
        <v>36.195098876953011</v>
      </c>
      <c r="K32" s="19">
        <f t="shared" si="1"/>
        <v>72.246194458007835</v>
      </c>
      <c r="L32" s="20">
        <f t="shared" si="2"/>
        <v>1.9960214697468368</v>
      </c>
      <c r="M32" s="20">
        <f t="shared" si="5"/>
        <v>2.0960263460664761</v>
      </c>
      <c r="P32" s="18">
        <f t="shared" si="4"/>
        <v>9.9729750062582578</v>
      </c>
    </row>
    <row r="33" spans="1:16" x14ac:dyDescent="0.15">
      <c r="A33" s="18">
        <v>16</v>
      </c>
      <c r="B33" s="18">
        <v>31</v>
      </c>
      <c r="D33">
        <v>570.82238769531295</v>
      </c>
      <c r="E33">
        <v>504.79595947265602</v>
      </c>
      <c r="F33">
        <v>472.98318481445301</v>
      </c>
      <c r="G33">
        <v>468.04617309570301</v>
      </c>
      <c r="I33" s="19">
        <f t="shared" si="0"/>
        <v>97.839202880859943</v>
      </c>
      <c r="J33" s="19">
        <f t="shared" si="0"/>
        <v>36.749786376953011</v>
      </c>
      <c r="K33" s="19">
        <f t="shared" si="1"/>
        <v>72.11435241699283</v>
      </c>
      <c r="L33" s="20">
        <f t="shared" si="2"/>
        <v>1.9623067105015362</v>
      </c>
      <c r="M33" s="20">
        <f t="shared" si="5"/>
        <v>2.0655375505734219</v>
      </c>
      <c r="P33" s="18">
        <f t="shared" si="4"/>
        <v>8.3733083078787764</v>
      </c>
    </row>
    <row r="34" spans="1:16" x14ac:dyDescent="0.15">
      <c r="A34" s="18">
        <v>16.5</v>
      </c>
      <c r="B34" s="18">
        <v>32</v>
      </c>
      <c r="D34">
        <v>569.973388671875</v>
      </c>
      <c r="E34">
        <v>505.56063842773398</v>
      </c>
      <c r="F34">
        <v>472.19274902343801</v>
      </c>
      <c r="G34">
        <v>467.428955078125</v>
      </c>
      <c r="I34" s="19">
        <f t="shared" si="0"/>
        <v>97.780639648436988</v>
      </c>
      <c r="J34" s="19">
        <f t="shared" si="0"/>
        <v>38.131683349608977</v>
      </c>
      <c r="K34" s="19">
        <f t="shared" si="1"/>
        <v>71.088461303710702</v>
      </c>
      <c r="L34" s="20">
        <f t="shared" si="2"/>
        <v>1.8642885668576097</v>
      </c>
      <c r="M34" s="20">
        <f t="shared" si="5"/>
        <v>1.9707453706817419</v>
      </c>
      <c r="P34" s="18">
        <f t="shared" si="4"/>
        <v>3.3998126027413749</v>
      </c>
    </row>
    <row r="35" spans="1:16" x14ac:dyDescent="0.15">
      <c r="A35" s="18">
        <v>17</v>
      </c>
      <c r="B35" s="18">
        <v>33</v>
      </c>
      <c r="D35">
        <v>571.66857910156295</v>
      </c>
      <c r="E35">
        <v>506.90798950195301</v>
      </c>
      <c r="F35">
        <v>471.977294921875</v>
      </c>
      <c r="G35">
        <v>467.02288818359398</v>
      </c>
      <c r="I35" s="19">
        <f t="shared" si="0"/>
        <v>99.691284179687955</v>
      </c>
      <c r="J35" s="19">
        <f t="shared" si="0"/>
        <v>39.885101318359034</v>
      </c>
      <c r="K35" s="19">
        <f t="shared" si="1"/>
        <v>71.771713256836634</v>
      </c>
      <c r="L35" s="20">
        <f t="shared" si="2"/>
        <v>1.7994617259202061</v>
      </c>
      <c r="M35" s="20">
        <f t="shared" si="5"/>
        <v>1.9091444934965849</v>
      </c>
      <c r="P35" s="18">
        <f t="shared" si="4"/>
        <v>0.16777702276875178</v>
      </c>
    </row>
    <row r="36" spans="1:16" x14ac:dyDescent="0.15">
      <c r="A36" s="18">
        <v>17.5</v>
      </c>
      <c r="B36" s="18">
        <v>34</v>
      </c>
      <c r="D36">
        <v>569.00592041015602</v>
      </c>
      <c r="E36">
        <v>505.50305175781301</v>
      </c>
      <c r="F36">
        <v>473.30606079101602</v>
      </c>
      <c r="G36">
        <v>467.93072509765602</v>
      </c>
      <c r="I36" s="19">
        <f t="shared" si="0"/>
        <v>95.69985961914</v>
      </c>
      <c r="J36" s="19">
        <f t="shared" si="0"/>
        <v>37.572326660156989</v>
      </c>
      <c r="K36" s="19">
        <f t="shared" si="1"/>
        <v>69.399230957030113</v>
      </c>
      <c r="L36" s="20">
        <f t="shared" si="2"/>
        <v>1.847083668380417</v>
      </c>
      <c r="M36" s="20">
        <f t="shared" si="5"/>
        <v>1.959992399709042</v>
      </c>
      <c r="P36" s="18">
        <f t="shared" si="4"/>
        <v>2.8356325721597164</v>
      </c>
    </row>
    <row r="37" spans="1:16" x14ac:dyDescent="0.15">
      <c r="A37" s="18">
        <v>18</v>
      </c>
      <c r="B37" s="18">
        <v>35</v>
      </c>
      <c r="D37">
        <v>568.16021728515602</v>
      </c>
      <c r="E37">
        <v>505.70053100585898</v>
      </c>
      <c r="F37">
        <v>473.60958862304699</v>
      </c>
      <c r="G37">
        <v>468.57046508789102</v>
      </c>
      <c r="I37" s="19">
        <f t="shared" si="0"/>
        <v>94.550628662109034</v>
      </c>
      <c r="J37" s="19">
        <f t="shared" si="0"/>
        <v>37.130065917967954</v>
      </c>
      <c r="K37" s="19">
        <f t="shared" si="1"/>
        <v>68.55958251953146</v>
      </c>
      <c r="L37" s="20">
        <f t="shared" si="2"/>
        <v>1.8464707999980727</v>
      </c>
      <c r="M37" s="20">
        <f t="shared" si="5"/>
        <v>1.9626054950789442</v>
      </c>
      <c r="P37" s="18">
        <f t="shared" si="4"/>
        <v>2.9727347952985221</v>
      </c>
    </row>
    <row r="38" spans="1:16" x14ac:dyDescent="0.15">
      <c r="A38" s="18">
        <v>18.5</v>
      </c>
      <c r="B38" s="18">
        <v>36</v>
      </c>
      <c r="D38">
        <v>569.43511962890602</v>
      </c>
      <c r="E38">
        <v>507.04022216796898</v>
      </c>
      <c r="F38">
        <v>472.71643066406301</v>
      </c>
      <c r="G38">
        <v>467.92190551757801</v>
      </c>
      <c r="I38" s="19">
        <f t="shared" si="0"/>
        <v>96.718688964843011</v>
      </c>
      <c r="J38" s="19">
        <f t="shared" si="0"/>
        <v>39.118316650390966</v>
      </c>
      <c r="K38" s="19">
        <f t="shared" si="1"/>
        <v>69.335867309569338</v>
      </c>
      <c r="L38" s="20">
        <f t="shared" si="2"/>
        <v>1.772465516071136</v>
      </c>
      <c r="M38" s="20">
        <f t="shared" si="5"/>
        <v>1.891826174904254</v>
      </c>
      <c r="P38" s="18">
        <f t="shared" si="4"/>
        <v>-0.74086948412225517</v>
      </c>
    </row>
    <row r="39" spans="1:16" x14ac:dyDescent="0.15">
      <c r="A39" s="18">
        <v>19</v>
      </c>
      <c r="B39" s="18">
        <v>37</v>
      </c>
      <c r="D39">
        <v>567.85168457031295</v>
      </c>
      <c r="E39">
        <v>505.87545776367199</v>
      </c>
      <c r="F39">
        <v>472.16732788085898</v>
      </c>
      <c r="G39">
        <v>467.15304565429699</v>
      </c>
      <c r="I39" s="19">
        <f t="shared" si="0"/>
        <v>95.684356689453978</v>
      </c>
      <c r="J39" s="19">
        <f t="shared" si="0"/>
        <v>38.722412109375</v>
      </c>
      <c r="K39" s="19">
        <f t="shared" si="1"/>
        <v>68.578668212891472</v>
      </c>
      <c r="L39" s="20">
        <f t="shared" si="2"/>
        <v>1.7710329619752185</v>
      </c>
      <c r="M39" s="20">
        <f t="shared" si="5"/>
        <v>1.893619584560583</v>
      </c>
      <c r="P39" s="18">
        <f t="shared" si="4"/>
        <v>-0.64677400880460012</v>
      </c>
    </row>
    <row r="40" spans="1:16" x14ac:dyDescent="0.15">
      <c r="A40" s="18">
        <v>19.5</v>
      </c>
      <c r="B40" s="18">
        <v>38</v>
      </c>
      <c r="D40">
        <v>569.02301025390602</v>
      </c>
      <c r="E40">
        <v>507.13189697265602</v>
      </c>
      <c r="F40">
        <v>473.17279052734398</v>
      </c>
      <c r="G40">
        <v>468.40451049804699</v>
      </c>
      <c r="I40" s="19">
        <f t="shared" si="0"/>
        <v>95.850219726562045</v>
      </c>
      <c r="J40" s="19">
        <f t="shared" si="0"/>
        <v>38.727386474609034</v>
      </c>
      <c r="K40" s="19">
        <f t="shared" si="1"/>
        <v>68.741049194335716</v>
      </c>
      <c r="L40" s="20">
        <f t="shared" si="2"/>
        <v>1.7749984042792208</v>
      </c>
      <c r="M40" s="20">
        <f t="shared" si="5"/>
        <v>1.9008109906168316</v>
      </c>
      <c r="P40" s="18">
        <f t="shared" si="4"/>
        <v>-0.26945989728694064</v>
      </c>
    </row>
    <row r="41" spans="1:16" x14ac:dyDescent="0.15">
      <c r="A41" s="18">
        <v>20</v>
      </c>
      <c r="B41" s="18">
        <v>39</v>
      </c>
      <c r="D41">
        <v>570.46343994140602</v>
      </c>
      <c r="E41">
        <v>507.32653808593801</v>
      </c>
      <c r="F41">
        <v>473.26046752929699</v>
      </c>
      <c r="G41">
        <v>468.51116943359398</v>
      </c>
      <c r="I41" s="19">
        <f t="shared" si="0"/>
        <v>97.202972412109034</v>
      </c>
      <c r="J41" s="19">
        <f t="shared" si="0"/>
        <v>38.815368652344034</v>
      </c>
      <c r="K41" s="19">
        <f t="shared" si="1"/>
        <v>70.032214355468213</v>
      </c>
      <c r="L41" s="20">
        <f t="shared" si="2"/>
        <v>1.8042393203249665</v>
      </c>
      <c r="M41" s="20">
        <f t="shared" si="5"/>
        <v>1.9332778704148237</v>
      </c>
      <c r="P41" s="18">
        <f t="shared" si="4"/>
        <v>1.4339916682224081</v>
      </c>
    </row>
    <row r="42" spans="1:16" x14ac:dyDescent="0.15">
      <c r="A42" s="18">
        <v>20.5</v>
      </c>
      <c r="B42" s="18">
        <v>40</v>
      </c>
      <c r="D42">
        <v>571.42449951171898</v>
      </c>
      <c r="E42">
        <v>508.08935546875</v>
      </c>
      <c r="F42">
        <v>472.68923950195301</v>
      </c>
      <c r="G42">
        <v>467.76339721679699</v>
      </c>
      <c r="I42" s="19">
        <f t="shared" si="0"/>
        <v>98.735260009765966</v>
      </c>
      <c r="J42" s="19">
        <f t="shared" si="0"/>
        <v>40.325958251953011</v>
      </c>
      <c r="K42" s="19">
        <f t="shared" si="1"/>
        <v>70.507089233398858</v>
      </c>
      <c r="L42" s="20">
        <f t="shared" si="2"/>
        <v>1.7484293564179385</v>
      </c>
      <c r="M42" s="20">
        <f t="shared" si="5"/>
        <v>1.8806938702600422</v>
      </c>
      <c r="P42" s="18">
        <f t="shared" si="4"/>
        <v>-1.3249521521180356</v>
      </c>
    </row>
    <row r="43" spans="1:16" x14ac:dyDescent="0.15">
      <c r="A43" s="18">
        <v>21</v>
      </c>
      <c r="B43" s="18">
        <v>41</v>
      </c>
      <c r="D43">
        <v>570.08026123046898</v>
      </c>
      <c r="E43">
        <v>507.15380859375</v>
      </c>
      <c r="F43">
        <v>472.46221923828102</v>
      </c>
      <c r="G43">
        <v>467.41897583007801</v>
      </c>
      <c r="I43" s="19">
        <f t="shared" si="0"/>
        <v>97.618041992187955</v>
      </c>
      <c r="J43" s="19">
        <f t="shared" si="0"/>
        <v>39.734832763671989</v>
      </c>
      <c r="K43" s="19">
        <f t="shared" si="1"/>
        <v>69.803659057617566</v>
      </c>
      <c r="L43" s="20">
        <f t="shared" si="2"/>
        <v>1.7567372051817551</v>
      </c>
      <c r="M43" s="20">
        <f t="shared" si="5"/>
        <v>1.8922276827761053</v>
      </c>
      <c r="P43" s="18">
        <f t="shared" si="4"/>
        <v>-0.71980342489127891</v>
      </c>
    </row>
    <row r="44" spans="1:16" x14ac:dyDescent="0.15">
      <c r="A44" s="18">
        <v>21.5</v>
      </c>
      <c r="B44" s="18">
        <v>42</v>
      </c>
      <c r="D44">
        <v>568.61614990234398</v>
      </c>
      <c r="E44">
        <v>506.29339599609398</v>
      </c>
      <c r="F44">
        <v>473.09509277343801</v>
      </c>
      <c r="G44">
        <v>468.06457519531301</v>
      </c>
      <c r="I44" s="19">
        <f t="shared" si="0"/>
        <v>95.521057128905966</v>
      </c>
      <c r="J44" s="19">
        <f t="shared" si="0"/>
        <v>38.228820800780966</v>
      </c>
      <c r="K44" s="19">
        <f t="shared" si="1"/>
        <v>68.760882568359293</v>
      </c>
      <c r="L44" s="20">
        <f t="shared" si="2"/>
        <v>1.7986660620971755</v>
      </c>
      <c r="M44" s="20">
        <f t="shared" si="5"/>
        <v>1.9373825034437719</v>
      </c>
      <c r="P44" s="18">
        <f t="shared" si="4"/>
        <v>1.6493509390395473</v>
      </c>
    </row>
    <row r="45" spans="1:16" x14ac:dyDescent="0.15">
      <c r="A45" s="18">
        <v>22</v>
      </c>
      <c r="B45" s="18">
        <v>43</v>
      </c>
      <c r="D45">
        <v>567.463623046875</v>
      </c>
      <c r="E45">
        <v>506.27224731445301</v>
      </c>
      <c r="F45">
        <v>473.16732788085898</v>
      </c>
      <c r="G45">
        <v>468.18493652343801</v>
      </c>
      <c r="I45" s="19">
        <f t="shared" si="0"/>
        <v>94.296295166016023</v>
      </c>
      <c r="J45" s="19">
        <f t="shared" si="0"/>
        <v>38.087310791015</v>
      </c>
      <c r="K45" s="19">
        <f t="shared" si="1"/>
        <v>67.635177612305526</v>
      </c>
      <c r="L45" s="20">
        <f t="shared" si="2"/>
        <v>1.7757929401584589</v>
      </c>
      <c r="M45" s="20">
        <f t="shared" si="5"/>
        <v>1.9177353452573018</v>
      </c>
      <c r="P45" s="18">
        <f t="shared" si="4"/>
        <v>0.61851635996114351</v>
      </c>
    </row>
    <row r="46" spans="1:16" ht="15" x14ac:dyDescent="0.2">
      <c r="A46" s="18">
        <v>22.5</v>
      </c>
      <c r="B46" s="18">
        <v>44</v>
      </c>
      <c r="C46" s="24" t="s">
        <v>29</v>
      </c>
      <c r="D46">
        <v>562.83020019531295</v>
      </c>
      <c r="E46">
        <v>504.625732421875</v>
      </c>
      <c r="F46">
        <v>472.76126098632801</v>
      </c>
      <c r="G46">
        <v>467.82562255859398</v>
      </c>
      <c r="I46" s="19">
        <f t="shared" si="0"/>
        <v>90.068939208984943</v>
      </c>
      <c r="J46" s="19">
        <f t="shared" si="0"/>
        <v>36.800109863281023</v>
      </c>
      <c r="K46" s="19">
        <f t="shared" si="1"/>
        <v>64.308862304688233</v>
      </c>
      <c r="L46" s="20">
        <f t="shared" si="2"/>
        <v>1.7475182151250943</v>
      </c>
      <c r="M46" s="20">
        <f t="shared" si="5"/>
        <v>1.8926865839761837</v>
      </c>
      <c r="P46" s="18">
        <f t="shared" si="4"/>
        <v>-0.69572608907855238</v>
      </c>
    </row>
    <row r="47" spans="1:16" x14ac:dyDescent="0.15">
      <c r="A47" s="18">
        <v>23</v>
      </c>
      <c r="B47" s="18">
        <v>45</v>
      </c>
      <c r="D47">
        <v>561.3408203125</v>
      </c>
      <c r="E47">
        <v>503.81192016601602</v>
      </c>
      <c r="F47">
        <v>472.22836303710898</v>
      </c>
      <c r="G47">
        <v>467.28570556640602</v>
      </c>
      <c r="I47" s="19">
        <f t="shared" si="0"/>
        <v>89.112457275391023</v>
      </c>
      <c r="J47" s="19">
        <f t="shared" si="0"/>
        <v>36.52621459961</v>
      </c>
      <c r="K47" s="19">
        <f t="shared" si="1"/>
        <v>63.544107055664028</v>
      </c>
      <c r="L47" s="20">
        <f t="shared" si="2"/>
        <v>1.7396849838456161</v>
      </c>
      <c r="M47" s="20">
        <f t="shared" si="5"/>
        <v>1.888079316448952</v>
      </c>
      <c r="P47" s="18">
        <f t="shared" si="4"/>
        <v>-0.9374572665373927</v>
      </c>
    </row>
    <row r="48" spans="1:16" x14ac:dyDescent="0.15">
      <c r="A48" s="18">
        <v>23.5</v>
      </c>
      <c r="B48" s="18">
        <v>46</v>
      </c>
      <c r="D48">
        <v>557.836669921875</v>
      </c>
      <c r="E48">
        <v>501.762939453125</v>
      </c>
      <c r="F48">
        <v>472.30078125</v>
      </c>
      <c r="G48">
        <v>467.032470703125</v>
      </c>
      <c r="I48" s="19">
        <f t="shared" si="0"/>
        <v>85.535888671875</v>
      </c>
      <c r="J48" s="19">
        <f t="shared" si="0"/>
        <v>34.73046875</v>
      </c>
      <c r="K48" s="19">
        <f t="shared" si="1"/>
        <v>61.224560546874997</v>
      </c>
      <c r="L48" s="20">
        <f t="shared" si="2"/>
        <v>1.762848667191542</v>
      </c>
      <c r="M48" s="20">
        <f t="shared" si="5"/>
        <v>1.9144689635471241</v>
      </c>
      <c r="P48" s="18">
        <f t="shared" si="4"/>
        <v>0.44713792531103047</v>
      </c>
    </row>
    <row r="49" spans="1:22" x14ac:dyDescent="0.15">
      <c r="A49" s="18">
        <v>24</v>
      </c>
      <c r="B49" s="18">
        <v>47</v>
      </c>
      <c r="D49">
        <v>547.57098388671898</v>
      </c>
      <c r="E49">
        <v>497.14065551757801</v>
      </c>
      <c r="F49">
        <v>472.31976318359398</v>
      </c>
      <c r="G49">
        <v>467.52035522460898</v>
      </c>
      <c r="I49" s="19">
        <f t="shared" si="0"/>
        <v>75.251220703125</v>
      </c>
      <c r="J49" s="19">
        <f t="shared" si="0"/>
        <v>29.620300292969034</v>
      </c>
      <c r="K49" s="19">
        <f t="shared" si="1"/>
        <v>54.517010498046673</v>
      </c>
      <c r="L49" s="20">
        <f t="shared" si="2"/>
        <v>1.8405286225605</v>
      </c>
      <c r="M49" s="20">
        <f t="shared" si="5"/>
        <v>1.9953748826683286</v>
      </c>
      <c r="P49" s="18">
        <f t="shared" si="4"/>
        <v>4.6920581468874758</v>
      </c>
    </row>
    <row r="50" spans="1:22" x14ac:dyDescent="0.15">
      <c r="A50" s="18">
        <v>24.5</v>
      </c>
      <c r="B50" s="18">
        <v>48</v>
      </c>
      <c r="D50">
        <v>563.08306884765602</v>
      </c>
      <c r="E50">
        <v>503.710205078125</v>
      </c>
      <c r="F50">
        <v>472.94717407226602</v>
      </c>
      <c r="G50">
        <v>468.03482055664102</v>
      </c>
      <c r="I50" s="19">
        <f t="shared" si="0"/>
        <v>90.13589477539</v>
      </c>
      <c r="J50" s="19">
        <f t="shared" si="0"/>
        <v>35.675384521483977</v>
      </c>
      <c r="K50" s="19">
        <f t="shared" si="1"/>
        <v>65.163125610351216</v>
      </c>
      <c r="L50" s="20">
        <f t="shared" si="2"/>
        <v>1.8265570640481676</v>
      </c>
      <c r="M50" s="20">
        <f t="shared" si="5"/>
        <v>1.9846292879082428</v>
      </c>
      <c r="P50" s="18">
        <f t="shared" si="4"/>
        <v>4.1282651267300743</v>
      </c>
    </row>
    <row r="51" spans="1:22" x14ac:dyDescent="0.15">
      <c r="A51" s="18">
        <v>25</v>
      </c>
      <c r="B51" s="18">
        <v>49</v>
      </c>
      <c r="D51">
        <v>567.61181640625</v>
      </c>
      <c r="E51">
        <v>506.39102172851602</v>
      </c>
      <c r="F51">
        <v>473.28396606445301</v>
      </c>
      <c r="G51">
        <v>468.16946411132801</v>
      </c>
      <c r="I51" s="19">
        <f t="shared" si="0"/>
        <v>94.327850341796989</v>
      </c>
      <c r="J51" s="19">
        <f t="shared" si="0"/>
        <v>38.221557617188012</v>
      </c>
      <c r="K51" s="19">
        <f t="shared" si="1"/>
        <v>67.572760009765375</v>
      </c>
      <c r="L51" s="20">
        <f t="shared" si="2"/>
        <v>1.7679227175027084</v>
      </c>
      <c r="M51" s="20">
        <f t="shared" si="5"/>
        <v>1.92922090511503</v>
      </c>
      <c r="P51" s="18">
        <f t="shared" si="4"/>
        <v>1.2211333974507863</v>
      </c>
    </row>
    <row r="52" spans="1:22" x14ac:dyDescent="0.15">
      <c r="A52" s="18">
        <v>25.5</v>
      </c>
      <c r="B52" s="18">
        <v>50</v>
      </c>
      <c r="D52">
        <v>561.59429931640602</v>
      </c>
      <c r="E52">
        <v>504.26428222656301</v>
      </c>
      <c r="F52">
        <v>472.84402465820301</v>
      </c>
      <c r="G52">
        <v>468.17318725585898</v>
      </c>
      <c r="I52" s="19">
        <f t="shared" si="0"/>
        <v>88.750274658203011</v>
      </c>
      <c r="J52" s="19">
        <f t="shared" si="0"/>
        <v>36.091094970704034</v>
      </c>
      <c r="K52" s="19">
        <f t="shared" si="1"/>
        <v>63.486508178710189</v>
      </c>
      <c r="L52" s="20">
        <f t="shared" si="2"/>
        <v>1.7590629552869936</v>
      </c>
      <c r="M52" s="20">
        <f t="shared" si="5"/>
        <v>1.9235871066515617</v>
      </c>
      <c r="P52" s="18">
        <f t="shared" si="4"/>
        <v>0.9255428488033417</v>
      </c>
      <c r="R52" s="29"/>
      <c r="S52" s="29"/>
      <c r="T52" s="29"/>
    </row>
    <row r="53" spans="1:22" x14ac:dyDescent="0.15">
      <c r="A53" s="18">
        <v>26</v>
      </c>
      <c r="B53" s="18">
        <v>51</v>
      </c>
      <c r="D53">
        <v>565.40447998046898</v>
      </c>
      <c r="E53">
        <v>506.10137939453102</v>
      </c>
      <c r="F53">
        <v>472.80529785156301</v>
      </c>
      <c r="G53">
        <v>467.14266967773398</v>
      </c>
      <c r="I53" s="19">
        <f t="shared" si="0"/>
        <v>92.599182128905966</v>
      </c>
      <c r="J53" s="19">
        <f t="shared" si="0"/>
        <v>38.958709716797046</v>
      </c>
      <c r="K53" s="19">
        <f t="shared" si="1"/>
        <v>65.328085327148031</v>
      </c>
      <c r="L53" s="20">
        <f t="shared" si="2"/>
        <v>1.6768544390211628</v>
      </c>
      <c r="M53" s="20">
        <f t="shared" si="5"/>
        <v>1.8446045541379772</v>
      </c>
      <c r="P53" s="18">
        <f t="shared" si="4"/>
        <v>-3.2184633989270175</v>
      </c>
      <c r="R53" s="29"/>
      <c r="S53" s="34"/>
      <c r="T53" s="29"/>
      <c r="U53" s="22"/>
    </row>
    <row r="54" spans="1:22" x14ac:dyDescent="0.15">
      <c r="A54" s="18">
        <v>26.5</v>
      </c>
      <c r="B54" s="18">
        <v>52</v>
      </c>
      <c r="D54">
        <v>564.29278564453102</v>
      </c>
      <c r="E54">
        <v>505.42340087890602</v>
      </c>
      <c r="F54">
        <v>471.93307495117199</v>
      </c>
      <c r="G54">
        <v>466.969482421875</v>
      </c>
      <c r="I54" s="19">
        <f t="shared" si="0"/>
        <v>92.359710693359034</v>
      </c>
      <c r="J54" s="19">
        <f t="shared" si="0"/>
        <v>38.453918457031023</v>
      </c>
      <c r="K54" s="19">
        <f t="shared" si="1"/>
        <v>65.441967773437312</v>
      </c>
      <c r="L54" s="20">
        <f t="shared" si="2"/>
        <v>1.7018283285372631</v>
      </c>
      <c r="M54" s="20">
        <f t="shared" si="5"/>
        <v>1.8728044074063239</v>
      </c>
      <c r="P54" s="18">
        <f t="shared" si="4"/>
        <v>-1.738891462973075</v>
      </c>
      <c r="R54" s="29"/>
      <c r="S54" s="34"/>
      <c r="T54" s="29"/>
    </row>
    <row r="55" spans="1:22" x14ac:dyDescent="0.15">
      <c r="A55" s="18">
        <v>27</v>
      </c>
      <c r="B55" s="18">
        <v>53</v>
      </c>
      <c r="D55">
        <v>566.00469970703102</v>
      </c>
      <c r="E55">
        <v>504.89968872070301</v>
      </c>
      <c r="F55">
        <v>472.71429443359398</v>
      </c>
      <c r="G55">
        <v>468.01858520507801</v>
      </c>
      <c r="I55" s="19">
        <f t="shared" si="0"/>
        <v>93.290405273437045</v>
      </c>
      <c r="J55" s="19">
        <f t="shared" si="0"/>
        <v>36.881103515625</v>
      </c>
      <c r="K55" s="19">
        <f t="shared" si="1"/>
        <v>67.473632812499545</v>
      </c>
      <c r="L55" s="20">
        <f t="shared" si="2"/>
        <v>1.8294906166219715</v>
      </c>
      <c r="M55" s="20">
        <f t="shared" si="5"/>
        <v>2.0036926592432787</v>
      </c>
      <c r="P55" s="18">
        <f t="shared" si="4"/>
        <v>5.1284699492015333</v>
      </c>
      <c r="R55" s="35"/>
      <c r="S55" s="34"/>
      <c r="T55" s="29"/>
    </row>
    <row r="56" spans="1:22" x14ac:dyDescent="0.15">
      <c r="A56" s="18">
        <v>27.5</v>
      </c>
      <c r="B56" s="18">
        <v>54</v>
      </c>
      <c r="D56">
        <v>565.674072265625</v>
      </c>
      <c r="E56">
        <v>504.49163818359398</v>
      </c>
      <c r="F56">
        <v>473.38317871093801</v>
      </c>
      <c r="G56">
        <v>468.19354248046898</v>
      </c>
      <c r="I56" s="19">
        <f t="shared" si="0"/>
        <v>92.290893554686988</v>
      </c>
      <c r="J56" s="19">
        <f t="shared" si="0"/>
        <v>36.298095703125</v>
      </c>
      <c r="K56" s="19">
        <f t="shared" si="1"/>
        <v>66.882226562499483</v>
      </c>
      <c r="L56" s="20">
        <f t="shared" si="2"/>
        <v>1.8425822420414582</v>
      </c>
      <c r="M56" s="20">
        <f t="shared" si="5"/>
        <v>2.0200102484150118</v>
      </c>
      <c r="P56" s="18">
        <f t="shared" si="4"/>
        <v>5.9846108223890502</v>
      </c>
      <c r="R56" s="35"/>
      <c r="S56" s="34"/>
      <c r="T56" s="29"/>
    </row>
    <row r="57" spans="1:22" x14ac:dyDescent="0.15">
      <c r="A57" s="18">
        <v>28</v>
      </c>
      <c r="B57" s="18">
        <v>55</v>
      </c>
      <c r="D57">
        <v>567.454833984375</v>
      </c>
      <c r="E57">
        <v>504.82678222656301</v>
      </c>
      <c r="F57">
        <v>472.41564941406301</v>
      </c>
      <c r="G57">
        <v>467.52328491210898</v>
      </c>
      <c r="I57" s="19">
        <f t="shared" si="0"/>
        <v>95.039184570311988</v>
      </c>
      <c r="J57" s="19">
        <f t="shared" si="0"/>
        <v>37.303497314454034</v>
      </c>
      <c r="K57" s="19">
        <f t="shared" si="1"/>
        <v>68.92673645019417</v>
      </c>
      <c r="L57" s="20">
        <f t="shared" si="2"/>
        <v>1.8477285351871562</v>
      </c>
      <c r="M57" s="20">
        <f t="shared" si="5"/>
        <v>2.0283825053129565</v>
      </c>
      <c r="P57" s="18">
        <f t="shared" si="4"/>
        <v>6.4238810635821206</v>
      </c>
      <c r="R57" s="29"/>
      <c r="S57" s="34"/>
      <c r="T57" s="29"/>
    </row>
    <row r="58" spans="1:22" x14ac:dyDescent="0.15">
      <c r="A58" s="18">
        <v>28.5</v>
      </c>
      <c r="B58" s="18">
        <v>56</v>
      </c>
      <c r="D58">
        <v>569.63244628906295</v>
      </c>
      <c r="E58">
        <v>505.81146240234398</v>
      </c>
      <c r="F58">
        <v>472.13739013671898</v>
      </c>
      <c r="G58">
        <v>467.24755859375</v>
      </c>
      <c r="I58" s="19">
        <f t="shared" si="0"/>
        <v>97.495056152343977</v>
      </c>
      <c r="J58" s="19">
        <f t="shared" si="0"/>
        <v>38.563903808593977</v>
      </c>
      <c r="K58" s="19">
        <f t="shared" si="1"/>
        <v>70.500323486328199</v>
      </c>
      <c r="L58" s="20">
        <f t="shared" si="2"/>
        <v>1.8281428103400978</v>
      </c>
      <c r="M58" s="20">
        <f t="shared" si="5"/>
        <v>2.0120227442181444</v>
      </c>
      <c r="P58" s="18">
        <f t="shared" si="4"/>
        <v>5.5655275408010363</v>
      </c>
      <c r="R58" s="29"/>
      <c r="S58" s="34"/>
      <c r="T58" s="29"/>
    </row>
    <row r="59" spans="1:22" x14ac:dyDescent="0.15">
      <c r="A59" s="18">
        <v>29</v>
      </c>
      <c r="B59" s="18">
        <v>57</v>
      </c>
      <c r="D59">
        <v>567.16192626953102</v>
      </c>
      <c r="E59">
        <v>504.93679809570301</v>
      </c>
      <c r="F59">
        <v>472.92877197265602</v>
      </c>
      <c r="G59">
        <v>467.728759765625</v>
      </c>
      <c r="I59" s="19">
        <f t="shared" si="0"/>
        <v>94.233154296875</v>
      </c>
      <c r="J59" s="19">
        <f t="shared" si="0"/>
        <v>37.208038330078011</v>
      </c>
      <c r="K59" s="19">
        <f t="shared" si="1"/>
        <v>68.187527465820395</v>
      </c>
      <c r="L59" s="20">
        <f t="shared" si="2"/>
        <v>1.8326020539142309</v>
      </c>
      <c r="M59" s="20">
        <f t="shared" si="5"/>
        <v>2.019707951544524</v>
      </c>
      <c r="P59" s="18">
        <f t="shared" si="4"/>
        <v>5.9687501027730923</v>
      </c>
      <c r="R59" s="36"/>
      <c r="S59" s="34"/>
      <c r="T59" s="29"/>
    </row>
    <row r="60" spans="1:22" x14ac:dyDescent="0.15">
      <c r="A60" s="18">
        <v>29.5</v>
      </c>
      <c r="B60" s="18">
        <v>58</v>
      </c>
      <c r="D60">
        <v>561.02880859375</v>
      </c>
      <c r="E60">
        <v>503.03396606445301</v>
      </c>
      <c r="F60">
        <v>473.04089355468801</v>
      </c>
      <c r="G60">
        <v>468.22036743164102</v>
      </c>
      <c r="I60" s="19">
        <f t="shared" si="0"/>
        <v>87.987915039061988</v>
      </c>
      <c r="J60" s="19">
        <f t="shared" si="0"/>
        <v>34.813598632811988</v>
      </c>
      <c r="K60" s="19">
        <f t="shared" si="1"/>
        <v>63.618395996093597</v>
      </c>
      <c r="L60" s="20">
        <f t="shared" si="2"/>
        <v>1.8274007426549965</v>
      </c>
      <c r="M60" s="20">
        <f t="shared" si="5"/>
        <v>2.0177326040375361</v>
      </c>
      <c r="P60" s="18">
        <f t="shared" si="4"/>
        <v>5.8651088282145301</v>
      </c>
      <c r="R60" s="35"/>
      <c r="S60" s="34"/>
      <c r="T60" s="29"/>
    </row>
    <row r="61" spans="1:22" x14ac:dyDescent="0.15">
      <c r="A61" s="18">
        <v>30</v>
      </c>
      <c r="B61" s="18">
        <v>59</v>
      </c>
      <c r="D61">
        <v>557.99157714843795</v>
      </c>
      <c r="E61">
        <v>502.16836547851602</v>
      </c>
      <c r="F61">
        <v>473.29452514648398</v>
      </c>
      <c r="G61">
        <v>468.22933959960898</v>
      </c>
      <c r="I61" s="19">
        <f t="shared" si="0"/>
        <v>84.697052001953978</v>
      </c>
      <c r="J61" s="19">
        <f t="shared" si="0"/>
        <v>33.939025878907046</v>
      </c>
      <c r="K61" s="19">
        <f t="shared" si="1"/>
        <v>60.939733886719047</v>
      </c>
      <c r="L61" s="20">
        <f t="shared" si="2"/>
        <v>1.7955652028478761</v>
      </c>
      <c r="M61" s="20">
        <f t="shared" si="5"/>
        <v>1.9891230279826619</v>
      </c>
      <c r="P61" s="18">
        <f t="shared" si="4"/>
        <v>4.3640398181198767</v>
      </c>
      <c r="R61" s="35"/>
      <c r="S61" s="34"/>
      <c r="T61" s="29"/>
    </row>
    <row r="62" spans="1:22" x14ac:dyDescent="0.15">
      <c r="A62" s="18">
        <v>30.5</v>
      </c>
      <c r="B62" s="18">
        <v>60</v>
      </c>
      <c r="D62">
        <v>560.78314208984398</v>
      </c>
      <c r="E62">
        <v>503.33264160156301</v>
      </c>
      <c r="F62">
        <v>472.50820922851602</v>
      </c>
      <c r="G62">
        <v>467.54324340820301</v>
      </c>
      <c r="I62" s="19">
        <f t="shared" si="0"/>
        <v>88.274932861327954</v>
      </c>
      <c r="J62" s="19">
        <f t="shared" si="0"/>
        <v>35.78939819336</v>
      </c>
      <c r="K62" s="19">
        <f t="shared" si="1"/>
        <v>63.222354125975954</v>
      </c>
      <c r="L62" s="20">
        <f t="shared" si="2"/>
        <v>1.7665106796265042</v>
      </c>
      <c r="M62" s="20">
        <f t="shared" si="5"/>
        <v>1.9632944685135365</v>
      </c>
      <c r="P62" s="18">
        <f t="shared" si="4"/>
        <v>3.0088834145392034</v>
      </c>
      <c r="R62" s="29"/>
      <c r="S62" s="29"/>
      <c r="T62" s="29"/>
      <c r="U62" s="16" t="s">
        <v>17</v>
      </c>
    </row>
    <row r="63" spans="1:22" x14ac:dyDescent="0.15">
      <c r="A63" s="18">
        <v>31</v>
      </c>
      <c r="B63" s="18">
        <v>61</v>
      </c>
      <c r="D63">
        <v>558.14739990234398</v>
      </c>
      <c r="E63">
        <v>502.42605590820301</v>
      </c>
      <c r="F63">
        <v>472.28082275390602</v>
      </c>
      <c r="G63">
        <v>467.13406372070301</v>
      </c>
      <c r="I63" s="19">
        <f t="shared" si="0"/>
        <v>85.866577148437955</v>
      </c>
      <c r="J63" s="19">
        <f t="shared" si="0"/>
        <v>35.2919921875</v>
      </c>
      <c r="K63" s="19">
        <f t="shared" si="1"/>
        <v>61.162182617187952</v>
      </c>
      <c r="L63" s="20">
        <f t="shared" si="2"/>
        <v>1.7330328730734239</v>
      </c>
      <c r="M63" s="20">
        <f t="shared" si="5"/>
        <v>1.9330426257127027</v>
      </c>
      <c r="P63" s="18">
        <f t="shared" si="4"/>
        <v>1.4216489990592762</v>
      </c>
      <c r="R63" s="29"/>
      <c r="S63" s="29"/>
      <c r="T63" s="29"/>
    </row>
    <row r="64" spans="1:22" x14ac:dyDescent="0.15">
      <c r="A64" s="18">
        <v>31.5</v>
      </c>
      <c r="B64" s="18">
        <v>62</v>
      </c>
      <c r="D64">
        <v>563.72802734375</v>
      </c>
      <c r="E64">
        <v>504.51681518554699</v>
      </c>
      <c r="F64">
        <v>472.27886962890602</v>
      </c>
      <c r="G64">
        <v>467.43032836914102</v>
      </c>
      <c r="I64" s="19">
        <f t="shared" si="0"/>
        <v>91.449157714843977</v>
      </c>
      <c r="J64" s="19">
        <f t="shared" si="0"/>
        <v>37.086486816405966</v>
      </c>
      <c r="K64" s="19">
        <f t="shared" si="1"/>
        <v>65.488616943359801</v>
      </c>
      <c r="L64" s="20">
        <f t="shared" si="2"/>
        <v>1.7658350133717593</v>
      </c>
      <c r="M64" s="20">
        <f t="shared" si="5"/>
        <v>1.9690707297632843</v>
      </c>
      <c r="P64" s="18">
        <f t="shared" si="4"/>
        <v>3.3119486098981508</v>
      </c>
      <c r="R64" s="29"/>
      <c r="S64" s="29"/>
      <c r="T64" s="29"/>
      <c r="U64" s="18">
        <v>12.5</v>
      </c>
      <c r="V64" s="20">
        <f t="shared" ref="V64:V83" si="6">L26</f>
        <v>2.1484860610555141</v>
      </c>
    </row>
    <row r="65" spans="1:22" x14ac:dyDescent="0.15">
      <c r="A65" s="18">
        <v>32</v>
      </c>
      <c r="B65" s="18">
        <v>63</v>
      </c>
      <c r="D65">
        <v>561.65563964843795</v>
      </c>
      <c r="E65">
        <v>504.07385253906301</v>
      </c>
      <c r="F65">
        <v>472.72250366210898</v>
      </c>
      <c r="G65">
        <v>467.802734375</v>
      </c>
      <c r="I65" s="19">
        <f t="shared" si="0"/>
        <v>88.933135986328978</v>
      </c>
      <c r="J65" s="19">
        <f t="shared" si="0"/>
        <v>36.271118164063012</v>
      </c>
      <c r="K65" s="19">
        <f t="shared" si="1"/>
        <v>63.543353271484875</v>
      </c>
      <c r="L65" s="20">
        <f t="shared" si="2"/>
        <v>1.7518994860887103</v>
      </c>
      <c r="M65" s="20">
        <f t="shared" si="5"/>
        <v>1.9583611662324818</v>
      </c>
      <c r="P65" s="18">
        <f t="shared" si="4"/>
        <v>2.7500460533243078</v>
      </c>
      <c r="R65" s="29"/>
      <c r="S65" s="29"/>
      <c r="T65" s="29"/>
      <c r="U65" s="18">
        <v>13</v>
      </c>
      <c r="V65" s="20">
        <f t="shared" si="6"/>
        <v>2.0946335664721865</v>
      </c>
    </row>
    <row r="66" spans="1:22" x14ac:dyDescent="0.15">
      <c r="A66" s="18">
        <v>32.5</v>
      </c>
      <c r="B66" s="18">
        <v>64</v>
      </c>
      <c r="D66">
        <v>560.72619628906295</v>
      </c>
      <c r="E66">
        <v>503.76593017578102</v>
      </c>
      <c r="F66">
        <v>473.51721191406301</v>
      </c>
      <c r="G66">
        <v>468.42190551757801</v>
      </c>
      <c r="I66" s="19">
        <f t="shared" ref="I66:J129" si="7">D66-F66</f>
        <v>87.208984374999943</v>
      </c>
      <c r="J66" s="19">
        <f t="shared" si="7"/>
        <v>35.344024658203011</v>
      </c>
      <c r="K66" s="19">
        <f t="shared" ref="K66:K129" si="8">I66-0.7*J66</f>
        <v>62.468167114257838</v>
      </c>
      <c r="L66" s="20">
        <f t="shared" ref="L66:L129" si="9">K66/J66</f>
        <v>1.767432195918853</v>
      </c>
      <c r="M66" s="20">
        <f t="shared" si="5"/>
        <v>1.977119839814871</v>
      </c>
      <c r="P66" s="18">
        <f t="shared" si="4"/>
        <v>3.7342641882242322</v>
      </c>
      <c r="R66" s="29"/>
      <c r="S66" s="29"/>
      <c r="T66" s="29"/>
      <c r="U66" s="18">
        <v>13.5</v>
      </c>
      <c r="V66" s="20">
        <f t="shared" si="6"/>
        <v>2.104866197156583</v>
      </c>
    </row>
    <row r="67" spans="1:22" x14ac:dyDescent="0.15">
      <c r="A67" s="18">
        <v>33</v>
      </c>
      <c r="B67" s="18">
        <v>65</v>
      </c>
      <c r="D67">
        <v>561.70440673828102</v>
      </c>
      <c r="E67">
        <v>504.38195800781301</v>
      </c>
      <c r="F67">
        <v>472.88140869140602</v>
      </c>
      <c r="G67">
        <v>467.99569702148398</v>
      </c>
      <c r="I67" s="19">
        <f t="shared" si="7"/>
        <v>88.822998046875</v>
      </c>
      <c r="J67" s="19">
        <f t="shared" si="7"/>
        <v>36.386260986329034</v>
      </c>
      <c r="K67" s="19">
        <f t="shared" si="8"/>
        <v>63.352615356444673</v>
      </c>
      <c r="L67" s="20">
        <f t="shared" si="9"/>
        <v>1.74111364122429</v>
      </c>
      <c r="M67" s="20">
        <f t="shared" si="5"/>
        <v>1.9540272488725545</v>
      </c>
      <c r="P67" s="18">
        <f t="shared" si="4"/>
        <v>2.5226568382999299</v>
      </c>
      <c r="R67" s="29"/>
      <c r="S67" s="29"/>
      <c r="T67" s="29"/>
      <c r="U67" s="18">
        <v>14</v>
      </c>
      <c r="V67" s="20">
        <f t="shared" si="6"/>
        <v>2.1634664142612734</v>
      </c>
    </row>
    <row r="68" spans="1:22" x14ac:dyDescent="0.15">
      <c r="A68" s="18">
        <v>33.5</v>
      </c>
      <c r="B68" s="18">
        <v>66</v>
      </c>
      <c r="D68">
        <v>563.23956298828102</v>
      </c>
      <c r="E68">
        <v>504.69943237304699</v>
      </c>
      <c r="F68">
        <v>472.46340942382801</v>
      </c>
      <c r="G68">
        <v>467.524658203125</v>
      </c>
      <c r="I68" s="19">
        <f t="shared" si="7"/>
        <v>90.776153564453011</v>
      </c>
      <c r="J68" s="19">
        <f t="shared" si="7"/>
        <v>37.174774169921989</v>
      </c>
      <c r="K68" s="19">
        <f t="shared" si="8"/>
        <v>64.753811645507625</v>
      </c>
      <c r="L68" s="20">
        <f t="shared" si="9"/>
        <v>1.7418750507945187</v>
      </c>
      <c r="M68" s="20">
        <f t="shared" si="5"/>
        <v>1.9580146221950296</v>
      </c>
      <c r="P68" s="18">
        <f t="shared" si="4"/>
        <v>2.731863801540682</v>
      </c>
      <c r="R68" s="29"/>
      <c r="S68" s="29"/>
      <c r="T68" s="29"/>
      <c r="U68" s="18">
        <v>14.5</v>
      </c>
      <c r="V68" s="20">
        <f t="shared" si="6"/>
        <v>2.0063959092319759</v>
      </c>
    </row>
    <row r="69" spans="1:22" x14ac:dyDescent="0.15">
      <c r="A69" s="18">
        <v>34</v>
      </c>
      <c r="B69" s="18">
        <v>67</v>
      </c>
      <c r="D69">
        <v>562.31781005859398</v>
      </c>
      <c r="E69">
        <v>503.85244750976602</v>
      </c>
      <c r="F69">
        <v>472.38220214843801</v>
      </c>
      <c r="G69">
        <v>467.368896484375</v>
      </c>
      <c r="I69" s="19">
        <f t="shared" si="7"/>
        <v>89.935607910155966</v>
      </c>
      <c r="J69" s="19">
        <f t="shared" si="7"/>
        <v>36.483551025391023</v>
      </c>
      <c r="K69" s="19">
        <f t="shared" si="8"/>
        <v>64.397122192382255</v>
      </c>
      <c r="L69" s="20">
        <f t="shared" si="9"/>
        <v>1.7651001720628718</v>
      </c>
      <c r="M69" s="20">
        <f t="shared" si="5"/>
        <v>1.9844657072156291</v>
      </c>
      <c r="P69" s="18">
        <f t="shared" si="4"/>
        <v>4.1196824791626563</v>
      </c>
      <c r="U69" s="18">
        <v>15</v>
      </c>
      <c r="V69" s="20">
        <f t="shared" si="6"/>
        <v>1.9701163749580544</v>
      </c>
    </row>
    <row r="70" spans="1:22" x14ac:dyDescent="0.15">
      <c r="A70" s="18">
        <v>34.5</v>
      </c>
      <c r="B70" s="18">
        <v>68</v>
      </c>
      <c r="D70">
        <v>567.56311035156295</v>
      </c>
      <c r="E70">
        <v>506.51510620117199</v>
      </c>
      <c r="F70">
        <v>473.17535400390602</v>
      </c>
      <c r="G70">
        <v>468.11508178710898</v>
      </c>
      <c r="I70" s="19">
        <f t="shared" si="7"/>
        <v>94.387756347656932</v>
      </c>
      <c r="J70" s="19">
        <f t="shared" si="7"/>
        <v>38.400024414063012</v>
      </c>
      <c r="K70" s="19">
        <f t="shared" si="8"/>
        <v>67.50773925781283</v>
      </c>
      <c r="L70" s="20">
        <f t="shared" si="9"/>
        <v>1.7580129254576691</v>
      </c>
      <c r="M70" s="20">
        <f t="shared" si="5"/>
        <v>1.9806044243626728</v>
      </c>
      <c r="P70" s="18">
        <f t="shared" ref="P70:P133" si="10">(M70-$O$2)/$O$2*100</f>
        <v>3.9170911503479435</v>
      </c>
      <c r="U70" s="18">
        <v>15.5</v>
      </c>
      <c r="V70" s="20">
        <f t="shared" si="6"/>
        <v>1.9960214697468368</v>
      </c>
    </row>
    <row r="71" spans="1:22" x14ac:dyDescent="0.15">
      <c r="A71" s="18">
        <v>35</v>
      </c>
      <c r="B71" s="18">
        <v>69</v>
      </c>
      <c r="D71">
        <v>569.058349609375</v>
      </c>
      <c r="E71">
        <v>506.82147216796898</v>
      </c>
      <c r="F71">
        <v>473.77337646484398</v>
      </c>
      <c r="G71">
        <v>468.19979858398398</v>
      </c>
      <c r="I71" s="19">
        <f t="shared" si="7"/>
        <v>95.284973144531023</v>
      </c>
      <c r="J71" s="19">
        <f t="shared" si="7"/>
        <v>38.621673583985</v>
      </c>
      <c r="K71" s="19">
        <f t="shared" si="8"/>
        <v>68.24980163574152</v>
      </c>
      <c r="L71" s="20">
        <f t="shared" si="9"/>
        <v>1.7671373429048456</v>
      </c>
      <c r="M71" s="20">
        <f t="shared" si="5"/>
        <v>1.9929548055620958</v>
      </c>
      <c r="P71" s="18">
        <f t="shared" si="10"/>
        <v>4.5650830830403919</v>
      </c>
      <c r="U71" s="18">
        <v>16</v>
      </c>
      <c r="V71" s="20">
        <f t="shared" si="6"/>
        <v>1.9623067105015362</v>
      </c>
    </row>
    <row r="72" spans="1:22" x14ac:dyDescent="0.15">
      <c r="A72" s="18">
        <v>35.5</v>
      </c>
      <c r="B72" s="18">
        <v>70</v>
      </c>
      <c r="D72">
        <v>567.77044677734398</v>
      </c>
      <c r="E72">
        <v>506.33734130859398</v>
      </c>
      <c r="F72">
        <v>472.84246826171898</v>
      </c>
      <c r="G72">
        <v>467.86575317382801</v>
      </c>
      <c r="I72" s="19">
        <f t="shared" si="7"/>
        <v>94.927978515625</v>
      </c>
      <c r="J72" s="19">
        <f t="shared" si="7"/>
        <v>38.471588134765966</v>
      </c>
      <c r="K72" s="19">
        <f t="shared" si="8"/>
        <v>67.997866821288824</v>
      </c>
      <c r="L72" s="20">
        <f t="shared" si="9"/>
        <v>1.7674827091382947</v>
      </c>
      <c r="M72" s="20">
        <f t="shared" si="5"/>
        <v>1.9965261355477915</v>
      </c>
      <c r="P72" s="18">
        <f t="shared" si="10"/>
        <v>4.7524613495364525</v>
      </c>
      <c r="U72" s="18">
        <v>16.5</v>
      </c>
      <c r="V72" s="20">
        <f t="shared" si="6"/>
        <v>1.8642885668576097</v>
      </c>
    </row>
    <row r="73" spans="1:22" x14ac:dyDescent="0.15">
      <c r="A73" s="18">
        <v>36</v>
      </c>
      <c r="B73" s="18">
        <v>71</v>
      </c>
      <c r="D73">
        <v>563.89422607421898</v>
      </c>
      <c r="E73">
        <v>504.44235229492199</v>
      </c>
      <c r="F73">
        <v>471.96984863281301</v>
      </c>
      <c r="G73">
        <v>467.08120727539102</v>
      </c>
      <c r="I73" s="19">
        <f t="shared" si="7"/>
        <v>91.924377441405966</v>
      </c>
      <c r="J73" s="19">
        <f t="shared" si="7"/>
        <v>37.361145019530966</v>
      </c>
      <c r="K73" s="19">
        <f t="shared" si="8"/>
        <v>65.77157592773429</v>
      </c>
      <c r="L73" s="20">
        <f t="shared" si="9"/>
        <v>1.7604272003267418</v>
      </c>
      <c r="M73" s="20">
        <f t="shared" si="5"/>
        <v>1.9926965904884848</v>
      </c>
      <c r="P73" s="18">
        <f t="shared" si="10"/>
        <v>4.551535219059696</v>
      </c>
      <c r="U73" s="18">
        <v>17</v>
      </c>
      <c r="V73" s="20">
        <f t="shared" si="6"/>
        <v>1.7994617259202061</v>
      </c>
    </row>
    <row r="74" spans="1:22" x14ac:dyDescent="0.15">
      <c r="A74" s="18">
        <v>36.5</v>
      </c>
      <c r="B74" s="18">
        <v>72</v>
      </c>
      <c r="D74">
        <v>564.35894775390602</v>
      </c>
      <c r="E74">
        <v>504.92239379882801</v>
      </c>
      <c r="F74">
        <v>472.12368774414102</v>
      </c>
      <c r="G74">
        <v>466.96652221679699</v>
      </c>
      <c r="I74" s="19">
        <f t="shared" si="7"/>
        <v>92.235260009765</v>
      </c>
      <c r="J74" s="19">
        <f t="shared" si="7"/>
        <v>37.955871582031023</v>
      </c>
      <c r="K74" s="19">
        <f t="shared" si="8"/>
        <v>65.666149902343278</v>
      </c>
      <c r="L74" s="20">
        <f t="shared" si="9"/>
        <v>1.7300656569148787</v>
      </c>
      <c r="M74" s="20">
        <f t="shared" si="5"/>
        <v>1.9655610108288681</v>
      </c>
      <c r="P74" s="18">
        <f t="shared" si="10"/>
        <v>3.12780291278996</v>
      </c>
      <c r="U74" s="18">
        <v>17.5</v>
      </c>
      <c r="V74" s="20">
        <f t="shared" si="6"/>
        <v>1.847083668380417</v>
      </c>
    </row>
    <row r="75" spans="1:22" x14ac:dyDescent="0.15">
      <c r="A75" s="18">
        <v>37</v>
      </c>
      <c r="B75" s="18">
        <v>73</v>
      </c>
      <c r="D75">
        <v>565.30310058593795</v>
      </c>
      <c r="E75">
        <v>505.92004394531301</v>
      </c>
      <c r="F75">
        <v>472.99844360351602</v>
      </c>
      <c r="G75">
        <v>467.90979003906301</v>
      </c>
      <c r="I75" s="19">
        <f t="shared" si="7"/>
        <v>92.304656982421932</v>
      </c>
      <c r="J75" s="19">
        <f t="shared" si="7"/>
        <v>38.01025390625</v>
      </c>
      <c r="K75" s="19">
        <f t="shared" si="8"/>
        <v>65.697479248046932</v>
      </c>
      <c r="L75" s="20">
        <f t="shared" si="9"/>
        <v>1.7284146380628187</v>
      </c>
      <c r="M75" s="20">
        <f t="shared" si="5"/>
        <v>1.9671359557290546</v>
      </c>
      <c r="P75" s="18">
        <f t="shared" si="10"/>
        <v>3.2104361184600529</v>
      </c>
      <c r="U75" s="18">
        <v>18</v>
      </c>
      <c r="V75" s="20">
        <f t="shared" si="6"/>
        <v>1.8464707999980727</v>
      </c>
    </row>
    <row r="76" spans="1:22" x14ac:dyDescent="0.15">
      <c r="A76" s="18">
        <v>37.5</v>
      </c>
      <c r="B76" s="18">
        <v>74</v>
      </c>
      <c r="D76">
        <v>566.22857666015602</v>
      </c>
      <c r="E76">
        <v>506.25613403320301</v>
      </c>
      <c r="F76">
        <v>472.22268676757801</v>
      </c>
      <c r="G76">
        <v>467.36770629882801</v>
      </c>
      <c r="I76" s="19">
        <f t="shared" si="7"/>
        <v>94.005889892578011</v>
      </c>
      <c r="J76" s="19">
        <f t="shared" si="7"/>
        <v>38.888427734375</v>
      </c>
      <c r="K76" s="19">
        <f t="shared" si="8"/>
        <v>66.783990478515506</v>
      </c>
      <c r="L76" s="20">
        <f t="shared" si="9"/>
        <v>1.717322976765207</v>
      </c>
      <c r="M76" s="20">
        <f t="shared" si="5"/>
        <v>1.9592702581836892</v>
      </c>
      <c r="P76" s="18">
        <f t="shared" si="10"/>
        <v>2.7977437106634619</v>
      </c>
      <c r="U76" s="18">
        <v>18.5</v>
      </c>
      <c r="V76" s="20">
        <f t="shared" si="6"/>
        <v>1.772465516071136</v>
      </c>
    </row>
    <row r="77" spans="1:22" x14ac:dyDescent="0.15">
      <c r="A77" s="18">
        <v>38</v>
      </c>
      <c r="B77" s="18">
        <v>75</v>
      </c>
      <c r="D77">
        <v>566.11877441406295</v>
      </c>
      <c r="E77">
        <v>506.25738525390602</v>
      </c>
      <c r="F77">
        <v>471.81625366210898</v>
      </c>
      <c r="G77">
        <v>466.67398071289102</v>
      </c>
      <c r="I77" s="19">
        <f t="shared" si="7"/>
        <v>94.302520751953978</v>
      </c>
      <c r="J77" s="19">
        <f t="shared" si="7"/>
        <v>39.583404541015</v>
      </c>
      <c r="K77" s="19">
        <f t="shared" si="8"/>
        <v>66.594137573243472</v>
      </c>
      <c r="L77" s="20">
        <f t="shared" si="9"/>
        <v>1.6823751858999609</v>
      </c>
      <c r="M77" s="20">
        <f t="shared" si="5"/>
        <v>1.9275484310706896</v>
      </c>
      <c r="P77" s="18">
        <f t="shared" si="10"/>
        <v>1.1333830947782917</v>
      </c>
      <c r="U77" s="18">
        <v>19</v>
      </c>
      <c r="V77" s="20">
        <f t="shared" si="6"/>
        <v>1.7710329619752185</v>
      </c>
    </row>
    <row r="78" spans="1:22" x14ac:dyDescent="0.15">
      <c r="A78" s="18">
        <v>38.5</v>
      </c>
      <c r="B78" s="18">
        <v>76</v>
      </c>
      <c r="D78">
        <v>565.37976074218795</v>
      </c>
      <c r="E78">
        <v>505.98028564453102</v>
      </c>
      <c r="F78">
        <v>472.05322265625</v>
      </c>
      <c r="G78">
        <v>466.91683959960898</v>
      </c>
      <c r="I78" s="19">
        <f t="shared" si="7"/>
        <v>93.326538085937955</v>
      </c>
      <c r="J78" s="19">
        <f t="shared" si="7"/>
        <v>39.063446044922046</v>
      </c>
      <c r="K78" s="19">
        <f t="shared" si="8"/>
        <v>65.982125854492523</v>
      </c>
      <c r="L78" s="20">
        <f t="shared" si="9"/>
        <v>1.6891015139477104</v>
      </c>
      <c r="M78" s="20">
        <f t="shared" si="5"/>
        <v>1.9375007228706855</v>
      </c>
      <c r="P78" s="18">
        <f t="shared" si="10"/>
        <v>1.6555536006165932</v>
      </c>
      <c r="U78" s="18">
        <v>19.5</v>
      </c>
      <c r="V78" s="20">
        <f t="shared" si="6"/>
        <v>1.7749984042792208</v>
      </c>
    </row>
    <row r="79" spans="1:22" x14ac:dyDescent="0.15">
      <c r="A79" s="18">
        <v>39</v>
      </c>
      <c r="B79" s="18">
        <v>77</v>
      </c>
      <c r="D79">
        <v>564.83709716796898</v>
      </c>
      <c r="E79">
        <v>505.860107421875</v>
      </c>
      <c r="F79">
        <v>472.82876586914102</v>
      </c>
      <c r="G79">
        <v>467.64541625976602</v>
      </c>
      <c r="I79" s="19">
        <f t="shared" si="7"/>
        <v>92.008331298827954</v>
      </c>
      <c r="J79" s="19">
        <f t="shared" si="7"/>
        <v>38.214691162108977</v>
      </c>
      <c r="K79" s="19">
        <f t="shared" si="8"/>
        <v>65.258047485351668</v>
      </c>
      <c r="L79" s="20">
        <f t="shared" si="9"/>
        <v>1.7076691058033984</v>
      </c>
      <c r="M79" s="20">
        <f t="shared" si="5"/>
        <v>1.95929427847862</v>
      </c>
      <c r="P79" s="18">
        <f t="shared" si="10"/>
        <v>2.7990039921952437</v>
      </c>
      <c r="U79" s="18">
        <v>20</v>
      </c>
      <c r="V79" s="20">
        <f t="shared" si="6"/>
        <v>1.8042393203249665</v>
      </c>
    </row>
    <row r="80" spans="1:22" x14ac:dyDescent="0.15">
      <c r="A80" s="18">
        <v>39.5</v>
      </c>
      <c r="B80" s="18">
        <v>78</v>
      </c>
      <c r="D80">
        <v>564.03021240234398</v>
      </c>
      <c r="E80">
        <v>506.28744506835898</v>
      </c>
      <c r="F80">
        <v>473.51388549804699</v>
      </c>
      <c r="G80">
        <v>468.23367309570301</v>
      </c>
      <c r="I80" s="19">
        <f t="shared" si="7"/>
        <v>90.516326904296989</v>
      </c>
      <c r="J80" s="19">
        <f t="shared" si="7"/>
        <v>38.053771972655966</v>
      </c>
      <c r="K80" s="19">
        <f t="shared" si="8"/>
        <v>63.878686523437814</v>
      </c>
      <c r="L80" s="20">
        <f t="shared" si="9"/>
        <v>1.6786426998442803</v>
      </c>
      <c r="M80" s="20">
        <f t="shared" si="5"/>
        <v>1.9334938362717482</v>
      </c>
      <c r="P80" s="18">
        <f t="shared" si="10"/>
        <v>1.4453228272177787</v>
      </c>
      <c r="U80" s="18">
        <v>20.5</v>
      </c>
      <c r="V80" s="20">
        <f t="shared" si="6"/>
        <v>1.7484293564179385</v>
      </c>
    </row>
    <row r="81" spans="1:22" x14ac:dyDescent="0.15">
      <c r="A81" s="18">
        <v>40</v>
      </c>
      <c r="B81" s="18">
        <v>79</v>
      </c>
      <c r="D81">
        <v>562.77984619140602</v>
      </c>
      <c r="E81">
        <v>505.58255004882801</v>
      </c>
      <c r="F81">
        <v>473.39724731445301</v>
      </c>
      <c r="G81">
        <v>468.08493041992199</v>
      </c>
      <c r="I81" s="19">
        <f t="shared" si="7"/>
        <v>89.382598876953011</v>
      </c>
      <c r="J81" s="19">
        <f t="shared" si="7"/>
        <v>37.497619628906023</v>
      </c>
      <c r="K81" s="19">
        <f t="shared" si="8"/>
        <v>63.134265136718795</v>
      </c>
      <c r="L81" s="20">
        <f t="shared" si="9"/>
        <v>1.6836872783265979</v>
      </c>
      <c r="M81" s="20">
        <f t="shared" si="5"/>
        <v>1.9417643785063123</v>
      </c>
      <c r="P81" s="18">
        <f t="shared" si="10"/>
        <v>1.8792563682521333</v>
      </c>
      <c r="U81" s="18">
        <v>21</v>
      </c>
      <c r="V81" s="20">
        <f t="shared" si="6"/>
        <v>1.7567372051817551</v>
      </c>
    </row>
    <row r="82" spans="1:22" x14ac:dyDescent="0.15">
      <c r="A82" s="18">
        <v>40.5</v>
      </c>
      <c r="B82" s="18">
        <v>80</v>
      </c>
      <c r="D82">
        <v>562.92596435546898</v>
      </c>
      <c r="E82">
        <v>505.80065917968801</v>
      </c>
      <c r="F82">
        <v>472.70370483398398</v>
      </c>
      <c r="G82">
        <v>468.02310180664102</v>
      </c>
      <c r="I82" s="19">
        <f t="shared" si="7"/>
        <v>90.222259521485</v>
      </c>
      <c r="J82" s="19">
        <f t="shared" si="7"/>
        <v>37.777557373046989</v>
      </c>
      <c r="K82" s="19">
        <f t="shared" si="8"/>
        <v>63.77796936035211</v>
      </c>
      <c r="L82" s="20">
        <f t="shared" si="9"/>
        <v>1.6882502150828718</v>
      </c>
      <c r="M82" s="20">
        <f t="shared" si="5"/>
        <v>1.9495532790148327</v>
      </c>
      <c r="P82" s="18">
        <f t="shared" si="10"/>
        <v>2.2879194380447547</v>
      </c>
      <c r="U82" s="18">
        <v>21.5</v>
      </c>
      <c r="V82" s="20">
        <f t="shared" si="6"/>
        <v>1.7986660620971755</v>
      </c>
    </row>
    <row r="83" spans="1:22" x14ac:dyDescent="0.15">
      <c r="A83" s="18">
        <v>41</v>
      </c>
      <c r="B83" s="18">
        <v>81</v>
      </c>
      <c r="D83">
        <v>562.168212890625</v>
      </c>
      <c r="E83">
        <v>505.32046508789102</v>
      </c>
      <c r="F83">
        <v>472.51348876953102</v>
      </c>
      <c r="G83">
        <v>467.17025756835898</v>
      </c>
      <c r="I83" s="19">
        <f t="shared" si="7"/>
        <v>89.654724121093977</v>
      </c>
      <c r="J83" s="19">
        <f t="shared" si="7"/>
        <v>38.150207519532046</v>
      </c>
      <c r="K83" s="19">
        <f t="shared" si="8"/>
        <v>62.949578857421542</v>
      </c>
      <c r="L83" s="20">
        <f t="shared" si="9"/>
        <v>1.6500455161401881</v>
      </c>
      <c r="M83" s="20">
        <f t="shared" si="5"/>
        <v>1.9145745438243955</v>
      </c>
      <c r="P83" s="18">
        <f t="shared" si="10"/>
        <v>0.45267744403669319</v>
      </c>
      <c r="U83" s="18">
        <v>22</v>
      </c>
      <c r="V83" s="20">
        <f t="shared" si="6"/>
        <v>1.7757929401584589</v>
      </c>
    </row>
    <row r="84" spans="1:22" x14ac:dyDescent="0.15">
      <c r="A84" s="18">
        <v>41.5</v>
      </c>
      <c r="B84" s="18">
        <v>82</v>
      </c>
      <c r="D84">
        <v>563.09765625</v>
      </c>
      <c r="E84">
        <v>505.22595214843801</v>
      </c>
      <c r="F84">
        <v>472.44088745117199</v>
      </c>
      <c r="G84">
        <v>467.21701049804699</v>
      </c>
      <c r="I84" s="19">
        <f t="shared" si="7"/>
        <v>90.656768798828011</v>
      </c>
      <c r="J84" s="19">
        <f t="shared" si="7"/>
        <v>38.008941650391023</v>
      </c>
      <c r="K84" s="19">
        <f t="shared" si="8"/>
        <v>64.050509643554292</v>
      </c>
      <c r="L84" s="20">
        <f t="shared" si="9"/>
        <v>1.6851432021626775</v>
      </c>
      <c r="M84" s="20">
        <f t="shared" si="5"/>
        <v>1.9528981935991312</v>
      </c>
      <c r="P84" s="18">
        <f t="shared" si="10"/>
        <v>2.4634182855031659</v>
      </c>
      <c r="U84" s="18">
        <v>65</v>
      </c>
      <c r="V84" s="20">
        <f t="shared" ref="V84:V104" si="11">L131</f>
        <v>1.552906678705491</v>
      </c>
    </row>
    <row r="85" spans="1:22" x14ac:dyDescent="0.15">
      <c r="A85" s="18">
        <v>42</v>
      </c>
      <c r="B85" s="18">
        <v>83</v>
      </c>
      <c r="D85">
        <v>563.44439697265602</v>
      </c>
      <c r="E85">
        <v>505.56015014648398</v>
      </c>
      <c r="F85">
        <v>472.94854736328102</v>
      </c>
      <c r="G85">
        <v>467.93777465820301</v>
      </c>
      <c r="I85" s="19">
        <f t="shared" si="7"/>
        <v>90.495849609375</v>
      </c>
      <c r="J85" s="19">
        <f t="shared" si="7"/>
        <v>37.622375488280966</v>
      </c>
      <c r="K85" s="19">
        <f t="shared" si="8"/>
        <v>64.160186767578324</v>
      </c>
      <c r="L85" s="20">
        <f t="shared" si="9"/>
        <v>1.7053730907439284</v>
      </c>
      <c r="M85" s="20">
        <f t="shared" si="5"/>
        <v>1.9763540459326285</v>
      </c>
      <c r="P85" s="18">
        <f t="shared" si="10"/>
        <v>3.694085002676375</v>
      </c>
      <c r="U85" s="18">
        <v>65.5</v>
      </c>
      <c r="V85" s="20">
        <f t="shared" si="11"/>
        <v>1.5629411256906125</v>
      </c>
    </row>
    <row r="86" spans="1:22" x14ac:dyDescent="0.15">
      <c r="A86" s="18">
        <v>42.5</v>
      </c>
      <c r="B86" s="18">
        <v>84</v>
      </c>
      <c r="D86">
        <v>564.55950927734398</v>
      </c>
      <c r="E86">
        <v>505.98419189453102</v>
      </c>
      <c r="F86">
        <v>472.51330566406301</v>
      </c>
      <c r="G86">
        <v>467.58258056640602</v>
      </c>
      <c r="I86" s="19">
        <f t="shared" si="7"/>
        <v>92.046203613280966</v>
      </c>
      <c r="J86" s="19">
        <f t="shared" si="7"/>
        <v>38.401611328125</v>
      </c>
      <c r="K86" s="19">
        <f t="shared" si="8"/>
        <v>65.165075683593471</v>
      </c>
      <c r="L86" s="20">
        <f t="shared" si="9"/>
        <v>1.6969359729930693</v>
      </c>
      <c r="M86" s="20">
        <f t="shared" si="5"/>
        <v>1.9711428919340159</v>
      </c>
      <c r="P86" s="18">
        <f t="shared" si="10"/>
        <v>3.42066949455613</v>
      </c>
      <c r="U86" s="18">
        <v>66</v>
      </c>
      <c r="V86" s="20">
        <f t="shared" si="11"/>
        <v>1.58885173467021</v>
      </c>
    </row>
    <row r="87" spans="1:22" ht="15" x14ac:dyDescent="0.2">
      <c r="A87" s="18">
        <v>43</v>
      </c>
      <c r="B87" s="18">
        <v>85</v>
      </c>
      <c r="C87" s="26" t="s">
        <v>30</v>
      </c>
      <c r="D87">
        <v>564.95068359375</v>
      </c>
      <c r="E87">
        <v>506.43341064453102</v>
      </c>
      <c r="F87">
        <v>473.532470703125</v>
      </c>
      <c r="G87">
        <v>468.20977783203102</v>
      </c>
      <c r="I87" s="19">
        <f t="shared" si="7"/>
        <v>91.418212890625</v>
      </c>
      <c r="J87" s="19">
        <f t="shared" si="7"/>
        <v>38.2236328125</v>
      </c>
      <c r="K87" s="19">
        <f t="shared" si="8"/>
        <v>64.661669921875003</v>
      </c>
      <c r="L87" s="20">
        <f t="shared" si="9"/>
        <v>1.6916673053831022</v>
      </c>
      <c r="M87" s="20">
        <f t="shared" si="5"/>
        <v>1.9691001880762953</v>
      </c>
      <c r="P87" s="18">
        <f t="shared" si="10"/>
        <v>3.3134942098981499</v>
      </c>
      <c r="U87" s="18">
        <v>66.5</v>
      </c>
      <c r="V87" s="20">
        <f t="shared" si="11"/>
        <v>1.6118471728735797</v>
      </c>
    </row>
    <row r="88" spans="1:22" x14ac:dyDescent="0.15">
      <c r="A88" s="18">
        <v>43.5</v>
      </c>
      <c r="B88" s="18">
        <v>86</v>
      </c>
      <c r="D88">
        <v>565.50134277343795</v>
      </c>
      <c r="E88">
        <v>507.00796508789102</v>
      </c>
      <c r="F88">
        <v>473.95928955078102</v>
      </c>
      <c r="G88">
        <v>468.34011840820301</v>
      </c>
      <c r="I88" s="19">
        <f t="shared" si="7"/>
        <v>91.542053222656932</v>
      </c>
      <c r="J88" s="19">
        <f t="shared" si="7"/>
        <v>38.667846679688012</v>
      </c>
      <c r="K88" s="19">
        <f t="shared" si="8"/>
        <v>64.474560546875324</v>
      </c>
      <c r="L88" s="20">
        <f t="shared" si="9"/>
        <v>1.6673946465382936</v>
      </c>
      <c r="M88" s="20">
        <f t="shared" ref="M88:M151" si="12">L88+ABS($N$2)*A88</f>
        <v>1.9480534929837332</v>
      </c>
      <c r="P88" s="18">
        <f t="shared" si="10"/>
        <v>2.2092296200363295</v>
      </c>
      <c r="U88" s="18">
        <v>67</v>
      </c>
      <c r="V88" s="20">
        <f t="shared" si="11"/>
        <v>1.5781524455445295</v>
      </c>
    </row>
    <row r="89" spans="1:22" x14ac:dyDescent="0.15">
      <c r="A89" s="18">
        <v>44</v>
      </c>
      <c r="B89" s="18">
        <v>87</v>
      </c>
      <c r="D89">
        <v>565.4775390625</v>
      </c>
      <c r="E89">
        <v>506.97622680664102</v>
      </c>
      <c r="F89">
        <v>473.59158325195301</v>
      </c>
      <c r="G89">
        <v>468.68826293945301</v>
      </c>
      <c r="I89" s="19">
        <f t="shared" si="7"/>
        <v>91.885955810546989</v>
      </c>
      <c r="J89" s="19">
        <f t="shared" si="7"/>
        <v>38.287963867188012</v>
      </c>
      <c r="K89" s="19">
        <f t="shared" si="8"/>
        <v>65.084381103515383</v>
      </c>
      <c r="L89" s="20">
        <f t="shared" si="9"/>
        <v>1.6998652978590838</v>
      </c>
      <c r="M89" s="20">
        <f t="shared" si="12"/>
        <v>1.9837501080567697</v>
      </c>
      <c r="P89" s="18">
        <f t="shared" si="10"/>
        <v>4.0821368783836229</v>
      </c>
      <c r="U89" s="18">
        <v>67.5</v>
      </c>
      <c r="V89" s="20">
        <f t="shared" si="11"/>
        <v>1.556459813938244</v>
      </c>
    </row>
    <row r="90" spans="1:22" x14ac:dyDescent="0.15">
      <c r="A90" s="18">
        <v>44.5</v>
      </c>
      <c r="B90" s="18">
        <v>88</v>
      </c>
      <c r="D90">
        <v>565.28570556640602</v>
      </c>
      <c r="E90">
        <v>507.03146362304699</v>
      </c>
      <c r="F90">
        <v>473.55361938476602</v>
      </c>
      <c r="G90">
        <v>468.38180541992199</v>
      </c>
      <c r="I90" s="19">
        <f t="shared" si="7"/>
        <v>91.73208618164</v>
      </c>
      <c r="J90" s="19">
        <f t="shared" si="7"/>
        <v>38.649658203125</v>
      </c>
      <c r="K90" s="19">
        <f t="shared" si="8"/>
        <v>64.677325439452503</v>
      </c>
      <c r="L90" s="20">
        <f t="shared" si="9"/>
        <v>1.6734255475051794</v>
      </c>
      <c r="M90" s="20">
        <f t="shared" si="12"/>
        <v>1.9605363214551117</v>
      </c>
      <c r="P90" s="18">
        <f t="shared" si="10"/>
        <v>2.8641707118153241</v>
      </c>
      <c r="U90" s="18">
        <v>68</v>
      </c>
      <c r="V90" s="20">
        <f t="shared" si="11"/>
        <v>1.5614955384936262</v>
      </c>
    </row>
    <row r="91" spans="1:22" x14ac:dyDescent="0.15">
      <c r="A91" s="18">
        <v>45</v>
      </c>
      <c r="B91" s="18">
        <v>89</v>
      </c>
      <c r="D91">
        <v>564.85540771484398</v>
      </c>
      <c r="E91">
        <v>506.29840087890602</v>
      </c>
      <c r="F91">
        <v>472.70236206054699</v>
      </c>
      <c r="G91">
        <v>467.70803833007801</v>
      </c>
      <c r="I91" s="19">
        <f t="shared" si="7"/>
        <v>92.153045654296989</v>
      </c>
      <c r="J91" s="19">
        <f t="shared" si="7"/>
        <v>38.590362548828011</v>
      </c>
      <c r="K91" s="19">
        <f t="shared" si="8"/>
        <v>65.139791870117378</v>
      </c>
      <c r="L91" s="20">
        <f t="shared" si="9"/>
        <v>1.6879808213176706</v>
      </c>
      <c r="M91" s="20">
        <f t="shared" si="12"/>
        <v>1.9783175590198494</v>
      </c>
      <c r="P91" s="18">
        <f t="shared" si="10"/>
        <v>3.7971053564379749</v>
      </c>
      <c r="U91" s="18">
        <v>68.5</v>
      </c>
      <c r="V91" s="20">
        <f t="shared" si="11"/>
        <v>1.5540731382021507</v>
      </c>
    </row>
    <row r="92" spans="1:22" x14ac:dyDescent="0.15">
      <c r="A92" s="18">
        <v>45.5</v>
      </c>
      <c r="B92" s="18">
        <v>90</v>
      </c>
      <c r="D92">
        <v>564.12316894531295</v>
      </c>
      <c r="E92">
        <v>505.88626098632801</v>
      </c>
      <c r="F92">
        <v>472.18161010742199</v>
      </c>
      <c r="G92">
        <v>467.07241821289102</v>
      </c>
      <c r="I92" s="19">
        <f t="shared" si="7"/>
        <v>91.941558837890966</v>
      </c>
      <c r="J92" s="19">
        <f t="shared" si="7"/>
        <v>38.813842773436988</v>
      </c>
      <c r="K92" s="19">
        <f t="shared" si="8"/>
        <v>64.771868896485074</v>
      </c>
      <c r="L92" s="20">
        <f t="shared" si="9"/>
        <v>1.6687826885518526</v>
      </c>
      <c r="M92" s="20">
        <f t="shared" si="12"/>
        <v>1.9623453900062779</v>
      </c>
      <c r="P92" s="18">
        <f t="shared" si="10"/>
        <v>2.95908776805146</v>
      </c>
      <c r="U92" s="18">
        <v>69</v>
      </c>
      <c r="V92" s="20">
        <f t="shared" si="11"/>
        <v>1.5511958911265336</v>
      </c>
    </row>
    <row r="93" spans="1:22" x14ac:dyDescent="0.15">
      <c r="A93" s="18">
        <v>46</v>
      </c>
      <c r="B93" s="18">
        <v>91</v>
      </c>
      <c r="D93">
        <v>563.9306640625</v>
      </c>
      <c r="E93">
        <v>506.05429077148398</v>
      </c>
      <c r="F93">
        <v>473.06848144531301</v>
      </c>
      <c r="G93">
        <v>467.74130249023398</v>
      </c>
      <c r="I93" s="19">
        <f t="shared" si="7"/>
        <v>90.862182617186988</v>
      </c>
      <c r="J93" s="19">
        <f t="shared" si="7"/>
        <v>38.31298828125</v>
      </c>
      <c r="K93" s="19">
        <f t="shared" si="8"/>
        <v>64.043090820311988</v>
      </c>
      <c r="L93" s="20">
        <f t="shared" si="9"/>
        <v>1.6715764990760078</v>
      </c>
      <c r="M93" s="20">
        <f t="shared" si="12"/>
        <v>1.9683651642826794</v>
      </c>
      <c r="P93" s="18">
        <f t="shared" si="10"/>
        <v>3.2749294497575998</v>
      </c>
      <c r="U93" s="18">
        <v>69.5</v>
      </c>
      <c r="V93" s="20">
        <f t="shared" si="11"/>
        <v>1.5742044345184638</v>
      </c>
    </row>
    <row r="94" spans="1:22" x14ac:dyDescent="0.15">
      <c r="A94" s="18">
        <v>46.5</v>
      </c>
      <c r="B94" s="18">
        <v>92</v>
      </c>
      <c r="D94">
        <v>564.09857177734398</v>
      </c>
      <c r="E94">
        <v>505.96932983398398</v>
      </c>
      <c r="F94">
        <v>473.05889892578102</v>
      </c>
      <c r="G94">
        <v>468.01312255859398</v>
      </c>
      <c r="I94" s="19">
        <f t="shared" si="7"/>
        <v>91.039672851562955</v>
      </c>
      <c r="J94" s="19">
        <f t="shared" si="7"/>
        <v>37.95620727539</v>
      </c>
      <c r="K94" s="19">
        <f t="shared" si="8"/>
        <v>64.470327758789949</v>
      </c>
      <c r="L94" s="20">
        <f t="shared" si="9"/>
        <v>1.6985450440563681</v>
      </c>
      <c r="M94" s="20">
        <f t="shared" si="12"/>
        <v>1.9985596730152861</v>
      </c>
      <c r="P94" s="18">
        <f t="shared" si="10"/>
        <v>4.8591556978717056</v>
      </c>
      <c r="U94" s="18">
        <v>70</v>
      </c>
      <c r="V94" s="20">
        <f t="shared" si="11"/>
        <v>1.5523580797308403</v>
      </c>
    </row>
    <row r="95" spans="1:22" x14ac:dyDescent="0.15">
      <c r="A95" s="18">
        <v>47</v>
      </c>
      <c r="B95" s="18">
        <v>93</v>
      </c>
      <c r="D95">
        <v>564.51275634765602</v>
      </c>
      <c r="E95">
        <v>506.88858032226602</v>
      </c>
      <c r="F95">
        <v>473.79510498046898</v>
      </c>
      <c r="G95">
        <v>468.87222290039102</v>
      </c>
      <c r="I95" s="19">
        <f t="shared" si="7"/>
        <v>90.717651367187045</v>
      </c>
      <c r="J95" s="19">
        <f t="shared" si="7"/>
        <v>38.016357421875</v>
      </c>
      <c r="K95" s="19">
        <f t="shared" si="8"/>
        <v>64.106201171874545</v>
      </c>
      <c r="L95" s="20">
        <f t="shared" si="9"/>
        <v>1.6862794207365901</v>
      </c>
      <c r="M95" s="20">
        <f t="shared" si="12"/>
        <v>1.9895200134477546</v>
      </c>
      <c r="P95" s="18">
        <f t="shared" si="10"/>
        <v>4.3848685985941387</v>
      </c>
      <c r="U95" s="18">
        <v>70.5</v>
      </c>
      <c r="V95" s="20">
        <f t="shared" si="11"/>
        <v>1.5515074423030653</v>
      </c>
    </row>
    <row r="96" spans="1:22" x14ac:dyDescent="0.15">
      <c r="A96" s="18">
        <v>47.5</v>
      </c>
      <c r="B96" s="18">
        <v>94</v>
      </c>
      <c r="D96">
        <v>560.70037841796898</v>
      </c>
      <c r="E96">
        <v>505.45251464843801</v>
      </c>
      <c r="F96">
        <v>473.426025390625</v>
      </c>
      <c r="G96">
        <v>468.08905029296898</v>
      </c>
      <c r="I96" s="19">
        <f t="shared" si="7"/>
        <v>87.274353027343977</v>
      </c>
      <c r="J96" s="19">
        <f t="shared" si="7"/>
        <v>37.363464355469034</v>
      </c>
      <c r="K96" s="19">
        <f t="shared" si="8"/>
        <v>61.119927978515655</v>
      </c>
      <c r="L96" s="20">
        <f t="shared" si="9"/>
        <v>1.635820688280724</v>
      </c>
      <c r="M96" s="20">
        <f t="shared" si="12"/>
        <v>1.9422872447441351</v>
      </c>
      <c r="P96" s="18">
        <f t="shared" si="10"/>
        <v>1.9066897809149101</v>
      </c>
      <c r="U96" s="18">
        <v>71</v>
      </c>
      <c r="V96" s="20">
        <f t="shared" si="11"/>
        <v>1.554361734622292</v>
      </c>
    </row>
    <row r="97" spans="1:22" x14ac:dyDescent="0.15">
      <c r="A97" s="18">
        <v>48</v>
      </c>
      <c r="B97" s="18">
        <v>95</v>
      </c>
      <c r="D97">
        <v>559.78546142578102</v>
      </c>
      <c r="E97">
        <v>505.04318237304699</v>
      </c>
      <c r="F97">
        <v>473.25851440429699</v>
      </c>
      <c r="G97">
        <v>468.49432373046898</v>
      </c>
      <c r="I97" s="19">
        <f t="shared" si="7"/>
        <v>86.526947021484034</v>
      </c>
      <c r="J97" s="19">
        <f t="shared" si="7"/>
        <v>36.548858642578011</v>
      </c>
      <c r="K97" s="19">
        <f t="shared" si="8"/>
        <v>60.942745971679429</v>
      </c>
      <c r="L97" s="20">
        <f t="shared" si="9"/>
        <v>1.6674322601331106</v>
      </c>
      <c r="M97" s="20">
        <f t="shared" si="12"/>
        <v>1.9771247803487682</v>
      </c>
      <c r="P97" s="18">
        <f t="shared" si="10"/>
        <v>3.7345234050092704</v>
      </c>
      <c r="U97" s="18">
        <v>71.5</v>
      </c>
      <c r="V97" s="20">
        <f t="shared" si="11"/>
        <v>1.569463138178772</v>
      </c>
    </row>
    <row r="98" spans="1:22" x14ac:dyDescent="0.15">
      <c r="A98" s="18">
        <v>48.5</v>
      </c>
      <c r="B98" s="18">
        <v>96</v>
      </c>
      <c r="D98">
        <v>561.09906005859398</v>
      </c>
      <c r="E98">
        <v>505.67236328125</v>
      </c>
      <c r="F98">
        <v>473.01251220703102</v>
      </c>
      <c r="G98">
        <v>468.20840454101602</v>
      </c>
      <c r="I98" s="19">
        <f t="shared" si="7"/>
        <v>88.086547851562955</v>
      </c>
      <c r="J98" s="19">
        <f t="shared" si="7"/>
        <v>37.463958740233977</v>
      </c>
      <c r="K98" s="19">
        <f t="shared" si="8"/>
        <v>61.861776733399168</v>
      </c>
      <c r="L98" s="20">
        <f t="shared" si="9"/>
        <v>1.6512343813512542</v>
      </c>
      <c r="M98" s="20">
        <f t="shared" si="12"/>
        <v>1.964152865319158</v>
      </c>
      <c r="P98" s="18">
        <f t="shared" si="10"/>
        <v>3.053921231276203</v>
      </c>
      <c r="U98" s="18">
        <v>72</v>
      </c>
      <c r="V98" s="20">
        <f t="shared" si="11"/>
        <v>1.5817111915905571</v>
      </c>
    </row>
    <row r="99" spans="1:22" x14ac:dyDescent="0.15">
      <c r="A99" s="18">
        <v>49</v>
      </c>
      <c r="B99" s="18">
        <v>97</v>
      </c>
      <c r="D99">
        <v>562.81646728515602</v>
      </c>
      <c r="E99">
        <v>506.55374145507801</v>
      </c>
      <c r="F99">
        <v>472.95321655273398</v>
      </c>
      <c r="G99">
        <v>467.72036743164102</v>
      </c>
      <c r="I99" s="19">
        <f t="shared" si="7"/>
        <v>89.863250732422046</v>
      </c>
      <c r="J99" s="19">
        <f t="shared" si="7"/>
        <v>38.833374023436988</v>
      </c>
      <c r="K99" s="19">
        <f t="shared" si="8"/>
        <v>62.679888916016154</v>
      </c>
      <c r="L99" s="20">
        <f t="shared" si="9"/>
        <v>1.6140727014394152</v>
      </c>
      <c r="M99" s="20">
        <f t="shared" si="12"/>
        <v>1.9302171491595654</v>
      </c>
      <c r="P99" s="18">
        <f t="shared" si="10"/>
        <v>1.2734036953005432</v>
      </c>
      <c r="U99" s="18">
        <v>72.5</v>
      </c>
      <c r="V99" s="20">
        <f t="shared" si="11"/>
        <v>1.5984623466105128</v>
      </c>
    </row>
    <row r="100" spans="1:22" x14ac:dyDescent="0.15">
      <c r="A100" s="18">
        <v>49.5</v>
      </c>
      <c r="B100" s="18">
        <v>98</v>
      </c>
      <c r="D100">
        <v>562.11328125</v>
      </c>
      <c r="E100">
        <v>505.55154418945301</v>
      </c>
      <c r="F100">
        <v>472.09881591796898</v>
      </c>
      <c r="G100">
        <v>466.77261352539102</v>
      </c>
      <c r="I100" s="19">
        <f t="shared" si="7"/>
        <v>90.014465332031023</v>
      </c>
      <c r="J100" s="19">
        <f t="shared" si="7"/>
        <v>38.778930664061988</v>
      </c>
      <c r="K100" s="19">
        <f t="shared" si="8"/>
        <v>62.869213867187632</v>
      </c>
      <c r="L100" s="20">
        <f t="shared" si="9"/>
        <v>1.6212209256572174</v>
      </c>
      <c r="M100" s="20">
        <f t="shared" si="12"/>
        <v>1.9405913371296142</v>
      </c>
      <c r="P100" s="18">
        <f t="shared" si="10"/>
        <v>1.8177099806110486</v>
      </c>
      <c r="U100" s="18">
        <v>73</v>
      </c>
      <c r="V100" s="20">
        <f t="shared" si="11"/>
        <v>1.5998603458881069</v>
      </c>
    </row>
    <row r="101" spans="1:22" x14ac:dyDescent="0.15">
      <c r="A101" s="18">
        <v>50</v>
      </c>
      <c r="B101" s="18">
        <v>99</v>
      </c>
      <c r="D101">
        <v>562.03021240234398</v>
      </c>
      <c r="E101">
        <v>506.2548828125</v>
      </c>
      <c r="F101">
        <v>472.15106201171898</v>
      </c>
      <c r="G101">
        <v>467.38552856445301</v>
      </c>
      <c r="I101" s="19">
        <f t="shared" si="7"/>
        <v>89.879150390625</v>
      </c>
      <c r="J101" s="19">
        <f t="shared" si="7"/>
        <v>38.869354248046989</v>
      </c>
      <c r="K101" s="19">
        <f t="shared" si="8"/>
        <v>62.670602416992111</v>
      </c>
      <c r="L101" s="20">
        <f t="shared" si="9"/>
        <v>1.6123396858372308</v>
      </c>
      <c r="M101" s="20">
        <f t="shared" si="12"/>
        <v>1.9349360610618738</v>
      </c>
      <c r="P101" s="18">
        <f t="shared" si="10"/>
        <v>1.5209925587054263</v>
      </c>
      <c r="U101" s="18">
        <v>73.5</v>
      </c>
      <c r="V101" s="20">
        <f t="shared" si="11"/>
        <v>1.5606167485282156</v>
      </c>
    </row>
    <row r="102" spans="1:22" x14ac:dyDescent="0.15">
      <c r="A102" s="18">
        <v>50.5</v>
      </c>
      <c r="B102" s="18">
        <v>100</v>
      </c>
      <c r="D102">
        <v>563.35723876953102</v>
      </c>
      <c r="E102">
        <v>506.888427734375</v>
      </c>
      <c r="F102">
        <v>472.15850830078102</v>
      </c>
      <c r="G102">
        <v>467.21057128906301</v>
      </c>
      <c r="I102" s="19">
        <f t="shared" si="7"/>
        <v>91.19873046875</v>
      </c>
      <c r="J102" s="19">
        <f t="shared" si="7"/>
        <v>39.677856445311988</v>
      </c>
      <c r="K102" s="19">
        <f t="shared" si="8"/>
        <v>63.424230957031611</v>
      </c>
      <c r="L102" s="20">
        <f t="shared" si="9"/>
        <v>1.5984792687692004</v>
      </c>
      <c r="M102" s="20">
        <f t="shared" si="12"/>
        <v>1.9243016077460899</v>
      </c>
      <c r="P102" s="18">
        <f t="shared" si="10"/>
        <v>0.96303083704258952</v>
      </c>
      <c r="U102" s="18">
        <v>74</v>
      </c>
      <c r="V102" s="20">
        <f t="shared" si="11"/>
        <v>1.5869398970102189</v>
      </c>
    </row>
    <row r="103" spans="1:22" x14ac:dyDescent="0.15">
      <c r="A103" s="18">
        <v>51</v>
      </c>
      <c r="B103" s="18">
        <v>101</v>
      </c>
      <c r="D103">
        <v>563.38226318359398</v>
      </c>
      <c r="E103">
        <v>506.65499877929699</v>
      </c>
      <c r="F103">
        <v>472.57650756835898</v>
      </c>
      <c r="G103">
        <v>467.16751098632801</v>
      </c>
      <c r="I103" s="19">
        <f t="shared" si="7"/>
        <v>90.805755615235</v>
      </c>
      <c r="J103" s="19">
        <f t="shared" si="7"/>
        <v>39.487487792968977</v>
      </c>
      <c r="K103" s="19">
        <f t="shared" si="8"/>
        <v>63.164514160156713</v>
      </c>
      <c r="L103" s="20">
        <f t="shared" si="9"/>
        <v>1.599608323814502</v>
      </c>
      <c r="M103" s="20">
        <f t="shared" si="12"/>
        <v>1.928656626543638</v>
      </c>
      <c r="P103" s="18">
        <f t="shared" si="10"/>
        <v>1.1915271888529257</v>
      </c>
      <c r="U103" s="18">
        <v>74.5</v>
      </c>
      <c r="V103" s="20">
        <f t="shared" si="11"/>
        <v>1.5587605404307123</v>
      </c>
    </row>
    <row r="104" spans="1:22" x14ac:dyDescent="0.15">
      <c r="A104" s="18">
        <v>51.5</v>
      </c>
      <c r="B104" s="18">
        <v>102</v>
      </c>
      <c r="D104">
        <v>563.26599121093795</v>
      </c>
      <c r="E104">
        <v>506.84979248046898</v>
      </c>
      <c r="F104">
        <v>472.63757324218801</v>
      </c>
      <c r="G104">
        <v>467.469482421875</v>
      </c>
      <c r="I104" s="19">
        <f t="shared" si="7"/>
        <v>90.628417968749943</v>
      </c>
      <c r="J104" s="19">
        <f t="shared" si="7"/>
        <v>39.380310058593977</v>
      </c>
      <c r="K104" s="19">
        <f t="shared" si="8"/>
        <v>63.06220092773416</v>
      </c>
      <c r="L104" s="20">
        <f t="shared" si="9"/>
        <v>1.6013637483784127</v>
      </c>
      <c r="M104" s="20">
        <f t="shared" si="12"/>
        <v>1.9336380148597951</v>
      </c>
      <c r="P104" s="18">
        <f t="shared" si="10"/>
        <v>1.452887497523321</v>
      </c>
      <c r="U104" s="18">
        <v>75</v>
      </c>
      <c r="V104" s="20">
        <f t="shared" si="11"/>
        <v>1.5474002566829965</v>
      </c>
    </row>
    <row r="105" spans="1:22" x14ac:dyDescent="0.15">
      <c r="A105" s="18">
        <v>52</v>
      </c>
      <c r="B105" s="18">
        <v>103</v>
      </c>
      <c r="D105">
        <v>563.04632568359398</v>
      </c>
      <c r="E105">
        <v>506.64010620117199</v>
      </c>
      <c r="F105">
        <v>472.27691650390602</v>
      </c>
      <c r="G105">
        <v>467.41683959960898</v>
      </c>
      <c r="I105" s="19">
        <f t="shared" si="7"/>
        <v>90.769409179687955</v>
      </c>
      <c r="J105" s="19">
        <f t="shared" si="7"/>
        <v>39.223266601563012</v>
      </c>
      <c r="K105" s="19">
        <f t="shared" si="8"/>
        <v>63.313122558593847</v>
      </c>
      <c r="L105" s="20">
        <f t="shared" si="9"/>
        <v>1.6141726083587051</v>
      </c>
      <c r="M105" s="20">
        <f t="shared" si="12"/>
        <v>1.9496728385923339</v>
      </c>
      <c r="P105" s="18">
        <f t="shared" si="10"/>
        <v>2.2941924137890592</v>
      </c>
      <c r="V105" s="20"/>
    </row>
    <row r="106" spans="1:22" x14ac:dyDescent="0.15">
      <c r="A106" s="18">
        <v>52.5</v>
      </c>
      <c r="B106" s="18">
        <v>104</v>
      </c>
      <c r="D106">
        <v>561.76605224609398</v>
      </c>
      <c r="E106">
        <v>506.15850830078102</v>
      </c>
      <c r="F106">
        <v>472.33776855468801</v>
      </c>
      <c r="G106">
        <v>467.32974243164102</v>
      </c>
      <c r="I106" s="19">
        <f t="shared" si="7"/>
        <v>89.428283691405966</v>
      </c>
      <c r="J106" s="19">
        <f t="shared" si="7"/>
        <v>38.82876586914</v>
      </c>
      <c r="K106" s="19">
        <f t="shared" si="8"/>
        <v>62.248147583007963</v>
      </c>
      <c r="L106" s="20">
        <f t="shared" si="9"/>
        <v>1.6031451474094114</v>
      </c>
      <c r="M106" s="20">
        <f t="shared" si="12"/>
        <v>1.9418713413952866</v>
      </c>
      <c r="P106" s="18">
        <f t="shared" si="10"/>
        <v>1.8848684289678013</v>
      </c>
    </row>
    <row r="107" spans="1:22" x14ac:dyDescent="0.15">
      <c r="A107" s="18">
        <v>53</v>
      </c>
      <c r="B107" s="18">
        <v>105</v>
      </c>
      <c r="D107">
        <v>561.325927734375</v>
      </c>
      <c r="E107">
        <v>505.6357421875</v>
      </c>
      <c r="F107">
        <v>472.20196533203102</v>
      </c>
      <c r="G107">
        <v>467.31466674804699</v>
      </c>
      <c r="I107" s="19">
        <f t="shared" si="7"/>
        <v>89.123962402343977</v>
      </c>
      <c r="J107" s="19">
        <f t="shared" si="7"/>
        <v>38.321075439453011</v>
      </c>
      <c r="K107" s="19">
        <f t="shared" si="8"/>
        <v>62.299209594726875</v>
      </c>
      <c r="L107" s="20">
        <f t="shared" si="9"/>
        <v>1.6257166293038703</v>
      </c>
      <c r="M107" s="20">
        <f t="shared" si="12"/>
        <v>1.967668787041992</v>
      </c>
      <c r="P107" s="18">
        <f t="shared" si="10"/>
        <v>3.2383923723354768</v>
      </c>
    </row>
    <row r="108" spans="1:22" x14ac:dyDescent="0.15">
      <c r="A108" s="18">
        <v>53.5</v>
      </c>
      <c r="B108" s="18">
        <v>106</v>
      </c>
      <c r="D108">
        <v>562.73303222656295</v>
      </c>
      <c r="E108">
        <v>505.74307250976602</v>
      </c>
      <c r="F108">
        <v>472.03384399414102</v>
      </c>
      <c r="G108">
        <v>466.97946166992199</v>
      </c>
      <c r="I108" s="19">
        <f t="shared" si="7"/>
        <v>90.699188232421932</v>
      </c>
      <c r="J108" s="19">
        <f t="shared" si="7"/>
        <v>38.763610839844034</v>
      </c>
      <c r="K108" s="19">
        <f t="shared" si="8"/>
        <v>63.564660644531109</v>
      </c>
      <c r="L108" s="20">
        <f t="shared" si="9"/>
        <v>1.6398023627663387</v>
      </c>
      <c r="M108" s="20">
        <f t="shared" si="12"/>
        <v>1.9849804842567069</v>
      </c>
      <c r="P108" s="18">
        <f t="shared" si="10"/>
        <v>4.1466914730040205</v>
      </c>
    </row>
    <row r="109" spans="1:22" x14ac:dyDescent="0.15">
      <c r="A109" s="18">
        <v>54</v>
      </c>
      <c r="B109" s="18">
        <v>107</v>
      </c>
      <c r="D109">
        <v>562.79644775390602</v>
      </c>
      <c r="E109">
        <v>506.220458984375</v>
      </c>
      <c r="F109">
        <v>472.67202758789102</v>
      </c>
      <c r="G109">
        <v>467.34637451171898</v>
      </c>
      <c r="I109" s="19">
        <f t="shared" si="7"/>
        <v>90.124420166015</v>
      </c>
      <c r="J109" s="19">
        <f t="shared" si="7"/>
        <v>38.874084472656023</v>
      </c>
      <c r="K109" s="19">
        <f t="shared" si="8"/>
        <v>62.91256103515579</v>
      </c>
      <c r="L109" s="20">
        <f t="shared" si="9"/>
        <v>1.6183676577491721</v>
      </c>
      <c r="M109" s="20">
        <f t="shared" si="12"/>
        <v>1.9667717429917868</v>
      </c>
      <c r="P109" s="18">
        <f t="shared" si="10"/>
        <v>3.1913268365907279</v>
      </c>
    </row>
    <row r="110" spans="1:22" x14ac:dyDescent="0.15">
      <c r="A110" s="18">
        <v>54.5</v>
      </c>
      <c r="B110" s="18">
        <v>108</v>
      </c>
      <c r="D110">
        <v>563.15222167968795</v>
      </c>
      <c r="E110">
        <v>506.81427001953102</v>
      </c>
      <c r="F110">
        <v>473.76263427734398</v>
      </c>
      <c r="G110">
        <v>468.40274047851602</v>
      </c>
      <c r="I110" s="19">
        <f t="shared" si="7"/>
        <v>89.389587402343977</v>
      </c>
      <c r="J110" s="19">
        <f t="shared" si="7"/>
        <v>38.411529541015</v>
      </c>
      <c r="K110" s="19">
        <f t="shared" si="8"/>
        <v>62.501516723633479</v>
      </c>
      <c r="L110" s="20">
        <f t="shared" si="9"/>
        <v>1.6271551138544409</v>
      </c>
      <c r="M110" s="20">
        <f t="shared" si="12"/>
        <v>1.9787851628493018</v>
      </c>
      <c r="P110" s="18">
        <f t="shared" si="10"/>
        <v>3.8216392962644985</v>
      </c>
    </row>
    <row r="111" spans="1:22" x14ac:dyDescent="0.15">
      <c r="A111" s="18">
        <v>55</v>
      </c>
      <c r="B111" s="18">
        <v>109</v>
      </c>
      <c r="D111">
        <v>564.095458984375</v>
      </c>
      <c r="E111">
        <v>507.76828002929699</v>
      </c>
      <c r="F111">
        <v>473.71917724609398</v>
      </c>
      <c r="G111">
        <v>468.33328247070301</v>
      </c>
      <c r="I111" s="19">
        <f t="shared" si="7"/>
        <v>90.376281738281023</v>
      </c>
      <c r="J111" s="19">
        <f t="shared" si="7"/>
        <v>39.434997558593977</v>
      </c>
      <c r="K111" s="19">
        <f t="shared" si="8"/>
        <v>62.771783447265236</v>
      </c>
      <c r="L111" s="20">
        <f t="shared" si="9"/>
        <v>1.5917785554315453</v>
      </c>
      <c r="M111" s="20">
        <f t="shared" si="12"/>
        <v>1.9466345681786528</v>
      </c>
      <c r="P111" s="18">
        <f t="shared" si="10"/>
        <v>2.1347823773202679</v>
      </c>
    </row>
    <row r="112" spans="1:22" x14ac:dyDescent="0.15">
      <c r="A112" s="18">
        <v>55.5</v>
      </c>
      <c r="B112" s="18">
        <v>110</v>
      </c>
      <c r="D112">
        <v>563.34362792968795</v>
      </c>
      <c r="E112">
        <v>507.16836547851602</v>
      </c>
      <c r="F112">
        <v>473.53112792968801</v>
      </c>
      <c r="G112">
        <v>468.49450683593801</v>
      </c>
      <c r="I112" s="19">
        <f t="shared" si="7"/>
        <v>89.812499999999943</v>
      </c>
      <c r="J112" s="19">
        <f t="shared" si="7"/>
        <v>38.673858642578011</v>
      </c>
      <c r="K112" s="19">
        <f t="shared" si="8"/>
        <v>62.740798950195341</v>
      </c>
      <c r="L112" s="20">
        <f t="shared" si="9"/>
        <v>1.6223051216596427</v>
      </c>
      <c r="M112" s="20">
        <f t="shared" si="12"/>
        <v>1.9803870981589966</v>
      </c>
      <c r="P112" s="18">
        <f t="shared" si="10"/>
        <v>3.9056886175458438</v>
      </c>
    </row>
    <row r="113" spans="1:16" x14ac:dyDescent="0.15">
      <c r="A113" s="18">
        <v>56</v>
      </c>
      <c r="B113" s="18">
        <v>111</v>
      </c>
      <c r="D113">
        <v>562.60662841796898</v>
      </c>
      <c r="E113">
        <v>506.90328979492199</v>
      </c>
      <c r="F113">
        <v>473.781982421875</v>
      </c>
      <c r="G113">
        <v>468.581787109375</v>
      </c>
      <c r="I113" s="19">
        <f t="shared" si="7"/>
        <v>88.824645996093977</v>
      </c>
      <c r="J113" s="19">
        <f t="shared" si="7"/>
        <v>38.321502685546989</v>
      </c>
      <c r="K113" s="19">
        <f t="shared" si="8"/>
        <v>61.999594116211085</v>
      </c>
      <c r="L113" s="20">
        <f t="shared" si="9"/>
        <v>1.6178800352626652</v>
      </c>
      <c r="M113" s="20">
        <f t="shared" si="12"/>
        <v>1.9791879755142654</v>
      </c>
      <c r="P113" s="18">
        <f t="shared" si="10"/>
        <v>3.8427738145492398</v>
      </c>
    </row>
    <row r="114" spans="1:16" x14ac:dyDescent="0.15">
      <c r="A114" s="18">
        <v>56.5</v>
      </c>
      <c r="B114" s="18">
        <v>112</v>
      </c>
      <c r="D114">
        <v>561.498046875</v>
      </c>
      <c r="E114">
        <v>506.67987060546898</v>
      </c>
      <c r="F114">
        <v>473.80587768554699</v>
      </c>
      <c r="G114">
        <v>468.18923950195301</v>
      </c>
      <c r="I114" s="19">
        <f t="shared" si="7"/>
        <v>87.692169189453011</v>
      </c>
      <c r="J114" s="19">
        <f t="shared" si="7"/>
        <v>38.490631103515966</v>
      </c>
      <c r="K114" s="19">
        <f t="shared" si="8"/>
        <v>60.748727416991841</v>
      </c>
      <c r="L114" s="20">
        <f t="shared" si="9"/>
        <v>1.5782730933565463</v>
      </c>
      <c r="M114" s="20">
        <f t="shared" si="12"/>
        <v>1.942806997360393</v>
      </c>
      <c r="P114" s="18">
        <f t="shared" si="10"/>
        <v>1.9339598300650254</v>
      </c>
    </row>
    <row r="115" spans="1:16" x14ac:dyDescent="0.15">
      <c r="A115" s="18">
        <v>57</v>
      </c>
      <c r="B115" s="18">
        <v>113</v>
      </c>
      <c r="D115">
        <v>561.780029296875</v>
      </c>
      <c r="E115">
        <v>506.99343872070301</v>
      </c>
      <c r="F115">
        <v>473.70568847656301</v>
      </c>
      <c r="G115">
        <v>467.98474121093801</v>
      </c>
      <c r="I115" s="19">
        <f t="shared" si="7"/>
        <v>88.074340820311988</v>
      </c>
      <c r="J115" s="19">
        <f t="shared" si="7"/>
        <v>39.008697509765</v>
      </c>
      <c r="K115" s="19">
        <f t="shared" si="8"/>
        <v>60.768252563476494</v>
      </c>
      <c r="L115" s="20">
        <f t="shared" si="9"/>
        <v>1.5578129094995918</v>
      </c>
      <c r="M115" s="20">
        <f t="shared" si="12"/>
        <v>1.925572777255685</v>
      </c>
      <c r="P115" s="18">
        <f t="shared" si="10"/>
        <v>1.0297257490458476</v>
      </c>
    </row>
    <row r="116" spans="1:16" x14ac:dyDescent="0.15">
      <c r="A116" s="18">
        <v>57.5</v>
      </c>
      <c r="B116" s="18">
        <v>114</v>
      </c>
      <c r="D116">
        <v>557.32281494140602</v>
      </c>
      <c r="E116">
        <v>504.73886108398398</v>
      </c>
      <c r="F116">
        <v>472.97183227539102</v>
      </c>
      <c r="G116">
        <v>467.48416137695301</v>
      </c>
      <c r="I116" s="19">
        <f t="shared" si="7"/>
        <v>84.350982666015</v>
      </c>
      <c r="J116" s="19">
        <f t="shared" si="7"/>
        <v>37.254699707030966</v>
      </c>
      <c r="K116" s="19">
        <f t="shared" si="8"/>
        <v>58.272692871093327</v>
      </c>
      <c r="L116" s="20">
        <f t="shared" si="9"/>
        <v>1.5641702477632828</v>
      </c>
      <c r="M116" s="20">
        <f t="shared" si="12"/>
        <v>1.9351560792716225</v>
      </c>
      <c r="P116" s="18">
        <f t="shared" si="10"/>
        <v>1.532536333967137</v>
      </c>
    </row>
    <row r="117" spans="1:16" x14ac:dyDescent="0.15">
      <c r="A117" s="18">
        <v>58</v>
      </c>
      <c r="B117" s="18">
        <v>115</v>
      </c>
      <c r="D117">
        <v>555.78094482421898</v>
      </c>
      <c r="E117">
        <v>503.78048706054699</v>
      </c>
      <c r="F117">
        <v>473.43835449218801</v>
      </c>
      <c r="G117">
        <v>467.90859985351602</v>
      </c>
      <c r="I117" s="19">
        <f t="shared" si="7"/>
        <v>82.342590332030966</v>
      </c>
      <c r="J117" s="19">
        <f t="shared" si="7"/>
        <v>35.871887207030966</v>
      </c>
      <c r="K117" s="19">
        <f t="shared" si="8"/>
        <v>57.23226928710929</v>
      </c>
      <c r="L117" s="20">
        <f t="shared" si="9"/>
        <v>1.5954630141647983</v>
      </c>
      <c r="M117" s="20">
        <f t="shared" si="12"/>
        <v>1.9696748094253844</v>
      </c>
      <c r="P117" s="18">
        <f t="shared" si="10"/>
        <v>3.3436430767671346</v>
      </c>
    </row>
    <row r="118" spans="1:16" x14ac:dyDescent="0.15">
      <c r="A118" s="18">
        <v>58.5</v>
      </c>
      <c r="B118" s="18">
        <v>116</v>
      </c>
      <c r="D118">
        <v>554.48553466796898</v>
      </c>
      <c r="E118">
        <v>503.17681884765602</v>
      </c>
      <c r="F118">
        <v>472.81036376953102</v>
      </c>
      <c r="G118">
        <v>467.39627075195301</v>
      </c>
      <c r="I118" s="19">
        <f t="shared" si="7"/>
        <v>81.675170898437955</v>
      </c>
      <c r="J118" s="19">
        <f t="shared" si="7"/>
        <v>35.780548095703011</v>
      </c>
      <c r="K118" s="19">
        <f t="shared" si="8"/>
        <v>56.628787231445848</v>
      </c>
      <c r="L118" s="20">
        <f t="shared" si="9"/>
        <v>1.5826696416158745</v>
      </c>
      <c r="M118" s="20">
        <f t="shared" si="12"/>
        <v>1.9601074006287069</v>
      </c>
      <c r="P118" s="18">
        <f t="shared" si="10"/>
        <v>2.8416663671488571</v>
      </c>
    </row>
    <row r="119" spans="1:16" x14ac:dyDescent="0.15">
      <c r="A119" s="18">
        <v>59</v>
      </c>
      <c r="B119" s="18">
        <v>117</v>
      </c>
      <c r="D119">
        <v>552.605224609375</v>
      </c>
      <c r="E119">
        <v>502.14208984375</v>
      </c>
      <c r="F119">
        <v>472.43484497070301</v>
      </c>
      <c r="G119">
        <v>467.69921875</v>
      </c>
      <c r="I119" s="19">
        <f t="shared" si="7"/>
        <v>80.170379638671989</v>
      </c>
      <c r="J119" s="19">
        <f t="shared" si="7"/>
        <v>34.44287109375</v>
      </c>
      <c r="K119" s="19">
        <f t="shared" si="8"/>
        <v>56.060369873046994</v>
      </c>
      <c r="L119" s="20">
        <f t="shared" si="9"/>
        <v>1.6276334722635739</v>
      </c>
      <c r="M119" s="20">
        <f t="shared" si="12"/>
        <v>2.0082971950286526</v>
      </c>
      <c r="P119" s="18">
        <f t="shared" si="10"/>
        <v>5.3700577993688929</v>
      </c>
    </row>
    <row r="120" spans="1:16" x14ac:dyDescent="0.15">
      <c r="A120" s="18">
        <v>59.5</v>
      </c>
      <c r="B120" s="18">
        <v>118</v>
      </c>
      <c r="D120">
        <v>550.01159667968795</v>
      </c>
      <c r="E120">
        <v>501.10513305664102</v>
      </c>
      <c r="F120">
        <v>472.61468505859398</v>
      </c>
      <c r="G120">
        <v>467.19021606445301</v>
      </c>
      <c r="I120" s="19">
        <f t="shared" si="7"/>
        <v>77.396911621093977</v>
      </c>
      <c r="J120" s="19">
        <f t="shared" si="7"/>
        <v>33.914916992188012</v>
      </c>
      <c r="K120" s="19">
        <f t="shared" si="8"/>
        <v>53.656469726562371</v>
      </c>
      <c r="L120" s="20">
        <f t="shared" si="9"/>
        <v>1.5820905514503145</v>
      </c>
      <c r="M120" s="20">
        <f t="shared" si="12"/>
        <v>1.9659802379676399</v>
      </c>
      <c r="P120" s="18">
        <f t="shared" si="10"/>
        <v>3.1497986552292718</v>
      </c>
    </row>
    <row r="121" spans="1:16" x14ac:dyDescent="0.15">
      <c r="A121" s="18">
        <v>60</v>
      </c>
      <c r="B121" s="18">
        <v>119</v>
      </c>
      <c r="D121">
        <v>547.726806640625</v>
      </c>
      <c r="E121">
        <v>500.14801025390602</v>
      </c>
      <c r="F121">
        <v>472.58413696289102</v>
      </c>
      <c r="G121">
        <v>467.021728515625</v>
      </c>
      <c r="I121" s="19">
        <f t="shared" si="7"/>
        <v>75.142669677733977</v>
      </c>
      <c r="J121" s="19">
        <f t="shared" si="7"/>
        <v>33.126281738281023</v>
      </c>
      <c r="K121" s="19">
        <f t="shared" si="8"/>
        <v>51.954272460937261</v>
      </c>
      <c r="L121" s="20">
        <f t="shared" si="9"/>
        <v>1.5683701802517258</v>
      </c>
      <c r="M121" s="20">
        <f t="shared" si="12"/>
        <v>1.9554858305212974</v>
      </c>
      <c r="P121" s="18">
        <f t="shared" si="10"/>
        <v>2.5991847710250195</v>
      </c>
    </row>
    <row r="122" spans="1:16" x14ac:dyDescent="0.15">
      <c r="A122" s="18">
        <v>60.5</v>
      </c>
      <c r="B122" s="18">
        <v>120</v>
      </c>
      <c r="D122">
        <v>546.72601318359398</v>
      </c>
      <c r="E122">
        <v>499.42684936523398</v>
      </c>
      <c r="F122">
        <v>472.24108886718801</v>
      </c>
      <c r="G122">
        <v>466.97064208984398</v>
      </c>
      <c r="I122" s="19">
        <f t="shared" si="7"/>
        <v>74.484924316405966</v>
      </c>
      <c r="J122" s="19">
        <f t="shared" si="7"/>
        <v>32.45620727539</v>
      </c>
      <c r="K122" s="19">
        <f t="shared" si="8"/>
        <v>51.765579223632969</v>
      </c>
      <c r="L122" s="20">
        <f t="shared" si="9"/>
        <v>1.5949361792153807</v>
      </c>
      <c r="M122" s="20">
        <f t="shared" si="12"/>
        <v>1.9852777932371988</v>
      </c>
      <c r="P122" s="18">
        <f t="shared" si="10"/>
        <v>4.1622904911853169</v>
      </c>
    </row>
    <row r="123" spans="1:16" x14ac:dyDescent="0.15">
      <c r="A123" s="18">
        <v>61</v>
      </c>
      <c r="B123" s="18">
        <v>121</v>
      </c>
      <c r="D123">
        <v>548.90173339843795</v>
      </c>
      <c r="E123">
        <v>500.73446655273398</v>
      </c>
      <c r="F123">
        <v>472.78530883789102</v>
      </c>
      <c r="G123">
        <v>467.682373046875</v>
      </c>
      <c r="I123" s="19">
        <f t="shared" si="7"/>
        <v>76.116424560546932</v>
      </c>
      <c r="J123" s="19">
        <f t="shared" si="7"/>
        <v>33.052093505858977</v>
      </c>
      <c r="K123" s="19">
        <f t="shared" si="8"/>
        <v>52.979959106445648</v>
      </c>
      <c r="L123" s="20">
        <f t="shared" si="9"/>
        <v>1.602922946380209</v>
      </c>
      <c r="M123" s="20">
        <f t="shared" si="12"/>
        <v>1.9964905241542736</v>
      </c>
      <c r="P123" s="18">
        <f t="shared" si="10"/>
        <v>4.7505929136283722</v>
      </c>
    </row>
    <row r="124" spans="1:16" x14ac:dyDescent="0.15">
      <c r="A124" s="18">
        <v>61.5</v>
      </c>
      <c r="B124" s="18">
        <v>122</v>
      </c>
      <c r="D124">
        <v>547.78924560546898</v>
      </c>
      <c r="E124">
        <v>500.158203125</v>
      </c>
      <c r="F124">
        <v>472.66751098632801</v>
      </c>
      <c r="G124">
        <v>467.20568847656301</v>
      </c>
      <c r="I124" s="19">
        <f t="shared" si="7"/>
        <v>75.121734619140966</v>
      </c>
      <c r="J124" s="19">
        <f t="shared" si="7"/>
        <v>32.952514648436988</v>
      </c>
      <c r="K124" s="19">
        <f t="shared" si="8"/>
        <v>52.054974365235076</v>
      </c>
      <c r="L124" s="20">
        <f t="shared" si="9"/>
        <v>1.5796965700675034</v>
      </c>
      <c r="M124" s="20">
        <f t="shared" si="12"/>
        <v>1.9764901115938145</v>
      </c>
      <c r="P124" s="18">
        <f t="shared" si="10"/>
        <v>3.7012240091038922</v>
      </c>
    </row>
    <row r="125" spans="1:16" x14ac:dyDescent="0.15">
      <c r="A125" s="18">
        <v>62</v>
      </c>
      <c r="B125" s="18">
        <v>123</v>
      </c>
      <c r="D125">
        <v>550.95355224609398</v>
      </c>
      <c r="E125">
        <v>501.44250488281301</v>
      </c>
      <c r="F125">
        <v>472.73443603515602</v>
      </c>
      <c r="G125">
        <v>467.49884033203102</v>
      </c>
      <c r="I125" s="19">
        <f t="shared" si="7"/>
        <v>78.219116210937955</v>
      </c>
      <c r="J125" s="19">
        <f t="shared" si="7"/>
        <v>33.943664550781989</v>
      </c>
      <c r="K125" s="19">
        <f t="shared" si="8"/>
        <v>54.458551025390562</v>
      </c>
      <c r="L125" s="20">
        <f t="shared" si="9"/>
        <v>1.6043804269841559</v>
      </c>
      <c r="M125" s="20">
        <f t="shared" si="12"/>
        <v>2.0043999322627135</v>
      </c>
      <c r="P125" s="18">
        <f t="shared" si="10"/>
        <v>5.1655786994015864</v>
      </c>
    </row>
    <row r="126" spans="1:16" x14ac:dyDescent="0.15">
      <c r="A126" s="18">
        <v>62.5</v>
      </c>
      <c r="B126" s="18">
        <v>124</v>
      </c>
      <c r="D126">
        <v>552.47991943359398</v>
      </c>
      <c r="E126">
        <v>502.58660888671898</v>
      </c>
      <c r="F126">
        <v>472.79452514648398</v>
      </c>
      <c r="G126">
        <v>467.29138183593801</v>
      </c>
      <c r="I126" s="19">
        <f t="shared" si="7"/>
        <v>79.68539428711</v>
      </c>
      <c r="J126" s="19">
        <f t="shared" si="7"/>
        <v>35.295227050780966</v>
      </c>
      <c r="K126" s="19">
        <f t="shared" si="8"/>
        <v>54.97873535156333</v>
      </c>
      <c r="L126" s="20">
        <f t="shared" si="9"/>
        <v>1.5576818721823984</v>
      </c>
      <c r="M126" s="20">
        <f t="shared" si="12"/>
        <v>1.9609273412132022</v>
      </c>
      <c r="P126" s="18">
        <f t="shared" si="10"/>
        <v>2.8846864873751792</v>
      </c>
    </row>
    <row r="127" spans="1:16" x14ac:dyDescent="0.15">
      <c r="A127" s="18">
        <v>63</v>
      </c>
      <c r="B127" s="18">
        <v>125</v>
      </c>
      <c r="D127">
        <v>548.67657470703102</v>
      </c>
      <c r="E127">
        <v>500.45095825195301</v>
      </c>
      <c r="F127">
        <v>472.72897338867199</v>
      </c>
      <c r="G127">
        <v>467.54324340820301</v>
      </c>
      <c r="I127" s="19">
        <f t="shared" si="7"/>
        <v>75.947601318359034</v>
      </c>
      <c r="J127" s="19">
        <f t="shared" si="7"/>
        <v>32.90771484375</v>
      </c>
      <c r="K127" s="19">
        <f t="shared" si="8"/>
        <v>52.912200927734034</v>
      </c>
      <c r="L127" s="20">
        <f t="shared" si="9"/>
        <v>1.6078965427702248</v>
      </c>
      <c r="M127" s="20">
        <f t="shared" si="12"/>
        <v>2.0143679755532751</v>
      </c>
      <c r="P127" s="18">
        <f t="shared" si="10"/>
        <v>5.6885756444120572</v>
      </c>
    </row>
    <row r="128" spans="1:16" x14ac:dyDescent="0.15">
      <c r="A128" s="18">
        <v>63.5</v>
      </c>
      <c r="B128" s="18">
        <v>126</v>
      </c>
      <c r="D128">
        <v>548.63824462890602</v>
      </c>
      <c r="E128">
        <v>500.795166015625</v>
      </c>
      <c r="F128">
        <v>472.78140258789102</v>
      </c>
      <c r="G128">
        <v>467.374755859375</v>
      </c>
      <c r="I128" s="19">
        <f t="shared" si="7"/>
        <v>75.856842041015</v>
      </c>
      <c r="J128" s="19">
        <f t="shared" si="7"/>
        <v>33.42041015625</v>
      </c>
      <c r="K128" s="19">
        <f t="shared" si="8"/>
        <v>52.46255493164</v>
      </c>
      <c r="L128" s="20">
        <f t="shared" si="9"/>
        <v>1.569775914968204</v>
      </c>
      <c r="M128" s="20">
        <f t="shared" si="12"/>
        <v>1.9794733115035008</v>
      </c>
      <c r="P128" s="18">
        <f t="shared" si="10"/>
        <v>3.8577446414529475</v>
      </c>
    </row>
    <row r="129" spans="1:16" x14ac:dyDescent="0.15">
      <c r="A129" s="18">
        <v>64</v>
      </c>
      <c r="B129" s="18">
        <v>127</v>
      </c>
      <c r="D129">
        <v>552.17303466796898</v>
      </c>
      <c r="E129">
        <v>502.19638061523398</v>
      </c>
      <c r="F129">
        <v>473.29568481445301</v>
      </c>
      <c r="G129">
        <v>467.30743408203102</v>
      </c>
      <c r="I129" s="19">
        <f t="shared" si="7"/>
        <v>78.877349853515966</v>
      </c>
      <c r="J129" s="19">
        <f t="shared" si="7"/>
        <v>34.888946533202954</v>
      </c>
      <c r="K129" s="19">
        <f t="shared" si="8"/>
        <v>54.455087280273901</v>
      </c>
      <c r="L129" s="20">
        <f t="shared" si="9"/>
        <v>1.5608120247612043</v>
      </c>
      <c r="M129" s="20">
        <f t="shared" si="12"/>
        <v>1.9737353850487476</v>
      </c>
      <c r="P129" s="18">
        <f t="shared" si="10"/>
        <v>3.5566907716957621</v>
      </c>
    </row>
    <row r="130" spans="1:16" x14ac:dyDescent="0.15">
      <c r="A130" s="18">
        <v>64.5</v>
      </c>
      <c r="B130" s="18">
        <v>128</v>
      </c>
      <c r="D130">
        <v>550.12707519531295</v>
      </c>
      <c r="E130">
        <v>501.40728759765602</v>
      </c>
      <c r="F130">
        <v>472.90567016601602</v>
      </c>
      <c r="G130">
        <v>467.53579711914102</v>
      </c>
      <c r="I130" s="19">
        <f t="shared" ref="I130:J152" si="13">D130-F130</f>
        <v>77.221405029296932</v>
      </c>
      <c r="J130" s="19">
        <f t="shared" si="13"/>
        <v>33.871490478515</v>
      </c>
      <c r="K130" s="19">
        <f t="shared" ref="K130:K152" si="14">I130-0.7*J130</f>
        <v>53.511361694336429</v>
      </c>
      <c r="L130" s="20">
        <f t="shared" ref="L130:L152" si="15">K130/J130</f>
        <v>1.5798348681549512</v>
      </c>
      <c r="M130" s="20">
        <f t="shared" si="12"/>
        <v>1.9959841921947408</v>
      </c>
      <c r="P130" s="18">
        <f t="shared" si="10"/>
        <v>4.7240270109453855</v>
      </c>
    </row>
    <row r="131" spans="1:16" x14ac:dyDescent="0.15">
      <c r="A131" s="18">
        <v>65</v>
      </c>
      <c r="B131" s="18">
        <v>129</v>
      </c>
      <c r="D131">
        <v>552.35064697265602</v>
      </c>
      <c r="E131">
        <v>502.76702880859398</v>
      </c>
      <c r="F131">
        <v>472.54949951171898</v>
      </c>
      <c r="G131">
        <v>467.34561157226602</v>
      </c>
      <c r="I131" s="19">
        <f t="shared" si="13"/>
        <v>79.801147460937045</v>
      </c>
      <c r="J131" s="19">
        <f t="shared" si="13"/>
        <v>35.421417236327954</v>
      </c>
      <c r="K131" s="19">
        <f t="shared" si="14"/>
        <v>55.006155395507477</v>
      </c>
      <c r="L131" s="20">
        <f t="shared" si="15"/>
        <v>1.552906678705491</v>
      </c>
      <c r="M131" s="20">
        <f t="shared" si="12"/>
        <v>1.9722819664975271</v>
      </c>
      <c r="P131" s="18">
        <f t="shared" si="10"/>
        <v>3.4804337330822146</v>
      </c>
    </row>
    <row r="132" spans="1:16" x14ac:dyDescent="0.15">
      <c r="A132" s="18">
        <v>65.5</v>
      </c>
      <c r="B132" s="18">
        <v>130</v>
      </c>
      <c r="D132">
        <v>552.92803955078102</v>
      </c>
      <c r="E132">
        <v>502.79675292968801</v>
      </c>
      <c r="F132">
        <v>472.92953491210898</v>
      </c>
      <c r="G132">
        <v>467.44519042968801</v>
      </c>
      <c r="I132" s="19">
        <f t="shared" si="13"/>
        <v>79.998504638672046</v>
      </c>
      <c r="J132" s="19">
        <f t="shared" si="13"/>
        <v>35.3515625</v>
      </c>
      <c r="K132" s="19">
        <f t="shared" si="14"/>
        <v>55.252410888672046</v>
      </c>
      <c r="L132" s="20">
        <f t="shared" si="15"/>
        <v>1.5629411256906125</v>
      </c>
      <c r="M132" s="20">
        <f t="shared" si="12"/>
        <v>1.985542377234895</v>
      </c>
      <c r="P132" s="18">
        <f t="shared" si="10"/>
        <v>4.1761725158174547</v>
      </c>
    </row>
    <row r="133" spans="1:16" x14ac:dyDescent="0.15">
      <c r="A133" s="18">
        <v>66</v>
      </c>
      <c r="B133" s="18">
        <v>131</v>
      </c>
      <c r="D133">
        <v>553.66815185546898</v>
      </c>
      <c r="E133">
        <v>502.99954223632801</v>
      </c>
      <c r="F133">
        <v>473.32916259765602</v>
      </c>
      <c r="G133">
        <v>467.8994140625</v>
      </c>
      <c r="I133" s="19">
        <f t="shared" si="13"/>
        <v>80.338989257812955</v>
      </c>
      <c r="J133" s="19">
        <f t="shared" si="13"/>
        <v>35.100128173828011</v>
      </c>
      <c r="K133" s="19">
        <f t="shared" si="14"/>
        <v>55.768899536133347</v>
      </c>
      <c r="L133" s="20">
        <f t="shared" si="15"/>
        <v>1.58885173467021</v>
      </c>
      <c r="M133" s="20">
        <f t="shared" si="12"/>
        <v>2.014678949966739</v>
      </c>
      <c r="P133" s="18">
        <f t="shared" si="10"/>
        <v>5.7048916518246715</v>
      </c>
    </row>
    <row r="134" spans="1:16" x14ac:dyDescent="0.15">
      <c r="A134" s="18">
        <v>66.5</v>
      </c>
      <c r="B134" s="18">
        <v>132</v>
      </c>
      <c r="D134">
        <v>553.81866455078102</v>
      </c>
      <c r="E134">
        <v>502.80895996093801</v>
      </c>
      <c r="F134">
        <v>473.39999389648398</v>
      </c>
      <c r="G134">
        <v>468.02349853515602</v>
      </c>
      <c r="I134" s="19">
        <f t="shared" si="13"/>
        <v>80.418670654297046</v>
      </c>
      <c r="J134" s="19">
        <f t="shared" si="13"/>
        <v>34.785461425781989</v>
      </c>
      <c r="K134" s="19">
        <f t="shared" si="14"/>
        <v>56.068847656249659</v>
      </c>
      <c r="L134" s="20">
        <f t="shared" si="15"/>
        <v>1.6118471728735797</v>
      </c>
      <c r="M134" s="20">
        <f t="shared" si="12"/>
        <v>2.040900351922355</v>
      </c>
      <c r="P134" s="18">
        <f t="shared" ref="P134:P152" si="16">(M134-$O$2)/$O$2*100</f>
        <v>7.0806594647176828</v>
      </c>
    </row>
    <row r="135" spans="1:16" x14ac:dyDescent="0.15">
      <c r="A135" s="18">
        <v>67</v>
      </c>
      <c r="B135" s="18">
        <v>133</v>
      </c>
      <c r="D135">
        <v>555.572509765625</v>
      </c>
      <c r="E135">
        <v>504.15960693359398</v>
      </c>
      <c r="F135">
        <v>473.58551025390602</v>
      </c>
      <c r="G135">
        <v>468.17123413085898</v>
      </c>
      <c r="I135" s="19">
        <f t="shared" si="13"/>
        <v>81.986999511718977</v>
      </c>
      <c r="J135" s="19">
        <f t="shared" si="13"/>
        <v>35.988372802735</v>
      </c>
      <c r="K135" s="19">
        <f t="shared" si="14"/>
        <v>56.795138549804477</v>
      </c>
      <c r="L135" s="20">
        <f t="shared" si="15"/>
        <v>1.5781524455445295</v>
      </c>
      <c r="M135" s="20">
        <f t="shared" si="12"/>
        <v>2.0104315883455515</v>
      </c>
      <c r="P135" s="18">
        <f t="shared" si="16"/>
        <v>5.4820437881582746</v>
      </c>
    </row>
    <row r="136" spans="1:16" x14ac:dyDescent="0.15">
      <c r="A136" s="18">
        <v>67.5</v>
      </c>
      <c r="B136" s="18">
        <v>134</v>
      </c>
      <c r="D136">
        <v>554.32843017578102</v>
      </c>
      <c r="E136">
        <v>503.85745239257801</v>
      </c>
      <c r="F136">
        <v>473.55752563476602</v>
      </c>
      <c r="G136">
        <v>468.06204223632801</v>
      </c>
      <c r="I136" s="19">
        <f t="shared" si="13"/>
        <v>80.770904541015</v>
      </c>
      <c r="J136" s="19">
        <f t="shared" si="13"/>
        <v>35.79541015625</v>
      </c>
      <c r="K136" s="19">
        <f t="shared" si="14"/>
        <v>55.714117431640005</v>
      </c>
      <c r="L136" s="20">
        <f t="shared" si="15"/>
        <v>1.556459813938244</v>
      </c>
      <c r="M136" s="20">
        <f t="shared" si="12"/>
        <v>1.9919649204915122</v>
      </c>
      <c r="P136" s="18">
        <f t="shared" si="16"/>
        <v>4.5131464237848178</v>
      </c>
    </row>
    <row r="137" spans="1:16" x14ac:dyDescent="0.15">
      <c r="A137" s="18">
        <v>68</v>
      </c>
      <c r="B137" s="18">
        <v>135</v>
      </c>
      <c r="D137">
        <v>553.74432373046898</v>
      </c>
      <c r="E137">
        <v>503.37521362304699</v>
      </c>
      <c r="F137">
        <v>473.374755859375</v>
      </c>
      <c r="G137">
        <v>467.83697509765602</v>
      </c>
      <c r="I137" s="19">
        <f t="shared" si="13"/>
        <v>80.369567871093977</v>
      </c>
      <c r="J137" s="19">
        <f t="shared" si="13"/>
        <v>35.538238525390966</v>
      </c>
      <c r="K137" s="19">
        <f t="shared" si="14"/>
        <v>55.492800903320301</v>
      </c>
      <c r="L137" s="20">
        <f t="shared" si="15"/>
        <v>1.5614955384936262</v>
      </c>
      <c r="M137" s="20">
        <f t="shared" si="12"/>
        <v>2.0002266087991409</v>
      </c>
      <c r="P137" s="18">
        <f t="shared" si="16"/>
        <v>4.9466154226213126</v>
      </c>
    </row>
    <row r="138" spans="1:16" x14ac:dyDescent="0.15">
      <c r="A138" s="18">
        <v>68.5</v>
      </c>
      <c r="B138" s="18">
        <v>136</v>
      </c>
      <c r="D138">
        <v>553.58721923828102</v>
      </c>
      <c r="E138">
        <v>503.27099609375</v>
      </c>
      <c r="F138">
        <v>473.33346557617199</v>
      </c>
      <c r="G138">
        <v>467.66711425781301</v>
      </c>
      <c r="I138" s="19">
        <f t="shared" si="13"/>
        <v>80.253753662109034</v>
      </c>
      <c r="J138" s="19">
        <f t="shared" si="13"/>
        <v>35.603881835936988</v>
      </c>
      <c r="K138" s="19">
        <f t="shared" si="14"/>
        <v>55.331036376953143</v>
      </c>
      <c r="L138" s="20">
        <f t="shared" si="15"/>
        <v>1.5540731382021507</v>
      </c>
      <c r="M138" s="20">
        <f t="shared" si="12"/>
        <v>1.9960301722599116</v>
      </c>
      <c r="P138" s="18">
        <f t="shared" si="16"/>
        <v>4.7264394637121701</v>
      </c>
    </row>
    <row r="139" spans="1:16" x14ac:dyDescent="0.15">
      <c r="A139" s="18">
        <v>69</v>
      </c>
      <c r="B139" s="18">
        <v>137</v>
      </c>
      <c r="D139">
        <v>552.90411376953102</v>
      </c>
      <c r="E139">
        <v>502.96337890625</v>
      </c>
      <c r="F139">
        <v>472.80783081054699</v>
      </c>
      <c r="G139">
        <v>467.38394165039102</v>
      </c>
      <c r="I139" s="19">
        <f t="shared" si="13"/>
        <v>80.096282958984034</v>
      </c>
      <c r="J139" s="19">
        <f t="shared" si="13"/>
        <v>35.579437255858977</v>
      </c>
      <c r="K139" s="19">
        <f t="shared" si="14"/>
        <v>55.190676879882751</v>
      </c>
      <c r="L139" s="20">
        <f t="shared" si="15"/>
        <v>1.5511958911265336</v>
      </c>
      <c r="M139" s="20">
        <f t="shared" si="12"/>
        <v>1.996378888936541</v>
      </c>
      <c r="P139" s="18">
        <f t="shared" si="16"/>
        <v>4.7447357081440202</v>
      </c>
    </row>
    <row r="140" spans="1:16" x14ac:dyDescent="0.15">
      <c r="A140" s="18">
        <v>69.5</v>
      </c>
      <c r="B140" s="18">
        <v>138</v>
      </c>
      <c r="D140">
        <v>554.453125</v>
      </c>
      <c r="E140">
        <v>503.23376464843801</v>
      </c>
      <c r="F140">
        <v>472.90997314453102</v>
      </c>
      <c r="G140">
        <v>467.37808227539102</v>
      </c>
      <c r="I140" s="19">
        <f t="shared" si="13"/>
        <v>81.543151855468977</v>
      </c>
      <c r="J140" s="19">
        <f t="shared" si="13"/>
        <v>35.855682373046989</v>
      </c>
      <c r="K140" s="19">
        <f t="shared" si="14"/>
        <v>56.444174194336085</v>
      </c>
      <c r="L140" s="20">
        <f t="shared" si="15"/>
        <v>1.5742044345184638</v>
      </c>
      <c r="M140" s="20">
        <f t="shared" si="12"/>
        <v>2.0226133960807178</v>
      </c>
      <c r="P140" s="18">
        <f t="shared" si="16"/>
        <v>6.1211911157214933</v>
      </c>
    </row>
    <row r="141" spans="1:16" x14ac:dyDescent="0.15">
      <c r="A141" s="18">
        <v>70</v>
      </c>
      <c r="B141" s="18">
        <v>139</v>
      </c>
      <c r="D141">
        <v>555.33795166015602</v>
      </c>
      <c r="E141">
        <v>504.01141357421898</v>
      </c>
      <c r="F141">
        <v>472.86712646484398</v>
      </c>
      <c r="G141">
        <v>467.39608764648398</v>
      </c>
      <c r="I141" s="19">
        <f t="shared" si="13"/>
        <v>82.470825195312045</v>
      </c>
      <c r="J141" s="19">
        <f t="shared" si="13"/>
        <v>36.615325927735</v>
      </c>
      <c r="K141" s="19">
        <f t="shared" si="14"/>
        <v>56.840097045897551</v>
      </c>
      <c r="L141" s="20">
        <f t="shared" si="15"/>
        <v>1.5523580797308403</v>
      </c>
      <c r="M141" s="20">
        <f t="shared" si="12"/>
        <v>2.0039930050453405</v>
      </c>
      <c r="P141" s="18">
        <f t="shared" si="16"/>
        <v>5.1442283014022907</v>
      </c>
    </row>
    <row r="142" spans="1:16" x14ac:dyDescent="0.15">
      <c r="A142" s="18">
        <v>70.5</v>
      </c>
      <c r="B142" s="18">
        <v>140</v>
      </c>
      <c r="D142">
        <v>556.16882324218795</v>
      </c>
      <c r="E142">
        <v>504.27413940429699</v>
      </c>
      <c r="F142">
        <v>472.55068969726602</v>
      </c>
      <c r="G142">
        <v>467.13540649414102</v>
      </c>
      <c r="I142" s="19">
        <f t="shared" si="13"/>
        <v>83.618133544921932</v>
      </c>
      <c r="J142" s="19">
        <f t="shared" si="13"/>
        <v>37.138732910155966</v>
      </c>
      <c r="K142" s="19">
        <f t="shared" si="14"/>
        <v>57.621020507812759</v>
      </c>
      <c r="L142" s="20">
        <f t="shared" si="15"/>
        <v>1.5515074423030653</v>
      </c>
      <c r="M142" s="20">
        <f t="shared" si="12"/>
        <v>2.0063683313698122</v>
      </c>
      <c r="P142" s="18">
        <f t="shared" si="16"/>
        <v>5.2688554097413896</v>
      </c>
    </row>
    <row r="143" spans="1:16" x14ac:dyDescent="0.15">
      <c r="A143" s="18">
        <v>71</v>
      </c>
      <c r="B143" s="18">
        <v>141</v>
      </c>
      <c r="D143">
        <v>556.379150390625</v>
      </c>
      <c r="E143">
        <v>504.54513549804699</v>
      </c>
      <c r="F143">
        <v>473.04248046875</v>
      </c>
      <c r="G143">
        <v>467.57827758789102</v>
      </c>
      <c r="I143" s="19">
        <f t="shared" si="13"/>
        <v>83.336669921875</v>
      </c>
      <c r="J143" s="19">
        <f t="shared" si="13"/>
        <v>36.966857910155966</v>
      </c>
      <c r="K143" s="19">
        <f t="shared" si="14"/>
        <v>57.459869384765824</v>
      </c>
      <c r="L143" s="20">
        <f t="shared" si="15"/>
        <v>1.554361734622292</v>
      </c>
      <c r="M143" s="20">
        <f t="shared" si="12"/>
        <v>2.012448587441285</v>
      </c>
      <c r="P143" s="18">
        <f t="shared" si="16"/>
        <v>5.5878704117400897</v>
      </c>
    </row>
    <row r="144" spans="1:16" x14ac:dyDescent="0.15">
      <c r="A144" s="18">
        <v>71.5</v>
      </c>
      <c r="B144" s="18">
        <v>142</v>
      </c>
      <c r="D144">
        <v>553.00531005859398</v>
      </c>
      <c r="E144">
        <v>502.51290893554699</v>
      </c>
      <c r="F144">
        <v>472.69119262695301</v>
      </c>
      <c r="G144">
        <v>467.12387084960898</v>
      </c>
      <c r="I144" s="19">
        <f t="shared" si="13"/>
        <v>80.314117431640966</v>
      </c>
      <c r="J144" s="19">
        <f t="shared" si="13"/>
        <v>35.389038085938012</v>
      </c>
      <c r="K144" s="19">
        <f t="shared" si="14"/>
        <v>55.541790771484358</v>
      </c>
      <c r="L144" s="20">
        <f t="shared" si="15"/>
        <v>1.569463138178772</v>
      </c>
      <c r="M144" s="20">
        <f t="shared" si="12"/>
        <v>2.0307759547500117</v>
      </c>
      <c r="P144" s="18">
        <f t="shared" si="16"/>
        <v>6.5494590438465297</v>
      </c>
    </row>
    <row r="145" spans="1:16" x14ac:dyDescent="0.15">
      <c r="A145" s="18">
        <v>72</v>
      </c>
      <c r="B145" s="18">
        <v>143</v>
      </c>
      <c r="D145">
        <v>546.09857177734398</v>
      </c>
      <c r="E145">
        <v>499.58660888671898</v>
      </c>
      <c r="F145">
        <v>473.09335327148398</v>
      </c>
      <c r="G145">
        <v>467.59078979492199</v>
      </c>
      <c r="I145" s="19">
        <f t="shared" si="13"/>
        <v>73.00521850586</v>
      </c>
      <c r="J145" s="19">
        <f t="shared" si="13"/>
        <v>31.995819091796989</v>
      </c>
      <c r="K145" s="19">
        <f t="shared" si="14"/>
        <v>50.608145141602108</v>
      </c>
      <c r="L145" s="20">
        <f t="shared" si="15"/>
        <v>1.5817111915905571</v>
      </c>
      <c r="M145" s="20">
        <f t="shared" si="12"/>
        <v>2.046249971914043</v>
      </c>
      <c r="P145" s="18">
        <f t="shared" si="16"/>
        <v>7.361339918349838</v>
      </c>
    </row>
    <row r="146" spans="1:16" x14ac:dyDescent="0.15">
      <c r="A146" s="18">
        <v>72.5</v>
      </c>
      <c r="B146" s="18">
        <v>144</v>
      </c>
      <c r="D146">
        <v>548.981201171875</v>
      </c>
      <c r="E146">
        <v>501.13394165039102</v>
      </c>
      <c r="F146">
        <v>473.40255737304699</v>
      </c>
      <c r="G146">
        <v>468.25167846679699</v>
      </c>
      <c r="I146" s="19">
        <f t="shared" si="13"/>
        <v>75.578643798828011</v>
      </c>
      <c r="J146" s="19">
        <f t="shared" si="13"/>
        <v>32.882263183594034</v>
      </c>
      <c r="K146" s="19">
        <f t="shared" si="14"/>
        <v>52.561059570312189</v>
      </c>
      <c r="L146" s="20">
        <f t="shared" si="15"/>
        <v>1.5984623466105128</v>
      </c>
      <c r="M146" s="20">
        <f t="shared" si="12"/>
        <v>2.0662270906862452</v>
      </c>
      <c r="P146" s="18">
        <f t="shared" si="16"/>
        <v>8.4094866592318667</v>
      </c>
    </row>
    <row r="147" spans="1:16" x14ac:dyDescent="0.15">
      <c r="A147" s="18">
        <v>73</v>
      </c>
      <c r="B147" s="18">
        <v>145</v>
      </c>
      <c r="D147">
        <v>553.03771972656295</v>
      </c>
      <c r="E147">
        <v>502.77484130859398</v>
      </c>
      <c r="F147">
        <v>473.27963256835898</v>
      </c>
      <c r="G147">
        <v>468.09530639648398</v>
      </c>
      <c r="I147" s="19">
        <f t="shared" si="13"/>
        <v>79.758087158203978</v>
      </c>
      <c r="J147" s="19">
        <f t="shared" si="13"/>
        <v>34.67953491211</v>
      </c>
      <c r="K147" s="19">
        <f t="shared" si="14"/>
        <v>55.48241271972698</v>
      </c>
      <c r="L147" s="20">
        <f t="shared" si="15"/>
        <v>1.5998603458881069</v>
      </c>
      <c r="M147" s="20">
        <f t="shared" si="12"/>
        <v>2.070851053716086</v>
      </c>
      <c r="P147" s="18">
        <f t="shared" si="16"/>
        <v>8.652093805685368</v>
      </c>
    </row>
    <row r="148" spans="1:16" x14ac:dyDescent="0.15">
      <c r="A148" s="18">
        <v>73.5</v>
      </c>
      <c r="B148" s="18">
        <v>146</v>
      </c>
      <c r="D148">
        <v>552.07354736328102</v>
      </c>
      <c r="E148">
        <v>502.37521362304699</v>
      </c>
      <c r="F148">
        <v>472.85537719726602</v>
      </c>
      <c r="G148">
        <v>467.33248901367199</v>
      </c>
      <c r="I148" s="19">
        <f t="shared" si="13"/>
        <v>79.218170166015</v>
      </c>
      <c r="J148" s="19">
        <f t="shared" si="13"/>
        <v>35.042724609375</v>
      </c>
      <c r="K148" s="19">
        <f t="shared" si="14"/>
        <v>54.6882629394525</v>
      </c>
      <c r="L148" s="20">
        <f t="shared" si="15"/>
        <v>1.5606167485282156</v>
      </c>
      <c r="M148" s="20">
        <f t="shared" si="12"/>
        <v>2.0348334201084408</v>
      </c>
      <c r="P148" s="18">
        <f t="shared" si="16"/>
        <v>6.7623435513760599</v>
      </c>
    </row>
    <row r="149" spans="1:16" x14ac:dyDescent="0.15">
      <c r="A149" s="18">
        <v>74</v>
      </c>
      <c r="B149" s="18">
        <v>147</v>
      </c>
      <c r="D149">
        <v>552.72979736328102</v>
      </c>
      <c r="E149">
        <v>502.49899291992199</v>
      </c>
      <c r="F149">
        <v>472.82034301757801</v>
      </c>
      <c r="G149">
        <v>467.55734252929699</v>
      </c>
      <c r="I149" s="19">
        <f t="shared" si="13"/>
        <v>79.909454345703011</v>
      </c>
      <c r="J149" s="19">
        <f t="shared" si="13"/>
        <v>34.941650390625</v>
      </c>
      <c r="K149" s="19">
        <f t="shared" si="14"/>
        <v>55.450299072265508</v>
      </c>
      <c r="L149" s="20">
        <f t="shared" si="15"/>
        <v>1.5869398970102189</v>
      </c>
      <c r="M149" s="20">
        <f t="shared" si="12"/>
        <v>2.0643825323426905</v>
      </c>
      <c r="P149" s="18">
        <f t="shared" si="16"/>
        <v>8.3127075471782401</v>
      </c>
    </row>
    <row r="150" spans="1:16" x14ac:dyDescent="0.15">
      <c r="A150" s="18">
        <v>74.5</v>
      </c>
      <c r="B150" s="18">
        <v>148</v>
      </c>
      <c r="D150">
        <v>551.51995849609398</v>
      </c>
      <c r="E150">
        <v>502.10922241210898</v>
      </c>
      <c r="F150">
        <v>472.4951171875</v>
      </c>
      <c r="G150">
        <v>467.123291015625</v>
      </c>
      <c r="I150" s="19">
        <f t="shared" si="13"/>
        <v>79.024841308593977</v>
      </c>
      <c r="J150" s="19">
        <f t="shared" si="13"/>
        <v>34.985931396483977</v>
      </c>
      <c r="K150" s="19">
        <f t="shared" si="14"/>
        <v>54.534689331055191</v>
      </c>
      <c r="L150" s="20">
        <f t="shared" si="15"/>
        <v>1.5587605404307123</v>
      </c>
      <c r="M150" s="20">
        <f t="shared" si="12"/>
        <v>2.0394291395154305</v>
      </c>
      <c r="P150" s="18">
        <f t="shared" si="16"/>
        <v>7.0034688294190195</v>
      </c>
    </row>
    <row r="151" spans="1:16" x14ac:dyDescent="0.15">
      <c r="A151" s="18">
        <v>75</v>
      </c>
      <c r="B151" s="18">
        <v>149</v>
      </c>
      <c r="D151">
        <v>557.430419921875</v>
      </c>
      <c r="E151">
        <v>504.68548583984398</v>
      </c>
      <c r="F151">
        <v>472.51486206054699</v>
      </c>
      <c r="G151">
        <v>466.90158081054699</v>
      </c>
      <c r="I151" s="19">
        <f t="shared" si="13"/>
        <v>84.915557861328011</v>
      </c>
      <c r="J151" s="19">
        <f t="shared" si="13"/>
        <v>37.783905029296989</v>
      </c>
      <c r="K151" s="19">
        <f t="shared" si="14"/>
        <v>58.466824340820125</v>
      </c>
      <c r="L151" s="20">
        <f t="shared" si="15"/>
        <v>1.5474002566829965</v>
      </c>
      <c r="M151" s="20">
        <f t="shared" si="12"/>
        <v>2.0312948195199612</v>
      </c>
      <c r="P151" s="18">
        <f t="shared" si="16"/>
        <v>6.5766825100421533</v>
      </c>
    </row>
    <row r="152" spans="1:16" x14ac:dyDescent="0.15">
      <c r="A152" s="18">
        <v>75.5</v>
      </c>
      <c r="B152" s="18">
        <v>150</v>
      </c>
      <c r="D152">
        <v>559.90753173828102</v>
      </c>
      <c r="E152">
        <v>505.83963012695301</v>
      </c>
      <c r="F152">
        <v>473.129150390625</v>
      </c>
      <c r="G152">
        <v>467.731689453125</v>
      </c>
      <c r="I152" s="19">
        <f t="shared" si="13"/>
        <v>86.778381347656023</v>
      </c>
      <c r="J152" s="19">
        <f t="shared" si="13"/>
        <v>38.107940673828011</v>
      </c>
      <c r="K152" s="19">
        <f t="shared" si="14"/>
        <v>60.102822875976415</v>
      </c>
      <c r="L152" s="20">
        <f t="shared" si="15"/>
        <v>1.5771732036219468</v>
      </c>
      <c r="M152" s="20">
        <f t="shared" ref="M152" si="17">L152+ABS($N$2)*A152</f>
        <v>2.0642937302111579</v>
      </c>
      <c r="P152" s="18">
        <f t="shared" si="16"/>
        <v>8.3080483335143143</v>
      </c>
    </row>
    <row r="153" spans="1:16" x14ac:dyDescent="0.15">
      <c r="D153">
        <v>558.77032470703102</v>
      </c>
      <c r="E153">
        <v>505.39212036132801</v>
      </c>
      <c r="F153">
        <v>473.25833129882801</v>
      </c>
      <c r="G153">
        <v>467.61370849609398</v>
      </c>
      <c r="I153" s="19"/>
      <c r="J153" s="19"/>
      <c r="K153" s="19"/>
      <c r="L153" s="20"/>
      <c r="M153" s="20"/>
    </row>
    <row r="154" spans="1:16" x14ac:dyDescent="0.15">
      <c r="D154">
        <v>554.64776611328102</v>
      </c>
      <c r="E154">
        <v>503.83694458007801</v>
      </c>
      <c r="F154">
        <v>473.62954711914102</v>
      </c>
      <c r="G154">
        <v>468.28042602539102</v>
      </c>
      <c r="I154" s="19"/>
      <c r="J154" s="19"/>
      <c r="K154" s="19"/>
      <c r="L154" s="20"/>
      <c r="M154" s="20"/>
    </row>
    <row r="155" spans="1:16" x14ac:dyDescent="0.15">
      <c r="D155">
        <v>552.84820556640602</v>
      </c>
      <c r="E155">
        <v>503.45767211914102</v>
      </c>
      <c r="F155">
        <v>473.50625610351602</v>
      </c>
      <c r="G155">
        <v>467.94323730468801</v>
      </c>
      <c r="I155" s="19"/>
      <c r="J155" s="19"/>
      <c r="K155" s="19"/>
      <c r="L155" s="20"/>
      <c r="M155" s="20"/>
    </row>
    <row r="156" spans="1:16" x14ac:dyDescent="0.15">
      <c r="D156">
        <v>553.026123046875</v>
      </c>
      <c r="E156">
        <v>502.89642333984398</v>
      </c>
      <c r="F156">
        <v>472.21194458007801</v>
      </c>
      <c r="G156">
        <v>466.78884887695301</v>
      </c>
      <c r="I156" s="19"/>
      <c r="J156" s="19"/>
      <c r="K156" s="19"/>
      <c r="L156" s="20"/>
      <c r="M156" s="20"/>
    </row>
    <row r="157" spans="1:16" x14ac:dyDescent="0.15">
      <c r="D157">
        <v>550.69689941406295</v>
      </c>
      <c r="E157">
        <v>501.72006225585898</v>
      </c>
      <c r="F157">
        <v>473.04110717773398</v>
      </c>
      <c r="G157">
        <v>467.51193237304699</v>
      </c>
      <c r="I157" s="19"/>
      <c r="J157" s="19"/>
      <c r="K157" s="19"/>
      <c r="L157" s="20"/>
      <c r="M157" s="20"/>
    </row>
    <row r="158" spans="1:16" x14ac:dyDescent="0.15">
      <c r="D158">
        <v>550.41149902343795</v>
      </c>
      <c r="E158">
        <v>501.36239624023398</v>
      </c>
      <c r="F158">
        <v>473.27359008789102</v>
      </c>
      <c r="G158">
        <v>467.77200317382801</v>
      </c>
      <c r="I158" s="19"/>
      <c r="J158" s="19"/>
      <c r="K158" s="19"/>
      <c r="L158" s="20"/>
      <c r="M158" s="20"/>
    </row>
    <row r="159" spans="1:16" x14ac:dyDescent="0.15">
      <c r="D159">
        <v>551.90563964843795</v>
      </c>
      <c r="E159">
        <v>502.25036621093801</v>
      </c>
      <c r="F159">
        <v>474.02682495117199</v>
      </c>
      <c r="G159">
        <v>468.25537109375</v>
      </c>
      <c r="I159" s="19"/>
      <c r="J159" s="19"/>
      <c r="K159" s="19"/>
      <c r="L159" s="20"/>
      <c r="M159" s="20"/>
    </row>
    <row r="160" spans="1:16" x14ac:dyDescent="0.15">
      <c r="D160">
        <v>552.42327880859398</v>
      </c>
      <c r="E160">
        <v>502.46316528320301</v>
      </c>
      <c r="F160">
        <v>473.8037109375</v>
      </c>
      <c r="G160">
        <v>468.34188842773398</v>
      </c>
      <c r="I160" s="19"/>
      <c r="J160" s="19"/>
      <c r="K160" s="19"/>
      <c r="L160" s="20"/>
      <c r="M160" s="20"/>
    </row>
    <row r="161" spans="4:13" x14ac:dyDescent="0.15">
      <c r="D161">
        <v>551.53448486328102</v>
      </c>
      <c r="E161">
        <v>502.15676879882801</v>
      </c>
      <c r="F161">
        <v>473.09375</v>
      </c>
      <c r="G161">
        <v>467.44265747070301</v>
      </c>
      <c r="I161" s="19"/>
      <c r="J161" s="19"/>
      <c r="K161" s="19"/>
      <c r="L161" s="20"/>
      <c r="M161" s="20"/>
    </row>
    <row r="162" spans="4:13" x14ac:dyDescent="0.15">
      <c r="D162">
        <v>551.15148925781295</v>
      </c>
      <c r="E162">
        <v>501.66485595703102</v>
      </c>
      <c r="F162">
        <v>472.54754638671898</v>
      </c>
      <c r="G162">
        <v>466.91760253906301</v>
      </c>
      <c r="I162" s="19"/>
      <c r="J162" s="19"/>
      <c r="K162" s="19"/>
      <c r="L162" s="20"/>
      <c r="M162" s="20"/>
    </row>
    <row r="163" spans="4:13" x14ac:dyDescent="0.15">
      <c r="D163">
        <v>555.83709716796898</v>
      </c>
      <c r="E163">
        <v>504.46847534179699</v>
      </c>
      <c r="F163">
        <v>472.44815063476602</v>
      </c>
      <c r="G163">
        <v>466.84716796875</v>
      </c>
      <c r="I163" s="19"/>
      <c r="J163" s="19"/>
      <c r="K163" s="19"/>
      <c r="L163" s="20"/>
      <c r="M163" s="20"/>
    </row>
    <row r="164" spans="4:13" x14ac:dyDescent="0.15">
      <c r="D164">
        <v>555.22375488281295</v>
      </c>
      <c r="E164">
        <v>503.79034423828102</v>
      </c>
      <c r="F164">
        <v>472.80020141601602</v>
      </c>
      <c r="G164">
        <v>467.33892822265602</v>
      </c>
      <c r="I164" s="19"/>
      <c r="J164" s="19"/>
      <c r="K164" s="19"/>
      <c r="L164" s="20"/>
      <c r="M164" s="20"/>
    </row>
    <row r="165" spans="4:13" x14ac:dyDescent="0.15">
      <c r="D165">
        <v>551.53887939453102</v>
      </c>
      <c r="E165">
        <v>502.46456909179699</v>
      </c>
      <c r="F165">
        <v>474.11291503906301</v>
      </c>
      <c r="G165">
        <v>468.43658447265602</v>
      </c>
      <c r="I165" s="19"/>
      <c r="J165" s="19"/>
      <c r="K165" s="19"/>
      <c r="L165" s="20"/>
      <c r="M165" s="20"/>
    </row>
    <row r="166" spans="4:13" x14ac:dyDescent="0.15">
      <c r="D166">
        <v>554.1337890625</v>
      </c>
      <c r="E166">
        <v>503.55078125</v>
      </c>
      <c r="F166">
        <v>473.54638671875</v>
      </c>
      <c r="G166">
        <v>467.76126098632801</v>
      </c>
      <c r="I166" s="19"/>
      <c r="J166" s="19"/>
      <c r="K166" s="19"/>
      <c r="L166" s="20"/>
      <c r="M166" s="20"/>
    </row>
    <row r="167" spans="4:13" x14ac:dyDescent="0.15">
      <c r="D167">
        <v>551.93865966796898</v>
      </c>
      <c r="E167">
        <v>502.79440307617199</v>
      </c>
      <c r="F167">
        <v>473.15460205078102</v>
      </c>
      <c r="G167">
        <v>467.45910644531301</v>
      </c>
      <c r="I167" s="19"/>
      <c r="J167" s="19"/>
      <c r="K167" s="19"/>
      <c r="L167" s="20"/>
      <c r="M167" s="20"/>
    </row>
    <row r="168" spans="4:13" x14ac:dyDescent="0.15">
      <c r="D168">
        <v>546.51025390625</v>
      </c>
      <c r="E168">
        <v>499.42013549804699</v>
      </c>
      <c r="F168">
        <v>472.78259277343801</v>
      </c>
      <c r="G168">
        <v>466.91976928710898</v>
      </c>
      <c r="I168" s="19"/>
      <c r="J168" s="19"/>
      <c r="K168" s="19"/>
      <c r="L168" s="20"/>
      <c r="M168" s="20"/>
    </row>
    <row r="169" spans="4:13" x14ac:dyDescent="0.15">
      <c r="D169">
        <v>549.50537109375</v>
      </c>
      <c r="E169">
        <v>500.83053588867199</v>
      </c>
      <c r="F169">
        <v>472.51818847656301</v>
      </c>
      <c r="G169">
        <v>466.91116333007801</v>
      </c>
      <c r="I169" s="19"/>
      <c r="J169" s="19"/>
      <c r="K169" s="19"/>
      <c r="L169" s="20"/>
      <c r="M169" s="20"/>
    </row>
    <row r="170" spans="4:13" x14ac:dyDescent="0.15">
      <c r="D170">
        <v>554.593017578125</v>
      </c>
      <c r="E170">
        <v>502.65875244140602</v>
      </c>
      <c r="F170">
        <v>472.66732788085898</v>
      </c>
      <c r="G170">
        <v>466.97378540039102</v>
      </c>
      <c r="I170" s="19"/>
      <c r="J170" s="19"/>
      <c r="K170" s="19"/>
      <c r="L170" s="20"/>
      <c r="M170" s="20"/>
    </row>
    <row r="171" spans="4:13" x14ac:dyDescent="0.15">
      <c r="D171">
        <v>553.09124755859398</v>
      </c>
      <c r="E171">
        <v>502.49224853515602</v>
      </c>
      <c r="F171">
        <v>472.88220214843801</v>
      </c>
      <c r="G171">
        <v>467.28356933593801</v>
      </c>
      <c r="I171" s="19"/>
      <c r="J171" s="19"/>
      <c r="K171" s="19"/>
      <c r="L171" s="20"/>
      <c r="M171" s="20"/>
    </row>
    <row r="172" spans="4:13" x14ac:dyDescent="0.15">
      <c r="D172">
        <v>557.064453125</v>
      </c>
      <c r="E172">
        <v>504.83633422851602</v>
      </c>
      <c r="F172">
        <v>473.31781005859398</v>
      </c>
      <c r="G172">
        <v>467.70782470703102</v>
      </c>
      <c r="I172" s="19"/>
      <c r="J172" s="19"/>
      <c r="K172" s="19"/>
      <c r="L172" s="20"/>
      <c r="M172" s="20"/>
    </row>
    <row r="173" spans="4:13" x14ac:dyDescent="0.15">
      <c r="D173">
        <v>557.86511230468795</v>
      </c>
      <c r="E173">
        <v>505.28054809570301</v>
      </c>
      <c r="F173">
        <v>473.71057128906301</v>
      </c>
      <c r="G173">
        <v>467.84951782226602</v>
      </c>
      <c r="I173" s="19"/>
      <c r="J173" s="19"/>
      <c r="K173" s="19"/>
      <c r="L173" s="20"/>
      <c r="M173" s="20"/>
    </row>
    <row r="174" spans="4:13" x14ac:dyDescent="0.15">
      <c r="D174">
        <v>560.55108642578102</v>
      </c>
      <c r="E174">
        <v>507.17321777343801</v>
      </c>
      <c r="F174">
        <v>473.35186767578102</v>
      </c>
      <c r="G174">
        <v>468.02035522460898</v>
      </c>
      <c r="I174" s="19"/>
      <c r="J174" s="19"/>
      <c r="K174" s="19"/>
      <c r="L174" s="20"/>
      <c r="M174" s="20"/>
    </row>
    <row r="175" spans="4:13" x14ac:dyDescent="0.15">
      <c r="D175">
        <v>557.269287109375</v>
      </c>
      <c r="E175">
        <v>505.244873046875</v>
      </c>
      <c r="F175">
        <v>472.93658447265602</v>
      </c>
      <c r="G175">
        <v>467.52447509765602</v>
      </c>
      <c r="I175" s="19"/>
      <c r="J175" s="19"/>
      <c r="K175" s="19"/>
      <c r="L175" s="20"/>
      <c r="M175" s="20"/>
    </row>
    <row r="176" spans="4:13" x14ac:dyDescent="0.15">
      <c r="D176">
        <v>547.6279296875</v>
      </c>
      <c r="E176">
        <v>500.75592041015602</v>
      </c>
      <c r="F176">
        <v>472.67083740234398</v>
      </c>
      <c r="G176">
        <v>467.30508422851602</v>
      </c>
      <c r="I176" s="19"/>
      <c r="J176" s="19"/>
      <c r="K176" s="19"/>
      <c r="L176" s="20"/>
      <c r="M176" s="20"/>
    </row>
    <row r="177" spans="4:13" x14ac:dyDescent="0.15">
      <c r="D177">
        <v>551.84118652343795</v>
      </c>
      <c r="E177">
        <v>502.78140258789102</v>
      </c>
      <c r="F177">
        <v>472.56045532226602</v>
      </c>
      <c r="G177">
        <v>467.17025756835898</v>
      </c>
      <c r="I177" s="19"/>
      <c r="J177" s="19"/>
      <c r="K177" s="19"/>
      <c r="L177" s="20"/>
      <c r="M177" s="20"/>
    </row>
    <row r="178" spans="4:13" x14ac:dyDescent="0.15">
      <c r="D178">
        <v>549.39178466796898</v>
      </c>
      <c r="E178">
        <v>501.32733154296898</v>
      </c>
      <c r="F178">
        <v>472.49002075195301</v>
      </c>
      <c r="G178">
        <v>466.75833129882801</v>
      </c>
      <c r="I178" s="19"/>
      <c r="J178" s="19"/>
      <c r="K178" s="19"/>
      <c r="L178" s="19"/>
    </row>
    <row r="179" spans="4:13" x14ac:dyDescent="0.15">
      <c r="D179">
        <v>548.62603759765602</v>
      </c>
      <c r="E179">
        <v>500.75967407226602</v>
      </c>
      <c r="F179">
        <v>473.03756713867199</v>
      </c>
      <c r="G179">
        <v>467.32485961914102</v>
      </c>
      <c r="I179" s="19"/>
      <c r="J179" s="19"/>
      <c r="K179" s="19"/>
      <c r="L179" s="19"/>
    </row>
    <row r="180" spans="4:13" x14ac:dyDescent="0.15">
      <c r="D180">
        <v>549.82458496093795</v>
      </c>
      <c r="E180">
        <v>501.23516845703102</v>
      </c>
      <c r="F180">
        <v>473.64187622070301</v>
      </c>
      <c r="G180">
        <v>468.16085815429699</v>
      </c>
      <c r="I180" s="19"/>
      <c r="J180" s="19"/>
      <c r="K180" s="19"/>
      <c r="L180" s="19"/>
    </row>
    <row r="181" spans="4:13" x14ac:dyDescent="0.15">
      <c r="D181">
        <v>551.72839355468795</v>
      </c>
      <c r="E181">
        <v>502.36505126953102</v>
      </c>
      <c r="F181">
        <v>473.30899047851602</v>
      </c>
      <c r="G181">
        <v>467.64852905273398</v>
      </c>
      <c r="I181" s="19"/>
      <c r="J181" s="19"/>
      <c r="K181" s="19"/>
      <c r="L181" s="19"/>
    </row>
    <row r="182" spans="4:13" x14ac:dyDescent="0.15">
      <c r="D182">
        <v>548.68078613281295</v>
      </c>
      <c r="E182">
        <v>500.77874755859398</v>
      </c>
      <c r="F182">
        <v>473.46105957031301</v>
      </c>
      <c r="G182">
        <v>467.78982543945301</v>
      </c>
      <c r="I182" s="19"/>
      <c r="J182" s="19"/>
      <c r="K182" s="19"/>
      <c r="L182" s="19"/>
    </row>
    <row r="183" spans="4:13" x14ac:dyDescent="0.15">
      <c r="D183">
        <v>546.75402832031295</v>
      </c>
      <c r="E183">
        <v>499.99935913085898</v>
      </c>
      <c r="F183">
        <v>473.07650756835898</v>
      </c>
      <c r="G183">
        <v>467.36087036132801</v>
      </c>
      <c r="I183" s="19"/>
      <c r="J183" s="19"/>
      <c r="K183" s="19"/>
      <c r="L183" s="19"/>
    </row>
    <row r="184" spans="4:13" x14ac:dyDescent="0.15">
      <c r="D184">
        <v>544.02001953125</v>
      </c>
      <c r="E184">
        <v>498.16882324218801</v>
      </c>
      <c r="F184">
        <v>472.83306884765602</v>
      </c>
      <c r="G184">
        <v>466.8984375</v>
      </c>
      <c r="I184" s="19"/>
      <c r="J184" s="19"/>
      <c r="K184" s="19"/>
      <c r="L184" s="19"/>
    </row>
    <row r="185" spans="4:13" x14ac:dyDescent="0.15">
      <c r="D185">
        <v>548.281494140625</v>
      </c>
      <c r="E185">
        <v>500.257080078125</v>
      </c>
      <c r="F185">
        <v>472.85302734375</v>
      </c>
      <c r="G185">
        <v>467.28512573242199</v>
      </c>
      <c r="I185" s="19"/>
      <c r="J185" s="19"/>
      <c r="K185" s="19"/>
      <c r="L185" s="19"/>
    </row>
    <row r="186" spans="4:13" x14ac:dyDescent="0.15">
      <c r="D186">
        <v>549.80645751953102</v>
      </c>
      <c r="E186">
        <v>501.19638061523398</v>
      </c>
      <c r="F186">
        <v>472.82662963867199</v>
      </c>
      <c r="G186">
        <v>467.04656982421898</v>
      </c>
      <c r="I186" s="19"/>
      <c r="J186" s="19"/>
      <c r="K186" s="19"/>
      <c r="L186" s="19"/>
    </row>
    <row r="187" spans="4:13" x14ac:dyDescent="0.15">
      <c r="D187">
        <v>546.06335449218795</v>
      </c>
      <c r="E187">
        <v>499.03128051757801</v>
      </c>
      <c r="F187">
        <v>473.34814453125</v>
      </c>
      <c r="G187">
        <v>467.75088500976602</v>
      </c>
      <c r="I187" s="19"/>
      <c r="J187" s="19"/>
      <c r="K187" s="19"/>
      <c r="L187" s="19"/>
    </row>
    <row r="188" spans="4:13" x14ac:dyDescent="0.15">
      <c r="D188">
        <v>548.93414306640602</v>
      </c>
      <c r="E188">
        <v>500.68283081054699</v>
      </c>
      <c r="F188">
        <v>473.35910034179699</v>
      </c>
      <c r="G188">
        <v>467.42877197265602</v>
      </c>
      <c r="I188" s="19"/>
      <c r="J188" s="19"/>
      <c r="K188" s="19"/>
      <c r="L188" s="19"/>
    </row>
    <row r="189" spans="4:13" x14ac:dyDescent="0.15">
      <c r="D189">
        <v>549.18664550781295</v>
      </c>
      <c r="E189">
        <v>500.73321533203102</v>
      </c>
      <c r="F189">
        <v>473.58905029296898</v>
      </c>
      <c r="G189">
        <v>468.14697265625</v>
      </c>
      <c r="I189" s="19"/>
      <c r="J189" s="19"/>
      <c r="K189" s="19"/>
      <c r="L189" s="19"/>
    </row>
    <row r="190" spans="4:13" x14ac:dyDescent="0.15">
      <c r="D190">
        <v>549.57379150390602</v>
      </c>
      <c r="E190">
        <v>501.333740234375</v>
      </c>
      <c r="F190">
        <v>473.31564331054699</v>
      </c>
      <c r="G190">
        <v>467.79647827148398</v>
      </c>
      <c r="I190" s="19"/>
      <c r="J190" s="19"/>
      <c r="K190" s="19"/>
      <c r="L190" s="19"/>
    </row>
    <row r="191" spans="4:13" x14ac:dyDescent="0.15">
      <c r="D191">
        <v>548.244873046875</v>
      </c>
      <c r="E191">
        <v>500.28994750976602</v>
      </c>
      <c r="F191">
        <v>472.87493896484398</v>
      </c>
      <c r="G191">
        <v>467.14501953125</v>
      </c>
      <c r="I191" s="19"/>
      <c r="J191" s="19"/>
      <c r="K191" s="19"/>
      <c r="L191" s="19"/>
    </row>
    <row r="192" spans="4:13" x14ac:dyDescent="0.15">
      <c r="I192" s="19"/>
      <c r="J192" s="19"/>
      <c r="K192" s="19"/>
      <c r="L192" s="19"/>
    </row>
    <row r="193" spans="9:12" x14ac:dyDescent="0.15">
      <c r="I193" s="19"/>
      <c r="J193" s="19"/>
      <c r="K193" s="19"/>
      <c r="L193" s="19"/>
    </row>
    <row r="194" spans="9:12" x14ac:dyDescent="0.15">
      <c r="I194" s="19"/>
      <c r="J194" s="19"/>
      <c r="K194" s="19"/>
      <c r="L194" s="19"/>
    </row>
    <row r="195" spans="9:12" x14ac:dyDescent="0.15">
      <c r="I195" s="19"/>
      <c r="J195" s="19"/>
      <c r="K195" s="19"/>
      <c r="L195" s="19"/>
    </row>
    <row r="196" spans="9:12" x14ac:dyDescent="0.15">
      <c r="I196" s="19"/>
      <c r="J196" s="19"/>
      <c r="K196" s="19"/>
      <c r="L196" s="19"/>
    </row>
    <row r="197" spans="9:12" x14ac:dyDescent="0.15">
      <c r="I197" s="19"/>
      <c r="J197" s="19"/>
      <c r="K197" s="19"/>
      <c r="L197" s="19"/>
    </row>
    <row r="198" spans="9:12" x14ac:dyDescent="0.15">
      <c r="I198" s="19"/>
      <c r="J198" s="19"/>
      <c r="K198" s="19"/>
      <c r="L198" s="19"/>
    </row>
    <row r="199" spans="9:12" x14ac:dyDescent="0.15">
      <c r="I199" s="19"/>
      <c r="J199" s="19"/>
      <c r="K199" s="19"/>
      <c r="L199" s="19"/>
    </row>
    <row r="200" spans="9:12" x14ac:dyDescent="0.15">
      <c r="I200" s="19"/>
      <c r="J200" s="19"/>
      <c r="K200" s="19"/>
      <c r="L200" s="19"/>
    </row>
    <row r="201" spans="9:12" x14ac:dyDescent="0.15">
      <c r="I201" s="19"/>
      <c r="J201" s="19"/>
      <c r="K201" s="19"/>
      <c r="L201" s="19"/>
    </row>
    <row r="202" spans="9:12" x14ac:dyDescent="0.15">
      <c r="I202" s="19"/>
      <c r="J202" s="19"/>
      <c r="K202" s="19"/>
      <c r="L202" s="19"/>
    </row>
    <row r="203" spans="9:12" x14ac:dyDescent="0.15">
      <c r="I203" s="19"/>
      <c r="J203" s="19"/>
      <c r="K203" s="19"/>
      <c r="L203" s="19"/>
    </row>
    <row r="204" spans="9:12" x14ac:dyDescent="0.15">
      <c r="I204" s="19"/>
      <c r="J204" s="19"/>
      <c r="K204" s="19"/>
      <c r="L204" s="19"/>
    </row>
    <row r="205" spans="9:12" x14ac:dyDescent="0.15">
      <c r="I205" s="19"/>
      <c r="J205" s="19"/>
      <c r="K205" s="19"/>
      <c r="L205" s="19"/>
    </row>
    <row r="206" spans="9:12" x14ac:dyDescent="0.15">
      <c r="I206" s="19"/>
      <c r="J206" s="19"/>
      <c r="K206" s="19"/>
      <c r="L206" s="19"/>
    </row>
    <row r="207" spans="9:12" x14ac:dyDescent="0.15">
      <c r="I207" s="19"/>
      <c r="J207" s="19"/>
      <c r="K207" s="19"/>
      <c r="L207" s="19"/>
    </row>
    <row r="208" spans="9:12" x14ac:dyDescent="0.15">
      <c r="I208" s="19"/>
      <c r="J208" s="19"/>
      <c r="K208" s="19"/>
      <c r="L208" s="19"/>
    </row>
    <row r="209" spans="9:12" x14ac:dyDescent="0.15">
      <c r="I209" s="19"/>
      <c r="J209" s="19"/>
      <c r="K209" s="19"/>
      <c r="L209" s="19"/>
    </row>
    <row r="210" spans="9:12" x14ac:dyDescent="0.15">
      <c r="I210" s="19"/>
      <c r="J210" s="19"/>
      <c r="K210" s="19"/>
      <c r="L210" s="19"/>
    </row>
    <row r="211" spans="9:12" x14ac:dyDescent="0.15">
      <c r="I211" s="19"/>
      <c r="J211" s="19"/>
      <c r="K211" s="19"/>
      <c r="L211" s="19"/>
    </row>
    <row r="212" spans="9:12" x14ac:dyDescent="0.15">
      <c r="I212" s="19"/>
      <c r="J212" s="19"/>
      <c r="K212" s="19"/>
      <c r="L212" s="19"/>
    </row>
    <row r="213" spans="9:12" x14ac:dyDescent="0.15">
      <c r="I213" s="19"/>
      <c r="J213" s="19"/>
      <c r="K213" s="19"/>
      <c r="L213" s="19"/>
    </row>
    <row r="214" spans="9:12" x14ac:dyDescent="0.15">
      <c r="I214" s="19"/>
      <c r="J214" s="19"/>
      <c r="K214" s="19"/>
      <c r="L214" s="19"/>
    </row>
    <row r="215" spans="9:12" x14ac:dyDescent="0.15">
      <c r="I215" s="19"/>
      <c r="J215" s="19"/>
      <c r="K215" s="19"/>
      <c r="L215" s="19"/>
    </row>
    <row r="216" spans="9:12" x14ac:dyDescent="0.15">
      <c r="I216" s="19"/>
      <c r="J216" s="19"/>
      <c r="K216" s="19"/>
      <c r="L216" s="19"/>
    </row>
    <row r="217" spans="9:12" x14ac:dyDescent="0.15">
      <c r="I217" s="19"/>
      <c r="J217" s="19"/>
      <c r="K217" s="19"/>
      <c r="L217" s="19"/>
    </row>
    <row r="218" spans="9:12" x14ac:dyDescent="0.15">
      <c r="I218" s="19"/>
      <c r="J218" s="19"/>
      <c r="K218" s="19"/>
      <c r="L218" s="19"/>
    </row>
    <row r="219" spans="9:12" x14ac:dyDescent="0.15">
      <c r="I219" s="19"/>
      <c r="J219" s="19"/>
      <c r="K219" s="19"/>
      <c r="L219" s="19"/>
    </row>
    <row r="220" spans="9:12" x14ac:dyDescent="0.15">
      <c r="I220" s="19"/>
      <c r="J220" s="19"/>
      <c r="K220" s="19"/>
      <c r="L220" s="19"/>
    </row>
    <row r="221" spans="9:12" x14ac:dyDescent="0.15">
      <c r="I221" s="19"/>
      <c r="J221" s="19"/>
      <c r="K221" s="19"/>
      <c r="L221" s="19"/>
    </row>
    <row r="222" spans="9:12" x14ac:dyDescent="0.15">
      <c r="I222" s="19"/>
      <c r="J222" s="19"/>
      <c r="K222" s="19"/>
      <c r="L222" s="19"/>
    </row>
    <row r="223" spans="9:12" x14ac:dyDescent="0.15">
      <c r="I223" s="19"/>
      <c r="J223" s="19"/>
      <c r="K223" s="19"/>
      <c r="L223" s="19"/>
    </row>
    <row r="224" spans="9:12" x14ac:dyDescent="0.15">
      <c r="I224" s="19"/>
      <c r="J224" s="19"/>
      <c r="K224" s="19"/>
      <c r="L224" s="19"/>
    </row>
    <row r="225" spans="9:12" x14ac:dyDescent="0.15">
      <c r="I225" s="19"/>
      <c r="J225" s="19"/>
      <c r="K225" s="19"/>
      <c r="L225" s="19"/>
    </row>
    <row r="226" spans="9:12" x14ac:dyDescent="0.15">
      <c r="I226" s="19"/>
      <c r="J226" s="19"/>
      <c r="K226" s="19"/>
      <c r="L226" s="19"/>
    </row>
    <row r="227" spans="9:12" x14ac:dyDescent="0.15">
      <c r="I227" s="19"/>
      <c r="J227" s="19"/>
      <c r="K227" s="19"/>
      <c r="L227" s="19"/>
    </row>
    <row r="228" spans="9:12" x14ac:dyDescent="0.15">
      <c r="I228" s="19"/>
      <c r="J228" s="19"/>
      <c r="K228" s="19"/>
      <c r="L228" s="19"/>
    </row>
    <row r="229" spans="9:12" x14ac:dyDescent="0.15">
      <c r="I229" s="19"/>
      <c r="J229" s="19"/>
      <c r="K229" s="19"/>
      <c r="L229" s="19"/>
    </row>
    <row r="230" spans="9:12" x14ac:dyDescent="0.15">
      <c r="I230" s="19"/>
      <c r="J230" s="19"/>
      <c r="K230" s="19"/>
      <c r="L230" s="19"/>
    </row>
    <row r="231" spans="9:12" x14ac:dyDescent="0.15">
      <c r="I231" s="19"/>
      <c r="J231" s="19"/>
      <c r="K231" s="19"/>
      <c r="L231" s="19"/>
    </row>
    <row r="232" spans="9:12" x14ac:dyDescent="0.15">
      <c r="I232" s="19"/>
      <c r="J232" s="19"/>
      <c r="K232" s="19"/>
      <c r="L232" s="19"/>
    </row>
    <row r="233" spans="9:12" x14ac:dyDescent="0.15">
      <c r="I233" s="19"/>
      <c r="J233" s="19"/>
      <c r="K233" s="19"/>
      <c r="L233" s="19"/>
    </row>
    <row r="234" spans="9:12" x14ac:dyDescent="0.15">
      <c r="I234" s="19"/>
      <c r="J234" s="19"/>
      <c r="K234" s="19"/>
      <c r="L234" s="19"/>
    </row>
    <row r="235" spans="9:12" x14ac:dyDescent="0.15">
      <c r="I235" s="19"/>
      <c r="J235" s="19"/>
      <c r="K235" s="19"/>
      <c r="L235" s="19"/>
    </row>
    <row r="236" spans="9:12" x14ac:dyDescent="0.15">
      <c r="I236" s="19"/>
      <c r="J236" s="19"/>
      <c r="K236" s="19"/>
      <c r="L236" s="19"/>
    </row>
    <row r="237" spans="9:12" x14ac:dyDescent="0.15">
      <c r="I237" s="19"/>
      <c r="J237" s="19"/>
      <c r="K237" s="19"/>
      <c r="L237" s="19"/>
    </row>
    <row r="238" spans="9:12" x14ac:dyDescent="0.15">
      <c r="I238" s="19"/>
      <c r="J238" s="19"/>
      <c r="K238" s="19"/>
      <c r="L238" s="19"/>
    </row>
    <row r="239" spans="9:12" x14ac:dyDescent="0.15">
      <c r="I239" s="19"/>
      <c r="J239" s="19"/>
      <c r="K239" s="19"/>
      <c r="L239" s="19"/>
    </row>
    <row r="240" spans="9:12" x14ac:dyDescent="0.15">
      <c r="I240" s="19"/>
      <c r="J240" s="19"/>
      <c r="K240" s="19"/>
      <c r="L240" s="19"/>
    </row>
    <row r="241" spans="9:12" x14ac:dyDescent="0.15">
      <c r="I241" s="19"/>
      <c r="J241" s="19"/>
      <c r="K241" s="19"/>
      <c r="L241" s="19"/>
    </row>
    <row r="242" spans="9:12" x14ac:dyDescent="0.15">
      <c r="I242" s="19"/>
      <c r="J242" s="19"/>
      <c r="K242" s="19"/>
      <c r="L242" s="19"/>
    </row>
    <row r="243" spans="9:12" x14ac:dyDescent="0.15">
      <c r="I243" s="19"/>
      <c r="J243" s="19"/>
      <c r="K243" s="19"/>
      <c r="L243" s="19"/>
    </row>
    <row r="244" spans="9:12" x14ac:dyDescent="0.15">
      <c r="I244" s="19"/>
      <c r="J244" s="19"/>
      <c r="K244" s="19"/>
      <c r="L244" s="19"/>
    </row>
    <row r="245" spans="9:12" x14ac:dyDescent="0.15">
      <c r="I245" s="19"/>
      <c r="J245" s="19"/>
      <c r="K245" s="19"/>
      <c r="L245" s="19"/>
    </row>
    <row r="246" spans="9:12" x14ac:dyDescent="0.15">
      <c r="I246" s="19"/>
      <c r="J246" s="19"/>
      <c r="K246" s="19"/>
      <c r="L246" s="19"/>
    </row>
    <row r="247" spans="9:12" x14ac:dyDescent="0.15">
      <c r="I247" s="19"/>
      <c r="J247" s="19"/>
      <c r="K247" s="19"/>
      <c r="L247" s="19"/>
    </row>
    <row r="248" spans="9:12" x14ac:dyDescent="0.15">
      <c r="I248" s="19"/>
      <c r="J248" s="19"/>
      <c r="K248" s="19"/>
      <c r="L248" s="19"/>
    </row>
    <row r="249" spans="9:12" x14ac:dyDescent="0.15">
      <c r="I249" s="19"/>
      <c r="J249" s="19"/>
      <c r="K249" s="19"/>
      <c r="L249" s="19"/>
    </row>
    <row r="250" spans="9:12" x14ac:dyDescent="0.15">
      <c r="I250" s="19"/>
      <c r="J250" s="19"/>
      <c r="K250" s="19"/>
      <c r="L250" s="19"/>
    </row>
    <row r="251" spans="9:12" x14ac:dyDescent="0.15">
      <c r="I251" s="19"/>
      <c r="J251" s="19"/>
      <c r="K251" s="19"/>
      <c r="L251" s="19"/>
    </row>
    <row r="252" spans="9:12" x14ac:dyDescent="0.15">
      <c r="I252" s="19"/>
      <c r="J252" s="19"/>
      <c r="K252" s="19"/>
      <c r="L252" s="19"/>
    </row>
    <row r="253" spans="9:12" x14ac:dyDescent="0.15">
      <c r="I253" s="19"/>
      <c r="J253" s="19"/>
      <c r="K253" s="19"/>
      <c r="L253" s="19"/>
    </row>
    <row r="254" spans="9:12" x14ac:dyDescent="0.15">
      <c r="I254" s="19"/>
      <c r="J254" s="19"/>
      <c r="K254" s="19"/>
      <c r="L254" s="19"/>
    </row>
    <row r="255" spans="9:12" x14ac:dyDescent="0.15">
      <c r="I255" s="19"/>
      <c r="J255" s="19"/>
      <c r="K255" s="19"/>
      <c r="L255" s="19"/>
    </row>
    <row r="256" spans="9:12" x14ac:dyDescent="0.15">
      <c r="I256" s="19"/>
      <c r="J256" s="19"/>
      <c r="K256" s="19"/>
      <c r="L256" s="19"/>
    </row>
    <row r="257" spans="9:12" x14ac:dyDescent="0.15">
      <c r="I257" s="19"/>
      <c r="J257" s="19"/>
      <c r="K257" s="19"/>
      <c r="L257" s="19"/>
    </row>
    <row r="258" spans="9:12" x14ac:dyDescent="0.15">
      <c r="I258" s="19"/>
      <c r="J258" s="19"/>
      <c r="K258" s="19"/>
      <c r="L258" s="19"/>
    </row>
    <row r="259" spans="9:12" x14ac:dyDescent="0.15">
      <c r="I259" s="19"/>
      <c r="J259" s="19"/>
      <c r="K259" s="19"/>
      <c r="L259" s="19"/>
    </row>
    <row r="260" spans="9:12" x14ac:dyDescent="0.15">
      <c r="I260" s="19"/>
      <c r="J260" s="19"/>
      <c r="K260" s="19"/>
      <c r="L260" s="19"/>
    </row>
    <row r="261" spans="9:12" x14ac:dyDescent="0.15">
      <c r="I261" s="19"/>
      <c r="J261" s="19"/>
      <c r="K261" s="19"/>
      <c r="L261" s="19"/>
    </row>
    <row r="262" spans="9:12" x14ac:dyDescent="0.15">
      <c r="I262" s="19"/>
      <c r="J262" s="19"/>
      <c r="K262" s="19"/>
      <c r="L262" s="19"/>
    </row>
    <row r="263" spans="9:12" x14ac:dyDescent="0.15">
      <c r="I263" s="19"/>
      <c r="J263" s="19"/>
      <c r="K263" s="19"/>
      <c r="L263" s="19"/>
    </row>
    <row r="264" spans="9:12" x14ac:dyDescent="0.15">
      <c r="I264" s="19"/>
      <c r="J264" s="19"/>
      <c r="K264" s="19"/>
      <c r="L264" s="19"/>
    </row>
    <row r="265" spans="9:12" x14ac:dyDescent="0.15">
      <c r="I265" s="19"/>
      <c r="J265" s="19"/>
      <c r="K265" s="19"/>
      <c r="L265" s="19"/>
    </row>
    <row r="266" spans="9:12" x14ac:dyDescent="0.15">
      <c r="I266" s="19"/>
      <c r="J266" s="19"/>
      <c r="K266" s="19"/>
      <c r="L266" s="19"/>
    </row>
    <row r="267" spans="9:12" x14ac:dyDescent="0.15">
      <c r="I267" s="19"/>
      <c r="J267" s="19"/>
      <c r="K267" s="19"/>
      <c r="L267" s="19"/>
    </row>
    <row r="268" spans="9:12" x14ac:dyDescent="0.15">
      <c r="I268" s="19"/>
      <c r="J268" s="19"/>
      <c r="K268" s="19"/>
      <c r="L268" s="19"/>
    </row>
    <row r="269" spans="9:12" x14ac:dyDescent="0.15">
      <c r="I269" s="19"/>
      <c r="J269" s="19"/>
      <c r="K269" s="19"/>
      <c r="L269" s="19"/>
    </row>
    <row r="270" spans="9:12" x14ac:dyDescent="0.15">
      <c r="I270" s="19"/>
      <c r="J270" s="19"/>
      <c r="K270" s="19"/>
      <c r="L270" s="19"/>
    </row>
    <row r="271" spans="9:12" x14ac:dyDescent="0.15">
      <c r="I271" s="19"/>
      <c r="J271" s="19"/>
      <c r="K271" s="19"/>
      <c r="L271" s="19"/>
    </row>
    <row r="272" spans="9:12" x14ac:dyDescent="0.15">
      <c r="I272" s="19"/>
      <c r="J272" s="19"/>
      <c r="K272" s="19"/>
      <c r="L272" s="19"/>
    </row>
    <row r="273" spans="9:12" x14ac:dyDescent="0.15">
      <c r="I273" s="19"/>
      <c r="J273" s="19"/>
      <c r="K273" s="19"/>
      <c r="L273" s="19"/>
    </row>
    <row r="274" spans="9:12" x14ac:dyDescent="0.15">
      <c r="I274" s="19"/>
      <c r="J274" s="19"/>
      <c r="K274" s="19"/>
      <c r="L274" s="19"/>
    </row>
    <row r="275" spans="9:12" x14ac:dyDescent="0.15">
      <c r="I275" s="19"/>
      <c r="J275" s="19"/>
      <c r="K275" s="19"/>
      <c r="L275" s="19"/>
    </row>
    <row r="276" spans="9:12" x14ac:dyDescent="0.15">
      <c r="I276" s="19"/>
      <c r="J276" s="19"/>
      <c r="K276" s="19"/>
      <c r="L276" s="19"/>
    </row>
    <row r="277" spans="9:12" x14ac:dyDescent="0.15">
      <c r="I277" s="19"/>
      <c r="J277" s="19"/>
      <c r="K277" s="19"/>
      <c r="L277" s="19"/>
    </row>
    <row r="278" spans="9:12" x14ac:dyDescent="0.15">
      <c r="I278" s="19"/>
      <c r="J278" s="19"/>
      <c r="K278" s="19"/>
      <c r="L278" s="19"/>
    </row>
    <row r="279" spans="9:12" x14ac:dyDescent="0.15">
      <c r="I279" s="19"/>
      <c r="J279" s="19"/>
      <c r="K279" s="19"/>
      <c r="L279" s="19"/>
    </row>
    <row r="280" spans="9:12" x14ac:dyDescent="0.15">
      <c r="I280" s="19"/>
      <c r="J280" s="19"/>
      <c r="K280" s="19"/>
      <c r="L280" s="19"/>
    </row>
    <row r="281" spans="9:12" x14ac:dyDescent="0.15">
      <c r="I281" s="19"/>
      <c r="J281" s="19"/>
      <c r="K281" s="19"/>
      <c r="L281" s="19"/>
    </row>
    <row r="282" spans="9:12" x14ac:dyDescent="0.15">
      <c r="I282" s="19"/>
      <c r="J282" s="19"/>
      <c r="K282" s="19"/>
      <c r="L282" s="19"/>
    </row>
    <row r="283" spans="9:12" x14ac:dyDescent="0.15">
      <c r="I283" s="19"/>
      <c r="J283" s="19"/>
      <c r="K283" s="19"/>
      <c r="L283" s="19"/>
    </row>
    <row r="284" spans="9:12" x14ac:dyDescent="0.15">
      <c r="I284" s="19"/>
      <c r="J284" s="19"/>
      <c r="K284" s="19"/>
      <c r="L284" s="19"/>
    </row>
    <row r="285" spans="9:12" x14ac:dyDescent="0.15">
      <c r="I285" s="19"/>
      <c r="J285" s="19"/>
      <c r="K285" s="19"/>
      <c r="L285" s="19"/>
    </row>
    <row r="286" spans="9:12" x14ac:dyDescent="0.15">
      <c r="I286" s="19"/>
      <c r="J286" s="19"/>
      <c r="K286" s="19"/>
      <c r="L286" s="19"/>
    </row>
    <row r="287" spans="9:12" x14ac:dyDescent="0.15">
      <c r="I287" s="19"/>
      <c r="J287" s="19"/>
      <c r="K287" s="19"/>
      <c r="L287" s="19"/>
    </row>
    <row r="288" spans="9:12" x14ac:dyDescent="0.15">
      <c r="I288" s="19"/>
      <c r="J288" s="19"/>
      <c r="K288" s="19"/>
      <c r="L288" s="19"/>
    </row>
    <row r="289" spans="9:12" x14ac:dyDescent="0.15">
      <c r="I289" s="19"/>
      <c r="J289" s="19"/>
      <c r="K289" s="19"/>
      <c r="L289" s="19"/>
    </row>
    <row r="290" spans="9:12" x14ac:dyDescent="0.15">
      <c r="I290" s="19"/>
      <c r="J290" s="19"/>
      <c r="K290" s="19"/>
      <c r="L290" s="19"/>
    </row>
    <row r="291" spans="9:12" x14ac:dyDescent="0.15">
      <c r="I291" s="19"/>
      <c r="J291" s="19"/>
      <c r="K291" s="19"/>
      <c r="L291" s="19"/>
    </row>
    <row r="292" spans="9:12" x14ac:dyDescent="0.15">
      <c r="I292" s="19"/>
      <c r="J292" s="19"/>
      <c r="K292" s="19"/>
      <c r="L292" s="19"/>
    </row>
    <row r="293" spans="9:12" x14ac:dyDescent="0.15">
      <c r="I293" s="19"/>
      <c r="J293" s="19"/>
      <c r="K293" s="19"/>
      <c r="L293" s="19"/>
    </row>
    <row r="294" spans="9:12" x14ac:dyDescent="0.15">
      <c r="I294" s="19"/>
      <c r="J294" s="19"/>
      <c r="K294" s="19"/>
      <c r="L294" s="19"/>
    </row>
    <row r="295" spans="9:12" x14ac:dyDescent="0.15">
      <c r="I295" s="19"/>
      <c r="J295" s="19"/>
      <c r="K295" s="19"/>
      <c r="L295" s="19"/>
    </row>
    <row r="296" spans="9:12" x14ac:dyDescent="0.15">
      <c r="I296" s="19"/>
      <c r="J296" s="19"/>
      <c r="K296" s="19"/>
      <c r="L296" s="19"/>
    </row>
    <row r="297" spans="9:12" x14ac:dyDescent="0.15">
      <c r="I297" s="19"/>
      <c r="J297" s="19"/>
      <c r="K297" s="19"/>
      <c r="L297" s="19"/>
    </row>
    <row r="298" spans="9:12" x14ac:dyDescent="0.15">
      <c r="I298" s="19"/>
      <c r="J298" s="19"/>
      <c r="K298" s="19"/>
      <c r="L298" s="19"/>
    </row>
    <row r="299" spans="9:12" x14ac:dyDescent="0.15">
      <c r="I299" s="19"/>
      <c r="J299" s="19"/>
      <c r="K299" s="19"/>
      <c r="L299" s="19"/>
    </row>
    <row r="300" spans="9:12" x14ac:dyDescent="0.15">
      <c r="I300" s="19"/>
      <c r="J300" s="19"/>
      <c r="K300" s="19"/>
      <c r="L300" s="19"/>
    </row>
    <row r="301" spans="9:12" x14ac:dyDescent="0.15">
      <c r="I301" s="19"/>
      <c r="J301" s="19"/>
      <c r="K301" s="19"/>
      <c r="L301" s="19"/>
    </row>
    <row r="302" spans="9:12" x14ac:dyDescent="0.15">
      <c r="I302" s="19"/>
      <c r="J302" s="19"/>
      <c r="K302" s="19"/>
      <c r="L302" s="19"/>
    </row>
    <row r="303" spans="9:12" x14ac:dyDescent="0.15">
      <c r="I303" s="19"/>
      <c r="J303" s="19"/>
      <c r="K303" s="19"/>
      <c r="L303" s="19"/>
    </row>
    <row r="304" spans="9:12" x14ac:dyDescent="0.15">
      <c r="I304" s="19"/>
      <c r="J304" s="19"/>
      <c r="K304" s="19"/>
      <c r="L304" s="19"/>
    </row>
    <row r="305" spans="9:12" x14ac:dyDescent="0.15">
      <c r="I305" s="19"/>
      <c r="J305" s="19"/>
      <c r="K305" s="19"/>
      <c r="L305" s="19"/>
    </row>
    <row r="306" spans="9:12" x14ac:dyDescent="0.15">
      <c r="I306" s="19"/>
      <c r="J306" s="19"/>
      <c r="K306" s="19"/>
      <c r="L306" s="19"/>
    </row>
    <row r="307" spans="9:12" x14ac:dyDescent="0.15">
      <c r="I307" s="19"/>
      <c r="J307" s="19"/>
      <c r="K307" s="19"/>
      <c r="L307" s="19"/>
    </row>
    <row r="308" spans="9:12" x14ac:dyDescent="0.15">
      <c r="I308" s="19"/>
      <c r="J308" s="19"/>
      <c r="K308" s="19"/>
      <c r="L308" s="19"/>
    </row>
    <row r="309" spans="9:12" x14ac:dyDescent="0.15">
      <c r="I309" s="19"/>
      <c r="J309" s="19"/>
      <c r="K309" s="19"/>
      <c r="L309" s="19"/>
    </row>
    <row r="310" spans="9:12" x14ac:dyDescent="0.15">
      <c r="I310" s="19"/>
      <c r="J310" s="19"/>
      <c r="K310" s="19"/>
      <c r="L310" s="19"/>
    </row>
    <row r="311" spans="9:12" x14ac:dyDescent="0.15">
      <c r="I311" s="19"/>
      <c r="J311" s="19"/>
      <c r="K311" s="19"/>
      <c r="L311" s="19"/>
    </row>
    <row r="312" spans="9:12" x14ac:dyDescent="0.15">
      <c r="I312" s="19"/>
      <c r="J312" s="19"/>
      <c r="K312" s="19"/>
      <c r="L312" s="19"/>
    </row>
    <row r="313" spans="9:12" x14ac:dyDescent="0.15">
      <c r="I313" s="19"/>
      <c r="J313" s="19"/>
      <c r="K313" s="19"/>
      <c r="L313" s="19"/>
    </row>
    <row r="314" spans="9:12" x14ac:dyDescent="0.15">
      <c r="I314" s="19"/>
      <c r="J314" s="19"/>
      <c r="K314" s="19"/>
      <c r="L314" s="19"/>
    </row>
    <row r="315" spans="9:12" x14ac:dyDescent="0.15">
      <c r="I315" s="19"/>
      <c r="J315" s="19"/>
      <c r="K315" s="19"/>
      <c r="L315" s="19"/>
    </row>
    <row r="316" spans="9:12" x14ac:dyDescent="0.15">
      <c r="I316" s="19"/>
      <c r="J316" s="19"/>
      <c r="K316" s="19"/>
      <c r="L316" s="19"/>
    </row>
    <row r="317" spans="9:12" x14ac:dyDescent="0.15">
      <c r="I317" s="19"/>
      <c r="J317" s="19"/>
      <c r="K317" s="19"/>
      <c r="L317" s="19"/>
    </row>
    <row r="318" spans="9:12" x14ac:dyDescent="0.15">
      <c r="I318" s="19"/>
      <c r="J318" s="19"/>
      <c r="K318" s="19"/>
      <c r="L318" s="19"/>
    </row>
    <row r="319" spans="9:12" x14ac:dyDescent="0.15">
      <c r="I319" s="19"/>
      <c r="J319" s="19"/>
      <c r="K319" s="19"/>
      <c r="L319" s="19"/>
    </row>
    <row r="320" spans="9:12" x14ac:dyDescent="0.15">
      <c r="I320" s="19"/>
      <c r="J320" s="19"/>
      <c r="K320" s="19"/>
      <c r="L320" s="19"/>
    </row>
    <row r="321" spans="9:12" x14ac:dyDescent="0.15">
      <c r="I321" s="19"/>
      <c r="J321" s="19"/>
      <c r="K321" s="19"/>
      <c r="L321" s="19"/>
    </row>
    <row r="322" spans="9:12" x14ac:dyDescent="0.15">
      <c r="I322" s="19"/>
      <c r="J322" s="19"/>
      <c r="K322" s="19"/>
      <c r="L322" s="19"/>
    </row>
    <row r="323" spans="9:12" x14ac:dyDescent="0.15">
      <c r="I323" s="19"/>
      <c r="J323" s="19"/>
      <c r="K323" s="19"/>
      <c r="L323" s="19"/>
    </row>
    <row r="324" spans="9:12" x14ac:dyDescent="0.15">
      <c r="I324" s="19"/>
      <c r="J324" s="19"/>
      <c r="K324" s="19"/>
      <c r="L324" s="19"/>
    </row>
    <row r="325" spans="9:12" x14ac:dyDescent="0.15">
      <c r="I325" s="19"/>
      <c r="J325" s="19"/>
      <c r="K325" s="19"/>
      <c r="L325" s="19"/>
    </row>
    <row r="326" spans="9:12" x14ac:dyDescent="0.15">
      <c r="I326" s="19"/>
      <c r="J326" s="19"/>
      <c r="K326" s="19"/>
      <c r="L326" s="19"/>
    </row>
    <row r="327" spans="9:12" x14ac:dyDescent="0.15">
      <c r="I327" s="19"/>
      <c r="J327" s="19"/>
      <c r="K327" s="19"/>
      <c r="L327" s="19"/>
    </row>
    <row r="328" spans="9:12" x14ac:dyDescent="0.15">
      <c r="I328" s="19"/>
      <c r="J328" s="19"/>
      <c r="K328" s="19"/>
      <c r="L328" s="19"/>
    </row>
    <row r="329" spans="9:12" x14ac:dyDescent="0.15">
      <c r="I329" s="19"/>
      <c r="J329" s="19"/>
      <c r="K329" s="19"/>
      <c r="L329" s="19"/>
    </row>
    <row r="330" spans="9:12" x14ac:dyDescent="0.15">
      <c r="I330" s="19"/>
      <c r="J330" s="19"/>
      <c r="K330" s="19"/>
      <c r="L330" s="19"/>
    </row>
    <row r="331" spans="9:12" x14ac:dyDescent="0.15">
      <c r="I331" s="19"/>
      <c r="J331" s="19"/>
      <c r="K331" s="19"/>
      <c r="L331" s="19"/>
    </row>
    <row r="332" spans="9:12" x14ac:dyDescent="0.15">
      <c r="I332" s="19"/>
      <c r="J332" s="19"/>
      <c r="K332" s="19"/>
      <c r="L332" s="19"/>
    </row>
    <row r="333" spans="9:12" x14ac:dyDescent="0.15">
      <c r="I333" s="19"/>
      <c r="J333" s="19"/>
      <c r="K333" s="19"/>
      <c r="L333" s="19"/>
    </row>
    <row r="334" spans="9:12" x14ac:dyDescent="0.15">
      <c r="I334" s="19"/>
      <c r="J334" s="19"/>
      <c r="K334" s="19"/>
      <c r="L334" s="19"/>
    </row>
    <row r="335" spans="9:12" x14ac:dyDescent="0.15">
      <c r="I335" s="19"/>
      <c r="J335" s="19"/>
      <c r="K335" s="19"/>
      <c r="L335" s="19"/>
    </row>
    <row r="336" spans="9:12" x14ac:dyDescent="0.15">
      <c r="I336" s="19"/>
      <c r="J336" s="19"/>
      <c r="K336" s="19"/>
      <c r="L336" s="19"/>
    </row>
    <row r="337" spans="9:12" x14ac:dyDescent="0.15">
      <c r="I337" s="19"/>
      <c r="J337" s="19"/>
      <c r="K337" s="19"/>
      <c r="L337" s="19"/>
    </row>
    <row r="338" spans="9:12" x14ac:dyDescent="0.15">
      <c r="I338" s="19"/>
      <c r="J338" s="19"/>
      <c r="K338" s="19"/>
      <c r="L338" s="19"/>
    </row>
    <row r="339" spans="9:12" x14ac:dyDescent="0.15">
      <c r="I339" s="19"/>
      <c r="J339" s="19"/>
      <c r="K339" s="19"/>
      <c r="L339" s="19"/>
    </row>
    <row r="340" spans="9:12" x14ac:dyDescent="0.15">
      <c r="I340" s="19"/>
      <c r="J340" s="19"/>
      <c r="K340" s="19"/>
      <c r="L340" s="19"/>
    </row>
    <row r="341" spans="9:12" x14ac:dyDescent="0.15">
      <c r="I341" s="19"/>
      <c r="J341" s="19"/>
      <c r="K341" s="19"/>
      <c r="L341" s="19"/>
    </row>
    <row r="342" spans="9:12" x14ac:dyDescent="0.15">
      <c r="I342" s="19"/>
      <c r="J342" s="19"/>
      <c r="K342" s="19"/>
      <c r="L342" s="19"/>
    </row>
    <row r="343" spans="9:12" x14ac:dyDescent="0.15">
      <c r="I343" s="19"/>
      <c r="J343" s="19"/>
      <c r="K343" s="19"/>
      <c r="L343" s="19"/>
    </row>
    <row r="344" spans="9:12" x14ac:dyDescent="0.15">
      <c r="I344" s="19"/>
      <c r="J344" s="19"/>
      <c r="K344" s="19"/>
      <c r="L344" s="19"/>
    </row>
    <row r="345" spans="9:12" x14ac:dyDescent="0.15">
      <c r="I345" s="19"/>
      <c r="J345" s="19"/>
      <c r="K345" s="19"/>
      <c r="L345" s="19"/>
    </row>
    <row r="346" spans="9:12" x14ac:dyDescent="0.15">
      <c r="I346" s="19"/>
      <c r="J346" s="19"/>
      <c r="K346" s="19"/>
      <c r="L346" s="19"/>
    </row>
    <row r="347" spans="9:12" x14ac:dyDescent="0.15">
      <c r="I347" s="19"/>
      <c r="J347" s="19"/>
      <c r="K347" s="19"/>
      <c r="L347" s="19"/>
    </row>
    <row r="348" spans="9:12" x14ac:dyDescent="0.15">
      <c r="I348" s="19"/>
      <c r="J348" s="19"/>
      <c r="K348" s="19"/>
      <c r="L348" s="19"/>
    </row>
    <row r="349" spans="9:12" x14ac:dyDescent="0.15">
      <c r="I349" s="19"/>
      <c r="J349" s="19"/>
      <c r="K349" s="19"/>
      <c r="L349" s="19"/>
    </row>
    <row r="350" spans="9:12" x14ac:dyDescent="0.15">
      <c r="I350" s="19"/>
      <c r="J350" s="19"/>
      <c r="K350" s="19"/>
      <c r="L350" s="19"/>
    </row>
    <row r="351" spans="9:12" x14ac:dyDescent="0.15">
      <c r="I351" s="19"/>
      <c r="J351" s="19"/>
      <c r="K351" s="19"/>
      <c r="L351" s="19"/>
    </row>
    <row r="352" spans="9:12" x14ac:dyDescent="0.15">
      <c r="I352" s="19"/>
      <c r="J352" s="19"/>
      <c r="K352" s="19"/>
      <c r="L352" s="19"/>
    </row>
    <row r="353" spans="9:12" x14ac:dyDescent="0.15">
      <c r="I353" s="19"/>
      <c r="J353" s="19"/>
      <c r="K353" s="19"/>
      <c r="L353" s="19"/>
    </row>
    <row r="354" spans="9:12" x14ac:dyDescent="0.15">
      <c r="I354" s="19"/>
      <c r="J354" s="19"/>
      <c r="K354" s="19"/>
      <c r="L354" s="19"/>
    </row>
    <row r="355" spans="9:12" x14ac:dyDescent="0.15">
      <c r="I355" s="19"/>
      <c r="J355" s="19"/>
      <c r="K355" s="19"/>
      <c r="L355" s="19"/>
    </row>
    <row r="356" spans="9:12" x14ac:dyDescent="0.15">
      <c r="I356" s="19"/>
      <c r="J356" s="19"/>
      <c r="K356" s="19"/>
      <c r="L356" s="19"/>
    </row>
    <row r="357" spans="9:12" x14ac:dyDescent="0.15">
      <c r="I357" s="19"/>
      <c r="J357" s="19"/>
      <c r="K357" s="19"/>
      <c r="L357" s="19"/>
    </row>
    <row r="358" spans="9:12" x14ac:dyDescent="0.15">
      <c r="I358" s="19"/>
      <c r="J358" s="19"/>
      <c r="K358" s="19"/>
      <c r="L358" s="19"/>
    </row>
    <row r="359" spans="9:12" x14ac:dyDescent="0.15">
      <c r="I359" s="19"/>
      <c r="J359" s="19"/>
      <c r="K359" s="19"/>
      <c r="L359" s="19"/>
    </row>
    <row r="360" spans="9:12" x14ac:dyDescent="0.15">
      <c r="I360" s="19"/>
      <c r="J360" s="19"/>
      <c r="K360" s="19"/>
      <c r="L360" s="19"/>
    </row>
    <row r="361" spans="9:12" x14ac:dyDescent="0.15">
      <c r="I361" s="19"/>
      <c r="J361" s="19"/>
      <c r="K361" s="19"/>
      <c r="L361" s="19"/>
    </row>
    <row r="362" spans="9:12" x14ac:dyDescent="0.15">
      <c r="I362" s="19"/>
      <c r="J362" s="19"/>
      <c r="K362" s="19"/>
      <c r="L362" s="19"/>
    </row>
    <row r="363" spans="9:12" x14ac:dyDescent="0.15">
      <c r="I363" s="19"/>
      <c r="J363" s="19"/>
      <c r="K363" s="19"/>
      <c r="L363" s="19"/>
    </row>
    <row r="364" spans="9:12" x14ac:dyDescent="0.15">
      <c r="I364" s="19"/>
      <c r="J364" s="19"/>
      <c r="K364" s="19"/>
      <c r="L364" s="19"/>
    </row>
    <row r="365" spans="9:12" x14ac:dyDescent="0.15">
      <c r="I365" s="19"/>
      <c r="J365" s="19"/>
      <c r="K365" s="19"/>
      <c r="L365" s="19"/>
    </row>
    <row r="366" spans="9:12" x14ac:dyDescent="0.15">
      <c r="I366" s="19"/>
      <c r="J366" s="19"/>
      <c r="K366" s="19"/>
      <c r="L366" s="19"/>
    </row>
    <row r="367" spans="9:12" x14ac:dyDescent="0.15">
      <c r="I367" s="19"/>
      <c r="J367" s="19"/>
      <c r="K367" s="19"/>
      <c r="L367" s="19"/>
    </row>
    <row r="368" spans="9:12" x14ac:dyDescent="0.15">
      <c r="I368" s="19"/>
      <c r="J368" s="19"/>
      <c r="K368" s="19"/>
      <c r="L368" s="19"/>
    </row>
    <row r="369" spans="9:12" x14ac:dyDescent="0.15">
      <c r="I369" s="19"/>
      <c r="J369" s="19"/>
      <c r="K369" s="19"/>
      <c r="L369" s="19"/>
    </row>
    <row r="370" spans="9:12" x14ac:dyDescent="0.15">
      <c r="I370" s="19"/>
      <c r="J370" s="19"/>
      <c r="K370" s="19"/>
      <c r="L370" s="19"/>
    </row>
    <row r="371" spans="9:12" x14ac:dyDescent="0.15">
      <c r="I371" s="19"/>
      <c r="J371" s="19"/>
      <c r="K371" s="19"/>
      <c r="L371" s="19"/>
    </row>
    <row r="372" spans="9:12" x14ac:dyDescent="0.15">
      <c r="I372" s="19"/>
      <c r="J372" s="19"/>
      <c r="K372" s="19"/>
      <c r="L372" s="19"/>
    </row>
    <row r="373" spans="9:12" x14ac:dyDescent="0.15">
      <c r="I373" s="19"/>
      <c r="J373" s="19"/>
      <c r="K373" s="19"/>
      <c r="L373" s="19"/>
    </row>
    <row r="374" spans="9:12" x14ac:dyDescent="0.15">
      <c r="I374" s="19"/>
      <c r="J374" s="19"/>
      <c r="K374" s="19"/>
      <c r="L374" s="19"/>
    </row>
    <row r="375" spans="9:12" x14ac:dyDescent="0.15">
      <c r="I375" s="19"/>
      <c r="J375" s="19"/>
      <c r="K375" s="19"/>
      <c r="L375" s="19"/>
    </row>
    <row r="376" spans="9:12" x14ac:dyDescent="0.15">
      <c r="I376" s="19"/>
      <c r="J376" s="19"/>
      <c r="K376" s="19"/>
      <c r="L376" s="19"/>
    </row>
    <row r="377" spans="9:12" x14ac:dyDescent="0.15">
      <c r="I377" s="19"/>
      <c r="J377" s="19"/>
      <c r="K377" s="19"/>
      <c r="L377" s="19"/>
    </row>
    <row r="378" spans="9:12" x14ac:dyDescent="0.15">
      <c r="I378" s="19"/>
      <c r="J378" s="19"/>
      <c r="K378" s="19"/>
      <c r="L378" s="19"/>
    </row>
    <row r="379" spans="9:12" x14ac:dyDescent="0.15">
      <c r="I379" s="19"/>
      <c r="J379" s="19"/>
      <c r="K379" s="19"/>
      <c r="L379" s="19"/>
    </row>
    <row r="380" spans="9:12" x14ac:dyDescent="0.15">
      <c r="I380" s="19"/>
      <c r="J380" s="19"/>
      <c r="K380" s="19"/>
      <c r="L380" s="19"/>
    </row>
    <row r="381" spans="9:12" x14ac:dyDescent="0.15">
      <c r="I381" s="19"/>
      <c r="J381" s="19"/>
      <c r="K381" s="19"/>
      <c r="L381" s="19"/>
    </row>
    <row r="382" spans="9:12" x14ac:dyDescent="0.15">
      <c r="I382" s="19"/>
      <c r="J382" s="19"/>
      <c r="K382" s="19"/>
      <c r="L382" s="19"/>
    </row>
    <row r="383" spans="9:12" x14ac:dyDescent="0.15">
      <c r="I383" s="19"/>
      <c r="J383" s="19"/>
      <c r="K383" s="19"/>
      <c r="L383" s="19"/>
    </row>
    <row r="384" spans="9:12" x14ac:dyDescent="0.15">
      <c r="I384" s="19"/>
      <c r="J384" s="19"/>
      <c r="K384" s="19"/>
      <c r="L384" s="19"/>
    </row>
    <row r="385" spans="9:12" x14ac:dyDescent="0.15">
      <c r="I385" s="19"/>
      <c r="J385" s="19"/>
      <c r="K385" s="19"/>
      <c r="L385" s="19"/>
    </row>
    <row r="386" spans="9:12" x14ac:dyDescent="0.15">
      <c r="I386" s="19"/>
      <c r="J386" s="19"/>
      <c r="K386" s="19"/>
      <c r="L386" s="19"/>
    </row>
    <row r="387" spans="9:12" x14ac:dyDescent="0.15">
      <c r="I387" s="19"/>
      <c r="J387" s="19"/>
      <c r="K387" s="19"/>
      <c r="L387" s="19"/>
    </row>
    <row r="388" spans="9:12" x14ac:dyDescent="0.15">
      <c r="I388" s="19"/>
      <c r="J388" s="19"/>
      <c r="K388" s="19"/>
      <c r="L388" s="19"/>
    </row>
    <row r="389" spans="9:12" x14ac:dyDescent="0.15">
      <c r="I389" s="19"/>
      <c r="J389" s="19"/>
      <c r="K389" s="19"/>
      <c r="L389" s="19"/>
    </row>
    <row r="390" spans="9:12" x14ac:dyDescent="0.15">
      <c r="I390" s="19"/>
      <c r="J390" s="19"/>
      <c r="K390" s="19"/>
      <c r="L390" s="19"/>
    </row>
    <row r="391" spans="9:12" x14ac:dyDescent="0.15">
      <c r="I391" s="19"/>
      <c r="J391" s="19"/>
      <c r="K391" s="19"/>
      <c r="L391" s="19"/>
    </row>
    <row r="392" spans="9:12" x14ac:dyDescent="0.15">
      <c r="I392" s="19"/>
      <c r="J392" s="19"/>
      <c r="K392" s="19"/>
      <c r="L392" s="19"/>
    </row>
    <row r="393" spans="9:12" x14ac:dyDescent="0.15">
      <c r="I393" s="19"/>
      <c r="J393" s="19"/>
      <c r="K393" s="19"/>
      <c r="L393" s="19"/>
    </row>
    <row r="394" spans="9:12" x14ac:dyDescent="0.15">
      <c r="I394" s="19"/>
      <c r="J394" s="19"/>
      <c r="K394" s="19"/>
      <c r="L394" s="19"/>
    </row>
    <row r="395" spans="9:12" x14ac:dyDescent="0.15">
      <c r="I395" s="19"/>
      <c r="J395" s="19"/>
      <c r="K395" s="19"/>
      <c r="L395" s="19"/>
    </row>
    <row r="396" spans="9:12" x14ac:dyDescent="0.15">
      <c r="I396" s="19"/>
      <c r="J396" s="19"/>
      <c r="K396" s="19"/>
      <c r="L396" s="19"/>
    </row>
    <row r="397" spans="9:12" x14ac:dyDescent="0.15">
      <c r="I397" s="19"/>
      <c r="J397" s="19"/>
      <c r="K397" s="19"/>
      <c r="L397" s="19"/>
    </row>
    <row r="398" spans="9:12" x14ac:dyDescent="0.15">
      <c r="I398" s="19"/>
      <c r="J398" s="19"/>
      <c r="K398" s="19"/>
      <c r="L398" s="19"/>
    </row>
    <row r="399" spans="9:12" x14ac:dyDescent="0.15">
      <c r="I399" s="19"/>
      <c r="J399" s="19"/>
      <c r="K399" s="19"/>
      <c r="L399" s="19"/>
    </row>
    <row r="400" spans="9:12" x14ac:dyDescent="0.15">
      <c r="I400" s="19"/>
      <c r="J400" s="19"/>
      <c r="K400" s="19"/>
      <c r="L400" s="19"/>
    </row>
    <row r="401" spans="9:12" x14ac:dyDescent="0.15">
      <c r="I401" s="19"/>
      <c r="J401" s="19"/>
      <c r="K401" s="19"/>
      <c r="L401" s="19"/>
    </row>
    <row r="402" spans="9:12" x14ac:dyDescent="0.15">
      <c r="I402" s="19"/>
      <c r="J402" s="19"/>
      <c r="K402" s="19"/>
      <c r="L402" s="19"/>
    </row>
    <row r="403" spans="9:12" x14ac:dyDescent="0.15">
      <c r="I403" s="19"/>
      <c r="J403" s="19"/>
      <c r="K403" s="19"/>
      <c r="L403" s="19"/>
    </row>
    <row r="404" spans="9:12" x14ac:dyDescent="0.15">
      <c r="I404" s="19"/>
      <c r="J404" s="19"/>
      <c r="K404" s="19"/>
      <c r="L404" s="19"/>
    </row>
    <row r="405" spans="9:12" x14ac:dyDescent="0.15">
      <c r="I405" s="19"/>
      <c r="J405" s="19"/>
      <c r="K405" s="19"/>
      <c r="L405" s="19"/>
    </row>
    <row r="406" spans="9:12" x14ac:dyDescent="0.15">
      <c r="I406" s="19"/>
      <c r="J406" s="19"/>
      <c r="K406" s="19"/>
      <c r="L406" s="19"/>
    </row>
    <row r="407" spans="9:12" x14ac:dyDescent="0.15">
      <c r="I407" s="19"/>
      <c r="J407" s="19"/>
      <c r="K407" s="19"/>
      <c r="L407" s="19"/>
    </row>
    <row r="408" spans="9:12" x14ac:dyDescent="0.15">
      <c r="I408" s="19"/>
      <c r="J408" s="19"/>
      <c r="K408" s="19"/>
      <c r="L408" s="19"/>
    </row>
    <row r="409" spans="9:12" x14ac:dyDescent="0.15">
      <c r="I409" s="19"/>
      <c r="J409" s="19"/>
      <c r="K409" s="19"/>
      <c r="L409" s="19"/>
    </row>
    <row r="410" spans="9:12" x14ac:dyDescent="0.15">
      <c r="I410" s="19"/>
      <c r="J410" s="19"/>
      <c r="K410" s="19"/>
      <c r="L410" s="19"/>
    </row>
    <row r="411" spans="9:12" x14ac:dyDescent="0.15">
      <c r="I411" s="19"/>
      <c r="J411" s="19"/>
      <c r="K411" s="19"/>
      <c r="L411" s="19"/>
    </row>
    <row r="412" spans="9:12" x14ac:dyDescent="0.15">
      <c r="I412" s="19"/>
      <c r="J412" s="19"/>
      <c r="K412" s="19"/>
      <c r="L412" s="19"/>
    </row>
    <row r="413" spans="9:12" x14ac:dyDescent="0.15">
      <c r="I413" s="19"/>
      <c r="J413" s="19"/>
      <c r="K413" s="19"/>
      <c r="L413" s="19"/>
    </row>
    <row r="414" spans="9:12" x14ac:dyDescent="0.15">
      <c r="I414" s="19"/>
      <c r="J414" s="19"/>
      <c r="K414" s="19"/>
      <c r="L414" s="19"/>
    </row>
    <row r="415" spans="9:12" x14ac:dyDescent="0.15">
      <c r="I415" s="19"/>
      <c r="J415" s="19"/>
      <c r="K415" s="19"/>
      <c r="L415" s="19"/>
    </row>
    <row r="416" spans="9:12" x14ac:dyDescent="0.15">
      <c r="I416" s="19"/>
      <c r="J416" s="19"/>
      <c r="K416" s="19"/>
      <c r="L416" s="19"/>
    </row>
    <row r="417" spans="9:12" x14ac:dyDescent="0.15">
      <c r="I417" s="19"/>
      <c r="J417" s="19"/>
      <c r="K417" s="19"/>
      <c r="L417" s="19"/>
    </row>
    <row r="418" spans="9:12" x14ac:dyDescent="0.15">
      <c r="I418" s="19"/>
      <c r="J418" s="19"/>
      <c r="K418" s="19"/>
      <c r="L418" s="19"/>
    </row>
    <row r="419" spans="9:12" x14ac:dyDescent="0.15">
      <c r="I419" s="19"/>
      <c r="J419" s="19"/>
      <c r="K419" s="19"/>
      <c r="L419" s="19"/>
    </row>
    <row r="420" spans="9:12" x14ac:dyDescent="0.15">
      <c r="I420" s="19"/>
      <c r="J420" s="19"/>
      <c r="K420" s="19"/>
      <c r="L420" s="19"/>
    </row>
    <row r="421" spans="9:12" x14ac:dyDescent="0.15">
      <c r="I421" s="19"/>
      <c r="J421" s="19"/>
      <c r="K421" s="19"/>
      <c r="L421" s="19"/>
    </row>
    <row r="422" spans="9:12" x14ac:dyDescent="0.15">
      <c r="I422" s="19"/>
      <c r="J422" s="19"/>
      <c r="K422" s="19"/>
      <c r="L422" s="19"/>
    </row>
    <row r="423" spans="9:12" x14ac:dyDescent="0.15">
      <c r="I423" s="19"/>
      <c r="J423" s="19"/>
      <c r="K423" s="19"/>
      <c r="L423" s="19"/>
    </row>
    <row r="424" spans="9:12" x14ac:dyDescent="0.15">
      <c r="I424" s="19"/>
      <c r="J424" s="19"/>
      <c r="K424" s="19"/>
      <c r="L424" s="19"/>
    </row>
    <row r="425" spans="9:12" x14ac:dyDescent="0.15">
      <c r="I425" s="19"/>
      <c r="J425" s="19"/>
      <c r="K425" s="19"/>
      <c r="L425" s="19"/>
    </row>
    <row r="426" spans="9:12" x14ac:dyDescent="0.15">
      <c r="I426" s="19"/>
      <c r="J426" s="19"/>
      <c r="K426" s="19"/>
      <c r="L426" s="19"/>
    </row>
    <row r="427" spans="9:12" x14ac:dyDescent="0.15">
      <c r="I427" s="19"/>
      <c r="J427" s="19"/>
      <c r="K427" s="19"/>
      <c r="L427" s="19"/>
    </row>
    <row r="428" spans="9:12" x14ac:dyDescent="0.15">
      <c r="I428" s="19"/>
      <c r="J428" s="19"/>
      <c r="K428" s="19"/>
      <c r="L428" s="19"/>
    </row>
    <row r="429" spans="9:12" x14ac:dyDescent="0.15">
      <c r="I429" s="19"/>
      <c r="J429" s="19"/>
      <c r="K429" s="19"/>
      <c r="L429" s="19"/>
    </row>
    <row r="430" spans="9:12" x14ac:dyDescent="0.15">
      <c r="I430" s="19"/>
      <c r="J430" s="19"/>
      <c r="K430" s="19"/>
      <c r="L430" s="19"/>
    </row>
    <row r="431" spans="9:12" x14ac:dyDescent="0.15">
      <c r="I431" s="19"/>
      <c r="J431" s="19"/>
      <c r="K431" s="19"/>
      <c r="L431" s="19"/>
    </row>
    <row r="432" spans="9:12" x14ac:dyDescent="0.15">
      <c r="I432" s="19"/>
      <c r="J432" s="19"/>
      <c r="K432" s="19"/>
      <c r="L432" s="19"/>
    </row>
    <row r="433" spans="9:12" x14ac:dyDescent="0.15">
      <c r="I433" s="19"/>
      <c r="J433" s="19"/>
      <c r="K433" s="19"/>
      <c r="L433" s="19"/>
    </row>
    <row r="434" spans="9:12" x14ac:dyDescent="0.15">
      <c r="I434" s="19"/>
      <c r="J434" s="19"/>
      <c r="K434" s="19"/>
      <c r="L434" s="19"/>
    </row>
    <row r="435" spans="9:12" x14ac:dyDescent="0.15">
      <c r="I435" s="19"/>
      <c r="J435" s="19"/>
      <c r="K435" s="19"/>
      <c r="L435" s="19"/>
    </row>
    <row r="436" spans="9:12" x14ac:dyDescent="0.15">
      <c r="I436" s="19"/>
      <c r="J436" s="19"/>
      <c r="K436" s="19"/>
      <c r="L436" s="19"/>
    </row>
    <row r="437" spans="9:12" x14ac:dyDescent="0.15">
      <c r="I437" s="19"/>
      <c r="J437" s="19"/>
      <c r="K437" s="19"/>
      <c r="L437" s="19"/>
    </row>
    <row r="438" spans="9:12" x14ac:dyDescent="0.15">
      <c r="I438" s="19"/>
      <c r="J438" s="19"/>
      <c r="K438" s="19"/>
      <c r="L438" s="19"/>
    </row>
    <row r="439" spans="9:12" x14ac:dyDescent="0.15">
      <c r="I439" s="19"/>
      <c r="J439" s="19"/>
      <c r="K439" s="19"/>
      <c r="L439" s="19"/>
    </row>
    <row r="440" spans="9:12" x14ac:dyDescent="0.15">
      <c r="I440" s="19"/>
      <c r="J440" s="19"/>
      <c r="K440" s="19"/>
      <c r="L440" s="19"/>
    </row>
    <row r="441" spans="9:12" x14ac:dyDescent="0.15">
      <c r="I441" s="19"/>
      <c r="J441" s="19"/>
      <c r="K441" s="19"/>
      <c r="L441" s="19"/>
    </row>
    <row r="442" spans="9:12" x14ac:dyDescent="0.15">
      <c r="I442" s="19"/>
      <c r="J442" s="19"/>
      <c r="K442" s="19"/>
      <c r="L442" s="19"/>
    </row>
    <row r="443" spans="9:12" x14ac:dyDescent="0.15">
      <c r="I443" s="19"/>
      <c r="J443" s="19"/>
      <c r="K443" s="19"/>
      <c r="L443" s="19"/>
    </row>
    <row r="444" spans="9:12" x14ac:dyDescent="0.15">
      <c r="I444" s="19"/>
      <c r="J444" s="19"/>
      <c r="K444" s="19"/>
      <c r="L444" s="19"/>
    </row>
    <row r="445" spans="9:12" x14ac:dyDescent="0.15">
      <c r="I445" s="19"/>
      <c r="J445" s="19"/>
      <c r="K445" s="19"/>
      <c r="L445" s="19"/>
    </row>
    <row r="446" spans="9:12" x14ac:dyDescent="0.15">
      <c r="I446" s="19"/>
      <c r="J446" s="19"/>
      <c r="K446" s="19"/>
      <c r="L446" s="19"/>
    </row>
    <row r="447" spans="9:12" x14ac:dyDescent="0.15">
      <c r="I447" s="19"/>
      <c r="J447" s="19"/>
      <c r="K447" s="19"/>
      <c r="L447" s="19"/>
    </row>
    <row r="448" spans="9:12" x14ac:dyDescent="0.15">
      <c r="I448" s="19"/>
      <c r="J448" s="19"/>
      <c r="K448" s="19"/>
      <c r="L448" s="19"/>
    </row>
    <row r="449" spans="9:12" x14ac:dyDescent="0.15">
      <c r="I449" s="19"/>
      <c r="J449" s="19"/>
      <c r="K449" s="19"/>
      <c r="L449" s="19"/>
    </row>
    <row r="450" spans="9:12" x14ac:dyDescent="0.15">
      <c r="I450" s="19"/>
      <c r="J450" s="19"/>
      <c r="K450" s="19"/>
      <c r="L450" s="19"/>
    </row>
    <row r="451" spans="9:12" x14ac:dyDescent="0.15">
      <c r="I451" s="19"/>
      <c r="J451" s="19"/>
      <c r="K451" s="19"/>
      <c r="L451" s="19"/>
    </row>
    <row r="452" spans="9:12" x14ac:dyDescent="0.15">
      <c r="I452" s="19"/>
      <c r="J452" s="19"/>
      <c r="K452" s="19"/>
      <c r="L452" s="19"/>
    </row>
    <row r="453" spans="9:12" x14ac:dyDescent="0.15">
      <c r="I453" s="19"/>
      <c r="J453" s="19"/>
      <c r="K453" s="19"/>
      <c r="L453" s="19"/>
    </row>
    <row r="454" spans="9:12" x14ac:dyDescent="0.15">
      <c r="I454" s="19"/>
      <c r="J454" s="19"/>
      <c r="K454" s="19"/>
      <c r="L454" s="19"/>
    </row>
    <row r="455" spans="9:12" x14ac:dyDescent="0.15">
      <c r="I455" s="19"/>
      <c r="J455" s="19"/>
      <c r="K455" s="19"/>
      <c r="L455" s="19"/>
    </row>
    <row r="456" spans="9:12" x14ac:dyDescent="0.15">
      <c r="I456" s="19"/>
      <c r="J456" s="19"/>
      <c r="K456" s="19"/>
      <c r="L456" s="19"/>
    </row>
    <row r="457" spans="9:12" x14ac:dyDescent="0.15">
      <c r="I457" s="19"/>
      <c r="J457" s="19"/>
      <c r="K457" s="19"/>
      <c r="L457" s="19"/>
    </row>
    <row r="458" spans="9:12" x14ac:dyDescent="0.15">
      <c r="I458" s="19"/>
      <c r="J458" s="19"/>
      <c r="K458" s="19"/>
      <c r="L458" s="19"/>
    </row>
    <row r="459" spans="9:12" x14ac:dyDescent="0.15">
      <c r="I459" s="19"/>
      <c r="J459" s="19"/>
      <c r="K459" s="19"/>
      <c r="L459" s="19"/>
    </row>
    <row r="460" spans="9:12" x14ac:dyDescent="0.15">
      <c r="I460" s="19"/>
      <c r="J460" s="19"/>
      <c r="K460" s="19"/>
      <c r="L460" s="19"/>
    </row>
    <row r="461" spans="9:12" x14ac:dyDescent="0.15">
      <c r="I461" s="19"/>
      <c r="J461" s="19"/>
      <c r="K461" s="19"/>
      <c r="L461" s="19"/>
    </row>
    <row r="462" spans="9:12" x14ac:dyDescent="0.15">
      <c r="I462" s="19"/>
      <c r="J462" s="19"/>
      <c r="K462" s="19"/>
      <c r="L462" s="19"/>
    </row>
    <row r="463" spans="9:12" x14ac:dyDescent="0.15">
      <c r="I463" s="19"/>
      <c r="J463" s="19"/>
      <c r="K463" s="19"/>
      <c r="L463" s="19"/>
    </row>
    <row r="464" spans="9:12" x14ac:dyDescent="0.15">
      <c r="I464" s="19"/>
      <c r="J464" s="19"/>
      <c r="K464" s="19"/>
      <c r="L464" s="19"/>
    </row>
    <row r="465" spans="9:12" x14ac:dyDescent="0.15">
      <c r="I465" s="19"/>
      <c r="J465" s="19"/>
      <c r="K465" s="19"/>
      <c r="L465" s="19"/>
    </row>
    <row r="466" spans="9:12" x14ac:dyDescent="0.15">
      <c r="I466" s="19"/>
      <c r="J466" s="19"/>
      <c r="K466" s="19"/>
      <c r="L466" s="19"/>
    </row>
    <row r="467" spans="9:12" x14ac:dyDescent="0.15">
      <c r="I467" s="19"/>
      <c r="J467" s="19"/>
      <c r="K467" s="19"/>
      <c r="L467" s="19"/>
    </row>
    <row r="468" spans="9:12" x14ac:dyDescent="0.15">
      <c r="I468" s="19"/>
      <c r="J468" s="19"/>
      <c r="K468" s="19"/>
      <c r="L468" s="19"/>
    </row>
    <row r="469" spans="9:12" x14ac:dyDescent="0.15">
      <c r="I469" s="19"/>
      <c r="J469" s="19"/>
      <c r="K469" s="19"/>
      <c r="L469" s="19"/>
    </row>
    <row r="470" spans="9:12" x14ac:dyDescent="0.15">
      <c r="I470" s="19"/>
      <c r="J470" s="19"/>
      <c r="K470" s="19"/>
      <c r="L470" s="19"/>
    </row>
    <row r="471" spans="9:12" x14ac:dyDescent="0.15">
      <c r="I471" s="19"/>
      <c r="J471" s="19"/>
      <c r="K471" s="19"/>
      <c r="L471" s="19"/>
    </row>
    <row r="472" spans="9:12" x14ac:dyDescent="0.15">
      <c r="I472" s="19"/>
      <c r="J472" s="19"/>
      <c r="K472" s="19"/>
      <c r="L472" s="19"/>
    </row>
    <row r="473" spans="9:12" x14ac:dyDescent="0.15">
      <c r="I473" s="19"/>
      <c r="J473" s="19"/>
      <c r="K473" s="19"/>
      <c r="L473" s="19"/>
    </row>
    <row r="474" spans="9:12" x14ac:dyDescent="0.15">
      <c r="I474" s="19"/>
      <c r="J474" s="19"/>
      <c r="K474" s="19"/>
      <c r="L474" s="19"/>
    </row>
    <row r="475" spans="9:12" x14ac:dyDescent="0.15">
      <c r="I475" s="19"/>
      <c r="J475" s="19"/>
      <c r="K475" s="19"/>
      <c r="L475" s="19"/>
    </row>
    <row r="476" spans="9:12" x14ac:dyDescent="0.15">
      <c r="I476" s="19"/>
      <c r="J476" s="19"/>
      <c r="K476" s="19"/>
      <c r="L476" s="19"/>
    </row>
    <row r="477" spans="9:12" x14ac:dyDescent="0.15">
      <c r="I477" s="19"/>
      <c r="J477" s="19"/>
      <c r="K477" s="19"/>
      <c r="L477" s="19"/>
    </row>
    <row r="478" spans="9:12" x14ac:dyDescent="0.15">
      <c r="I478" s="19"/>
      <c r="J478" s="19"/>
      <c r="K478" s="19"/>
      <c r="L478" s="19"/>
    </row>
    <row r="479" spans="9:12" x14ac:dyDescent="0.15">
      <c r="I479" s="19"/>
      <c r="J479" s="19"/>
      <c r="K479" s="19"/>
      <c r="L479" s="19"/>
    </row>
    <row r="480" spans="9:12" x14ac:dyDescent="0.15">
      <c r="I480" s="19"/>
      <c r="J480" s="19"/>
      <c r="K480" s="19"/>
      <c r="L480" s="19"/>
    </row>
    <row r="481" spans="9:12" x14ac:dyDescent="0.15">
      <c r="I481" s="19"/>
      <c r="J481" s="19"/>
      <c r="K481" s="19"/>
      <c r="L481" s="19"/>
    </row>
    <row r="482" spans="9:12" x14ac:dyDescent="0.15">
      <c r="I482" s="19"/>
      <c r="J482" s="19"/>
      <c r="K482" s="19"/>
      <c r="L482" s="19"/>
    </row>
    <row r="483" spans="9:12" x14ac:dyDescent="0.15">
      <c r="I483" s="19"/>
      <c r="J483" s="19"/>
      <c r="K483" s="19"/>
      <c r="L483" s="19"/>
    </row>
    <row r="484" spans="9:12" x14ac:dyDescent="0.15">
      <c r="I484" s="19"/>
      <c r="J484" s="19"/>
      <c r="K484" s="19"/>
      <c r="L484" s="19"/>
    </row>
    <row r="485" spans="9:12" x14ac:dyDescent="0.15">
      <c r="I485" s="19"/>
      <c r="J485" s="19"/>
      <c r="K485" s="19"/>
      <c r="L485" s="19"/>
    </row>
    <row r="486" spans="9:12" x14ac:dyDescent="0.15">
      <c r="I486" s="19"/>
      <c r="J486" s="19"/>
      <c r="K486" s="19"/>
      <c r="L486" s="19"/>
    </row>
    <row r="487" spans="9:12" x14ac:dyDescent="0.15">
      <c r="I487" s="19"/>
      <c r="J487" s="19"/>
      <c r="K487" s="19"/>
      <c r="L487" s="19"/>
    </row>
    <row r="488" spans="9:12" x14ac:dyDescent="0.15">
      <c r="I488" s="19"/>
      <c r="J488" s="19"/>
      <c r="K488" s="19"/>
      <c r="L488" s="19"/>
    </row>
    <row r="489" spans="9:12" x14ac:dyDescent="0.15">
      <c r="I489" s="19"/>
      <c r="J489" s="19"/>
      <c r="K489" s="19"/>
      <c r="L489" s="19"/>
    </row>
    <row r="490" spans="9:12" x14ac:dyDescent="0.15">
      <c r="I490" s="19"/>
      <c r="J490" s="19"/>
      <c r="K490" s="19"/>
      <c r="L490" s="19"/>
    </row>
    <row r="491" spans="9:12" x14ac:dyDescent="0.15">
      <c r="I491" s="19"/>
      <c r="J491" s="19"/>
      <c r="K491" s="19"/>
      <c r="L491" s="19"/>
    </row>
    <row r="492" spans="9:12" x14ac:dyDescent="0.15">
      <c r="I492" s="19"/>
      <c r="J492" s="19"/>
      <c r="K492" s="19"/>
      <c r="L492" s="19"/>
    </row>
    <row r="493" spans="9:12" x14ac:dyDescent="0.15">
      <c r="I493" s="19"/>
      <c r="J493" s="19"/>
      <c r="K493" s="19"/>
      <c r="L493" s="19"/>
    </row>
    <row r="494" spans="9:12" x14ac:dyDescent="0.15">
      <c r="I494" s="19"/>
      <c r="J494" s="19"/>
      <c r="K494" s="19"/>
      <c r="L494" s="19"/>
    </row>
    <row r="495" spans="9:12" x14ac:dyDescent="0.15">
      <c r="I495" s="19"/>
      <c r="J495" s="19"/>
      <c r="K495" s="19"/>
      <c r="L495" s="19"/>
    </row>
    <row r="496" spans="9:12" x14ac:dyDescent="0.15">
      <c r="I496" s="19"/>
      <c r="J496" s="19"/>
      <c r="K496" s="19"/>
      <c r="L496" s="19"/>
    </row>
    <row r="497" spans="9:12" x14ac:dyDescent="0.15">
      <c r="I497" s="19"/>
      <c r="J497" s="19"/>
      <c r="K497" s="19"/>
      <c r="L497" s="19"/>
    </row>
    <row r="498" spans="9:12" x14ac:dyDescent="0.15">
      <c r="I498" s="19"/>
      <c r="J498" s="19"/>
      <c r="K498" s="19"/>
      <c r="L498" s="19"/>
    </row>
    <row r="499" spans="9:12" x14ac:dyDescent="0.15">
      <c r="I499" s="19"/>
      <c r="J499" s="19"/>
      <c r="K499" s="19"/>
      <c r="L499" s="19"/>
    </row>
    <row r="500" spans="9:12" x14ac:dyDescent="0.15">
      <c r="I500" s="19"/>
      <c r="J500" s="19"/>
      <c r="K500" s="19"/>
      <c r="L500" s="19"/>
    </row>
    <row r="501" spans="9:12" x14ac:dyDescent="0.15">
      <c r="I501" s="19"/>
      <c r="J501" s="19"/>
      <c r="K501" s="19"/>
      <c r="L501" s="19"/>
    </row>
    <row r="502" spans="9:12" x14ac:dyDescent="0.15">
      <c r="I502" s="19"/>
      <c r="J502" s="19"/>
      <c r="K502" s="19"/>
      <c r="L502" s="19"/>
    </row>
    <row r="503" spans="9:12" x14ac:dyDescent="0.15">
      <c r="I503" s="19"/>
      <c r="J503" s="19"/>
      <c r="K503" s="19"/>
      <c r="L503" s="19"/>
    </row>
    <row r="504" spans="9:12" x14ac:dyDescent="0.15">
      <c r="I504" s="19"/>
      <c r="J504" s="19"/>
      <c r="K504" s="19"/>
      <c r="L504" s="19"/>
    </row>
    <row r="505" spans="9:12" x14ac:dyDescent="0.15">
      <c r="I505" s="19"/>
      <c r="J505" s="19"/>
      <c r="K505" s="19"/>
      <c r="L505" s="19"/>
    </row>
    <row r="506" spans="9:12" x14ac:dyDescent="0.15">
      <c r="I506" s="19"/>
      <c r="J506" s="19"/>
      <c r="K506" s="19"/>
      <c r="L506" s="19"/>
    </row>
    <row r="507" spans="9:12" x14ac:dyDescent="0.15">
      <c r="I507" s="19"/>
      <c r="J507" s="19"/>
      <c r="K507" s="19"/>
      <c r="L507" s="19"/>
    </row>
    <row r="508" spans="9:12" x14ac:dyDescent="0.15">
      <c r="I508" s="19"/>
      <c r="J508" s="19"/>
      <c r="K508" s="19"/>
      <c r="L508" s="19"/>
    </row>
    <row r="509" spans="9:12" x14ac:dyDescent="0.15">
      <c r="I509" s="19"/>
      <c r="J509" s="19"/>
      <c r="K509" s="19"/>
      <c r="L509" s="19"/>
    </row>
    <row r="510" spans="9:12" x14ac:dyDescent="0.15">
      <c r="I510" s="19"/>
      <c r="J510" s="19"/>
      <c r="K510" s="19"/>
      <c r="L510" s="19"/>
    </row>
    <row r="511" spans="9:12" x14ac:dyDescent="0.15">
      <c r="I511" s="19"/>
      <c r="J511" s="19"/>
      <c r="K511" s="19"/>
      <c r="L511" s="19"/>
    </row>
    <row r="512" spans="9:12" x14ac:dyDescent="0.15">
      <c r="I512" s="19"/>
      <c r="J512" s="19"/>
      <c r="K512" s="19"/>
      <c r="L512" s="19"/>
    </row>
    <row r="513" spans="9:12" x14ac:dyDescent="0.15">
      <c r="I513" s="19"/>
      <c r="J513" s="19"/>
      <c r="K513" s="19"/>
      <c r="L513" s="19"/>
    </row>
    <row r="514" spans="9:12" x14ac:dyDescent="0.15">
      <c r="I514" s="19"/>
      <c r="J514" s="19"/>
      <c r="K514" s="19"/>
      <c r="L514" s="19"/>
    </row>
    <row r="515" spans="9:12" x14ac:dyDescent="0.15">
      <c r="I515" s="19"/>
      <c r="J515" s="19"/>
      <c r="K515" s="19"/>
      <c r="L515" s="19"/>
    </row>
    <row r="516" spans="9:12" x14ac:dyDescent="0.15">
      <c r="I516" s="19"/>
      <c r="J516" s="19"/>
      <c r="K516" s="19"/>
      <c r="L516" s="19"/>
    </row>
    <row r="517" spans="9:12" x14ac:dyDescent="0.15">
      <c r="I517" s="19"/>
      <c r="J517" s="19"/>
      <c r="K517" s="19"/>
      <c r="L517" s="19"/>
    </row>
    <row r="518" spans="9:12" x14ac:dyDescent="0.15">
      <c r="I518" s="19"/>
      <c r="J518" s="19"/>
      <c r="K518" s="19"/>
      <c r="L518" s="19"/>
    </row>
    <row r="519" spans="9:12" x14ac:dyDescent="0.15">
      <c r="I519" s="19"/>
      <c r="J519" s="19"/>
      <c r="K519" s="19"/>
      <c r="L519" s="19"/>
    </row>
    <row r="520" spans="9:12" x14ac:dyDescent="0.15">
      <c r="I520" s="19"/>
      <c r="J520" s="19"/>
      <c r="K520" s="19"/>
      <c r="L520" s="19"/>
    </row>
    <row r="521" spans="9:12" x14ac:dyDescent="0.15">
      <c r="I521" s="19"/>
      <c r="J521" s="19"/>
      <c r="K521" s="19"/>
      <c r="L521" s="19"/>
    </row>
    <row r="522" spans="9:12" x14ac:dyDescent="0.15">
      <c r="I522" s="19"/>
      <c r="J522" s="19"/>
      <c r="K522" s="19"/>
      <c r="L522" s="19"/>
    </row>
    <row r="523" spans="9:12" x14ac:dyDescent="0.15">
      <c r="I523" s="19"/>
      <c r="J523" s="19"/>
      <c r="K523" s="19"/>
      <c r="L523" s="19"/>
    </row>
    <row r="524" spans="9:12" x14ac:dyDescent="0.15">
      <c r="I524" s="19"/>
      <c r="J524" s="19"/>
      <c r="K524" s="19"/>
      <c r="L524" s="19"/>
    </row>
    <row r="525" spans="9:12" x14ac:dyDescent="0.15">
      <c r="I525" s="19"/>
      <c r="J525" s="19"/>
      <c r="K525" s="19"/>
      <c r="L525" s="19"/>
    </row>
    <row r="526" spans="9:12" x14ac:dyDescent="0.15">
      <c r="I526" s="19"/>
      <c r="J526" s="19"/>
      <c r="K526" s="19"/>
      <c r="L526" s="19"/>
    </row>
    <row r="527" spans="9:12" x14ac:dyDescent="0.15">
      <c r="I527" s="19"/>
      <c r="J527" s="19"/>
      <c r="K527" s="19"/>
      <c r="L527" s="19"/>
    </row>
    <row r="528" spans="9:12" x14ac:dyDescent="0.15">
      <c r="I528" s="19"/>
      <c r="J528" s="19"/>
      <c r="K528" s="19"/>
      <c r="L528" s="19"/>
    </row>
    <row r="529" spans="9:12" x14ac:dyDescent="0.15">
      <c r="I529" s="19"/>
      <c r="J529" s="19"/>
      <c r="K529" s="19"/>
      <c r="L529" s="19"/>
    </row>
    <row r="530" spans="9:12" x14ac:dyDescent="0.15">
      <c r="I530" s="19"/>
      <c r="J530" s="19"/>
      <c r="K530" s="19"/>
      <c r="L530" s="19"/>
    </row>
    <row r="531" spans="9:12" x14ac:dyDescent="0.15">
      <c r="I531" s="19"/>
      <c r="J531" s="19"/>
      <c r="K531" s="19"/>
      <c r="L531" s="19"/>
    </row>
    <row r="532" spans="9:12" x14ac:dyDescent="0.15">
      <c r="I532" s="19"/>
      <c r="J532" s="19"/>
      <c r="K532" s="19"/>
      <c r="L532" s="19"/>
    </row>
    <row r="533" spans="9:12" x14ac:dyDescent="0.15">
      <c r="I533" s="19"/>
      <c r="J533" s="19"/>
      <c r="K533" s="19"/>
      <c r="L533" s="19"/>
    </row>
    <row r="534" spans="9:12" x14ac:dyDescent="0.15">
      <c r="I534" s="19"/>
      <c r="J534" s="19"/>
      <c r="K534" s="19"/>
      <c r="L534" s="19"/>
    </row>
    <row r="535" spans="9:12" x14ac:dyDescent="0.15">
      <c r="I535" s="19"/>
      <c r="J535" s="19"/>
      <c r="K535" s="19"/>
      <c r="L535" s="19"/>
    </row>
    <row r="536" spans="9:12" x14ac:dyDescent="0.15">
      <c r="I536" s="19"/>
      <c r="J536" s="19"/>
      <c r="K536" s="19"/>
      <c r="L536" s="19"/>
    </row>
    <row r="537" spans="9:12" x14ac:dyDescent="0.15">
      <c r="I537" s="19"/>
      <c r="J537" s="19"/>
      <c r="K537" s="19"/>
      <c r="L537" s="19"/>
    </row>
    <row r="538" spans="9:12" x14ac:dyDescent="0.15">
      <c r="I538" s="19"/>
      <c r="J538" s="19"/>
      <c r="K538" s="19"/>
      <c r="L538" s="19"/>
    </row>
    <row r="539" spans="9:12" x14ac:dyDescent="0.15">
      <c r="I539" s="19"/>
      <c r="J539" s="19"/>
      <c r="K539" s="19"/>
      <c r="L539" s="19"/>
    </row>
    <row r="540" spans="9:12" x14ac:dyDescent="0.15">
      <c r="I540" s="19"/>
      <c r="J540" s="19"/>
      <c r="K540" s="19"/>
      <c r="L540" s="19"/>
    </row>
    <row r="541" spans="9:12" x14ac:dyDescent="0.15">
      <c r="I541" s="19"/>
      <c r="J541" s="19"/>
      <c r="K541" s="19"/>
      <c r="L541" s="19"/>
    </row>
    <row r="542" spans="9:12" x14ac:dyDescent="0.15">
      <c r="I542" s="19"/>
      <c r="J542" s="19"/>
      <c r="K542" s="19"/>
      <c r="L542" s="19"/>
    </row>
    <row r="543" spans="9:12" x14ac:dyDescent="0.15">
      <c r="I543" s="19"/>
      <c r="J543" s="19"/>
      <c r="K543" s="19"/>
      <c r="L543" s="19"/>
    </row>
    <row r="544" spans="9:12" x14ac:dyDescent="0.15">
      <c r="I544" s="19"/>
      <c r="J544" s="19"/>
      <c r="K544" s="19"/>
      <c r="L544" s="19"/>
    </row>
    <row r="545" spans="9:12" x14ac:dyDescent="0.15">
      <c r="I545" s="19"/>
      <c r="J545" s="19"/>
      <c r="K545" s="19"/>
      <c r="L545" s="19"/>
    </row>
    <row r="546" spans="9:12" x14ac:dyDescent="0.15">
      <c r="I546" s="19"/>
      <c r="J546" s="19"/>
      <c r="K546" s="19"/>
      <c r="L546" s="19"/>
    </row>
    <row r="547" spans="9:12" x14ac:dyDescent="0.15">
      <c r="I547" s="19"/>
      <c r="J547" s="19"/>
      <c r="K547" s="19"/>
      <c r="L547" s="19"/>
    </row>
    <row r="548" spans="9:12" x14ac:dyDescent="0.15">
      <c r="I548" s="19"/>
      <c r="J548" s="19"/>
      <c r="K548" s="19"/>
      <c r="L548" s="19"/>
    </row>
    <row r="549" spans="9:12" x14ac:dyDescent="0.15">
      <c r="I549" s="19"/>
      <c r="J549" s="19"/>
      <c r="K549" s="19"/>
      <c r="L549" s="19"/>
    </row>
    <row r="550" spans="9:12" x14ac:dyDescent="0.15">
      <c r="I550" s="19"/>
      <c r="J550" s="19"/>
      <c r="K550" s="19"/>
      <c r="L550" s="19"/>
    </row>
    <row r="551" spans="9:12" x14ac:dyDescent="0.15">
      <c r="I551" s="19"/>
      <c r="J551" s="19"/>
      <c r="K551" s="19"/>
      <c r="L551" s="19"/>
    </row>
    <row r="552" spans="9:12" x14ac:dyDescent="0.15">
      <c r="I552" s="19"/>
      <c r="J552" s="19"/>
      <c r="K552" s="19"/>
      <c r="L552" s="19"/>
    </row>
    <row r="553" spans="9:12" x14ac:dyDescent="0.15">
      <c r="I553" s="19"/>
      <c r="J553" s="19"/>
      <c r="K553" s="19"/>
      <c r="L553" s="19"/>
    </row>
    <row r="554" spans="9:12" x14ac:dyDescent="0.15">
      <c r="I554" s="19"/>
      <c r="J554" s="19"/>
      <c r="K554" s="19"/>
      <c r="L554" s="19"/>
    </row>
    <row r="555" spans="9:12" x14ac:dyDescent="0.15">
      <c r="I555" s="19"/>
      <c r="J555" s="19"/>
      <c r="K555" s="19"/>
      <c r="L555" s="19"/>
    </row>
    <row r="556" spans="9:12" x14ac:dyDescent="0.15">
      <c r="I556" s="19"/>
      <c r="J556" s="19"/>
      <c r="K556" s="19"/>
      <c r="L556" s="19"/>
    </row>
    <row r="557" spans="9:12" x14ac:dyDescent="0.15">
      <c r="I557" s="19"/>
      <c r="J557" s="19"/>
      <c r="K557" s="19"/>
      <c r="L557" s="19"/>
    </row>
    <row r="558" spans="9:12" x14ac:dyDescent="0.15">
      <c r="I558" s="19"/>
      <c r="J558" s="19"/>
      <c r="K558" s="19"/>
      <c r="L558" s="19"/>
    </row>
    <row r="559" spans="9:12" x14ac:dyDescent="0.15">
      <c r="I559" s="19"/>
      <c r="J559" s="19"/>
      <c r="K559" s="19"/>
      <c r="L559" s="19"/>
    </row>
    <row r="560" spans="9:12" x14ac:dyDescent="0.15">
      <c r="I560" s="19"/>
      <c r="J560" s="19"/>
      <c r="K560" s="19"/>
      <c r="L560" s="19"/>
    </row>
    <row r="561" spans="9:12" x14ac:dyDescent="0.15">
      <c r="I561" s="19"/>
      <c r="J561" s="19"/>
      <c r="K561" s="19"/>
      <c r="L561" s="19"/>
    </row>
    <row r="562" spans="9:12" x14ac:dyDescent="0.15">
      <c r="I562" s="19"/>
      <c r="J562" s="19"/>
      <c r="K562" s="19"/>
      <c r="L562" s="19"/>
    </row>
    <row r="563" spans="9:12" x14ac:dyDescent="0.15">
      <c r="I563" s="19"/>
      <c r="J563" s="19"/>
      <c r="K563" s="19"/>
      <c r="L563" s="19"/>
    </row>
    <row r="564" spans="9:12" x14ac:dyDescent="0.15">
      <c r="I564" s="19"/>
      <c r="J564" s="19"/>
      <c r="K564" s="19"/>
      <c r="L564" s="19"/>
    </row>
    <row r="565" spans="9:12" x14ac:dyDescent="0.15">
      <c r="I565" s="19"/>
      <c r="J565" s="19"/>
      <c r="K565" s="19"/>
      <c r="L565" s="19"/>
    </row>
    <row r="566" spans="9:12" x14ac:dyDescent="0.15">
      <c r="I566" s="19"/>
      <c r="J566" s="19"/>
      <c r="K566" s="19"/>
      <c r="L566" s="19"/>
    </row>
    <row r="567" spans="9:12" x14ac:dyDescent="0.15">
      <c r="I567" s="19"/>
      <c r="J567" s="19"/>
      <c r="K567" s="19"/>
      <c r="L567" s="19"/>
    </row>
    <row r="568" spans="9:12" x14ac:dyDescent="0.15">
      <c r="I568" s="19"/>
      <c r="J568" s="19"/>
      <c r="K568" s="19"/>
      <c r="L568" s="19"/>
    </row>
    <row r="569" spans="9:12" x14ac:dyDescent="0.15">
      <c r="I569" s="19"/>
      <c r="J569" s="19"/>
      <c r="K569" s="19"/>
      <c r="L569" s="19"/>
    </row>
    <row r="570" spans="9:12" x14ac:dyDescent="0.15">
      <c r="I570" s="19"/>
      <c r="J570" s="19"/>
      <c r="K570" s="19"/>
      <c r="L570" s="19"/>
    </row>
    <row r="571" spans="9:12" x14ac:dyDescent="0.15">
      <c r="I571" s="19"/>
      <c r="J571" s="19"/>
      <c r="K571" s="19"/>
      <c r="L571" s="19"/>
    </row>
    <row r="572" spans="9:12" x14ac:dyDescent="0.15">
      <c r="I572" s="19"/>
      <c r="J572" s="19"/>
      <c r="K572" s="19"/>
      <c r="L572" s="19"/>
    </row>
    <row r="573" spans="9:12" x14ac:dyDescent="0.15">
      <c r="I573" s="19"/>
      <c r="J573" s="19"/>
      <c r="K573" s="19"/>
      <c r="L573" s="19"/>
    </row>
    <row r="574" spans="9:12" x14ac:dyDescent="0.15">
      <c r="I574" s="19"/>
      <c r="J574" s="19"/>
      <c r="K574" s="19"/>
      <c r="L574" s="19"/>
    </row>
    <row r="575" spans="9:12" x14ac:dyDescent="0.15">
      <c r="I575" s="19"/>
      <c r="J575" s="19"/>
      <c r="K575" s="19"/>
      <c r="L575" s="19"/>
    </row>
    <row r="576" spans="9:12" x14ac:dyDescent="0.15">
      <c r="I576" s="19"/>
      <c r="J576" s="19"/>
      <c r="K576" s="19"/>
      <c r="L576" s="19"/>
    </row>
    <row r="577" spans="9:12" x14ac:dyDescent="0.15">
      <c r="I577" s="19"/>
      <c r="J577" s="19"/>
      <c r="K577" s="19"/>
      <c r="L577" s="19"/>
    </row>
    <row r="578" spans="9:12" x14ac:dyDescent="0.15">
      <c r="I578" s="19"/>
      <c r="J578" s="19"/>
      <c r="K578" s="19"/>
      <c r="L578" s="19"/>
    </row>
    <row r="579" spans="9:12" x14ac:dyDescent="0.15">
      <c r="I579" s="19"/>
      <c r="J579" s="19"/>
      <c r="K579" s="19"/>
      <c r="L579" s="19"/>
    </row>
    <row r="580" spans="9:12" x14ac:dyDescent="0.15">
      <c r="I580" s="19"/>
      <c r="J580" s="19"/>
      <c r="K580" s="19"/>
      <c r="L580" s="19"/>
    </row>
    <row r="581" spans="9:12" x14ac:dyDescent="0.15">
      <c r="I581" s="19"/>
      <c r="J581" s="19"/>
      <c r="K581" s="19"/>
      <c r="L581" s="19"/>
    </row>
    <row r="582" spans="9:12" x14ac:dyDescent="0.15">
      <c r="I582" s="19"/>
      <c r="J582" s="19"/>
      <c r="K582" s="19"/>
      <c r="L582" s="19"/>
    </row>
    <row r="583" spans="9:12" x14ac:dyDescent="0.15">
      <c r="I583" s="19"/>
      <c r="J583" s="19"/>
      <c r="K583" s="19"/>
      <c r="L583" s="19"/>
    </row>
    <row r="584" spans="9:12" x14ac:dyDescent="0.15">
      <c r="I584" s="19"/>
      <c r="J584" s="19"/>
      <c r="K584" s="19"/>
      <c r="L584" s="19"/>
    </row>
    <row r="585" spans="9:12" x14ac:dyDescent="0.15">
      <c r="I585" s="19"/>
      <c r="J585" s="19"/>
      <c r="K585" s="19"/>
      <c r="L585" s="19"/>
    </row>
    <row r="586" spans="9:12" x14ac:dyDescent="0.15">
      <c r="I586" s="19"/>
      <c r="J586" s="19"/>
      <c r="K586" s="19"/>
      <c r="L586" s="19"/>
    </row>
    <row r="587" spans="9:12" x14ac:dyDescent="0.15">
      <c r="I587" s="19"/>
      <c r="J587" s="19"/>
      <c r="K587" s="19"/>
      <c r="L587" s="19"/>
    </row>
    <row r="588" spans="9:12" x14ac:dyDescent="0.15">
      <c r="I588" s="19"/>
      <c r="J588" s="19"/>
      <c r="K588" s="19"/>
      <c r="L588" s="19"/>
    </row>
    <row r="589" spans="9:12" x14ac:dyDescent="0.15">
      <c r="I589" s="19"/>
      <c r="J589" s="19"/>
      <c r="K589" s="19"/>
      <c r="L589" s="19"/>
    </row>
    <row r="590" spans="9:12" x14ac:dyDescent="0.15">
      <c r="I590" s="19"/>
      <c r="J590" s="19"/>
      <c r="K590" s="19"/>
      <c r="L590" s="19"/>
    </row>
    <row r="591" spans="9:12" x14ac:dyDescent="0.15">
      <c r="I591" s="19"/>
      <c r="J591" s="19"/>
      <c r="K591" s="19"/>
      <c r="L591" s="19"/>
    </row>
    <row r="592" spans="9:12" x14ac:dyDescent="0.15">
      <c r="I592" s="19"/>
      <c r="J592" s="19"/>
      <c r="K592" s="19"/>
      <c r="L592" s="19"/>
    </row>
    <row r="593" spans="9:12" x14ac:dyDescent="0.15">
      <c r="I593" s="19"/>
      <c r="J593" s="19"/>
      <c r="K593" s="19"/>
      <c r="L593" s="19"/>
    </row>
    <row r="594" spans="9:12" x14ac:dyDescent="0.15">
      <c r="I594" s="19"/>
      <c r="J594" s="19"/>
      <c r="K594" s="19"/>
      <c r="L594" s="19"/>
    </row>
    <row r="595" spans="9:12" x14ac:dyDescent="0.15">
      <c r="I595" s="19"/>
      <c r="J595" s="19"/>
      <c r="K595" s="19"/>
      <c r="L595" s="19"/>
    </row>
    <row r="596" spans="9:12" x14ac:dyDescent="0.15">
      <c r="I596" s="19"/>
      <c r="J596" s="19"/>
      <c r="K596" s="19"/>
      <c r="L596" s="19"/>
    </row>
    <row r="597" spans="9:12" x14ac:dyDescent="0.15">
      <c r="I597" s="19"/>
      <c r="J597" s="19"/>
      <c r="K597" s="19"/>
      <c r="L597" s="19"/>
    </row>
    <row r="598" spans="9:12" x14ac:dyDescent="0.15">
      <c r="I598" s="19"/>
      <c r="J598" s="19"/>
      <c r="K598" s="19"/>
      <c r="L598" s="19"/>
    </row>
    <row r="599" spans="9:12" x14ac:dyDescent="0.15">
      <c r="I599" s="19"/>
      <c r="J599" s="19"/>
      <c r="K599" s="19"/>
      <c r="L599" s="19"/>
    </row>
    <row r="600" spans="9:12" x14ac:dyDescent="0.15">
      <c r="I600" s="19"/>
      <c r="J600" s="19"/>
      <c r="K600" s="19"/>
      <c r="L600" s="19"/>
    </row>
    <row r="601" spans="9:12" x14ac:dyDescent="0.15">
      <c r="I601" s="19"/>
      <c r="J601" s="19"/>
      <c r="K601" s="19"/>
      <c r="L601" s="19"/>
    </row>
    <row r="602" spans="9:12" x14ac:dyDescent="0.15">
      <c r="I602" s="19"/>
      <c r="J602" s="19"/>
      <c r="K602" s="19"/>
      <c r="L602" s="19"/>
    </row>
    <row r="603" spans="9:12" x14ac:dyDescent="0.15">
      <c r="I603" s="19"/>
      <c r="J603" s="19"/>
      <c r="K603" s="19"/>
      <c r="L603" s="19"/>
    </row>
    <row r="604" spans="9:12" x14ac:dyDescent="0.15">
      <c r="I604" s="19"/>
      <c r="J604" s="19"/>
      <c r="K604" s="19"/>
      <c r="L604" s="19"/>
    </row>
    <row r="605" spans="9:12" x14ac:dyDescent="0.15">
      <c r="I605" s="19"/>
      <c r="J605" s="19"/>
      <c r="K605" s="19"/>
      <c r="L605" s="19"/>
    </row>
    <row r="606" spans="9:12" x14ac:dyDescent="0.15">
      <c r="I606" s="19"/>
      <c r="J606" s="19"/>
      <c r="K606" s="19"/>
      <c r="L606" s="19"/>
    </row>
    <row r="607" spans="9:12" x14ac:dyDescent="0.15">
      <c r="I607" s="19"/>
      <c r="J607" s="19"/>
      <c r="K607" s="19"/>
      <c r="L607" s="19"/>
    </row>
    <row r="608" spans="9:12" x14ac:dyDescent="0.15">
      <c r="I608" s="19"/>
      <c r="J608" s="19"/>
      <c r="K608" s="19"/>
      <c r="L608" s="19"/>
    </row>
    <row r="609" spans="9:12" x14ac:dyDescent="0.15">
      <c r="I609" s="19"/>
      <c r="J609" s="19"/>
      <c r="K609" s="19"/>
      <c r="L609" s="19"/>
    </row>
    <row r="610" spans="9:12" x14ac:dyDescent="0.15">
      <c r="I610" s="19"/>
      <c r="J610" s="19"/>
      <c r="K610" s="19"/>
      <c r="L610" s="19"/>
    </row>
    <row r="611" spans="9:12" x14ac:dyDescent="0.15">
      <c r="I611" s="19"/>
      <c r="J611" s="19"/>
      <c r="K611" s="19"/>
      <c r="L611" s="19"/>
    </row>
    <row r="612" spans="9:12" x14ac:dyDescent="0.15">
      <c r="I612" s="19"/>
      <c r="J612" s="19"/>
      <c r="K612" s="19"/>
      <c r="L612" s="19"/>
    </row>
    <row r="613" spans="9:12" x14ac:dyDescent="0.15">
      <c r="I613" s="19"/>
      <c r="J613" s="19"/>
      <c r="K613" s="19"/>
      <c r="L613" s="19"/>
    </row>
    <row r="614" spans="9:12" x14ac:dyDescent="0.15">
      <c r="I614" s="19"/>
      <c r="J614" s="19"/>
      <c r="K614" s="19"/>
      <c r="L614" s="19"/>
    </row>
    <row r="615" spans="9:12" x14ac:dyDescent="0.15">
      <c r="I615" s="19"/>
      <c r="J615" s="19"/>
      <c r="K615" s="19"/>
      <c r="L615" s="19"/>
    </row>
    <row r="616" spans="9:12" x14ac:dyDescent="0.15">
      <c r="I616" s="19"/>
      <c r="J616" s="19"/>
      <c r="K616" s="19"/>
      <c r="L616" s="19"/>
    </row>
    <row r="617" spans="9:12" x14ac:dyDescent="0.15">
      <c r="I617" s="19"/>
      <c r="J617" s="19"/>
      <c r="K617" s="19"/>
      <c r="L617" s="19"/>
    </row>
    <row r="618" spans="9:12" x14ac:dyDescent="0.15">
      <c r="I618" s="19"/>
      <c r="J618" s="19"/>
      <c r="K618" s="19"/>
      <c r="L618" s="19"/>
    </row>
    <row r="619" spans="9:12" x14ac:dyDescent="0.15">
      <c r="I619" s="19"/>
      <c r="J619" s="19"/>
      <c r="K619" s="19"/>
      <c r="L619" s="19"/>
    </row>
    <row r="620" spans="9:12" x14ac:dyDescent="0.15">
      <c r="I620" s="19"/>
      <c r="J620" s="19"/>
      <c r="K620" s="19"/>
      <c r="L620" s="19"/>
    </row>
    <row r="621" spans="9:12" x14ac:dyDescent="0.15">
      <c r="I621" s="19"/>
      <c r="J621" s="19"/>
      <c r="K621" s="19"/>
      <c r="L621" s="19"/>
    </row>
    <row r="622" spans="9:12" x14ac:dyDescent="0.15">
      <c r="I622" s="19"/>
      <c r="J622" s="19"/>
      <c r="K622" s="19"/>
      <c r="L622" s="19"/>
    </row>
    <row r="623" spans="9:12" x14ac:dyDescent="0.15">
      <c r="I623" s="19"/>
      <c r="J623" s="19"/>
      <c r="K623" s="19"/>
      <c r="L623" s="19"/>
    </row>
    <row r="624" spans="9:12" x14ac:dyDescent="0.15">
      <c r="I624" s="19"/>
      <c r="J624" s="19"/>
      <c r="K624" s="19"/>
      <c r="L624" s="19"/>
    </row>
    <row r="625" spans="9:12" x14ac:dyDescent="0.15">
      <c r="I625" s="19"/>
      <c r="J625" s="19"/>
      <c r="K625" s="19"/>
      <c r="L625" s="19"/>
    </row>
    <row r="626" spans="9:12" x14ac:dyDescent="0.15">
      <c r="I626" s="19"/>
      <c r="J626" s="19"/>
      <c r="K626" s="19"/>
      <c r="L626" s="19"/>
    </row>
    <row r="627" spans="9:12" x14ac:dyDescent="0.15">
      <c r="I627" s="19"/>
      <c r="J627" s="19"/>
      <c r="K627" s="19"/>
      <c r="L627" s="19"/>
    </row>
    <row r="628" spans="9:12" x14ac:dyDescent="0.15">
      <c r="I628" s="19"/>
      <c r="J628" s="19"/>
      <c r="K628" s="19"/>
      <c r="L628" s="19"/>
    </row>
    <row r="629" spans="9:12" x14ac:dyDescent="0.15">
      <c r="I629" s="19"/>
      <c r="J629" s="19"/>
      <c r="K629" s="19"/>
      <c r="L629" s="19"/>
    </row>
    <row r="630" spans="9:12" x14ac:dyDescent="0.15">
      <c r="I630" s="19"/>
      <c r="J630" s="19"/>
      <c r="K630" s="19"/>
      <c r="L630" s="19"/>
    </row>
    <row r="631" spans="9:12" x14ac:dyDescent="0.15">
      <c r="I631" s="19"/>
      <c r="J631" s="19"/>
      <c r="K631" s="19"/>
      <c r="L631" s="19"/>
    </row>
    <row r="632" spans="9:12" x14ac:dyDescent="0.15">
      <c r="I632" s="19"/>
      <c r="J632" s="19"/>
      <c r="K632" s="19"/>
      <c r="L632" s="19"/>
    </row>
    <row r="633" spans="9:12" x14ac:dyDescent="0.15">
      <c r="I633" s="19"/>
      <c r="J633" s="19"/>
      <c r="K633" s="19"/>
      <c r="L633" s="19"/>
    </row>
    <row r="634" spans="9:12" x14ac:dyDescent="0.15">
      <c r="I634" s="19"/>
      <c r="J634" s="19"/>
      <c r="K634" s="19"/>
      <c r="L634" s="19"/>
    </row>
    <row r="635" spans="9:12" x14ac:dyDescent="0.15">
      <c r="I635" s="19"/>
      <c r="J635" s="19"/>
      <c r="K635" s="19"/>
      <c r="L635" s="19"/>
    </row>
    <row r="636" spans="9:12" x14ac:dyDescent="0.15">
      <c r="I636" s="19"/>
      <c r="J636" s="19"/>
      <c r="K636" s="19"/>
      <c r="L636" s="19"/>
    </row>
    <row r="637" spans="9:12" x14ac:dyDescent="0.15">
      <c r="I637" s="19"/>
      <c r="J637" s="19"/>
      <c r="K637" s="19"/>
      <c r="L637" s="19"/>
    </row>
    <row r="638" spans="9:12" x14ac:dyDescent="0.15">
      <c r="I638" s="19"/>
      <c r="J638" s="19"/>
      <c r="K638" s="19"/>
      <c r="L638" s="19"/>
    </row>
    <row r="639" spans="9:12" x14ac:dyDescent="0.15">
      <c r="I639" s="19"/>
      <c r="J639" s="19"/>
      <c r="K639" s="19"/>
      <c r="L639" s="19"/>
    </row>
    <row r="640" spans="9:12" x14ac:dyDescent="0.15">
      <c r="I640" s="19"/>
      <c r="J640" s="19"/>
      <c r="K640" s="19"/>
      <c r="L640" s="19"/>
    </row>
    <row r="641" spans="9:12" x14ac:dyDescent="0.15">
      <c r="I641" s="19"/>
      <c r="J641" s="19"/>
      <c r="K641" s="19"/>
      <c r="L641" s="19"/>
    </row>
    <row r="642" spans="9:12" x14ac:dyDescent="0.15">
      <c r="I642" s="19"/>
      <c r="J642" s="19"/>
      <c r="K642" s="19"/>
      <c r="L642" s="19"/>
    </row>
    <row r="643" spans="9:12" x14ac:dyDescent="0.15">
      <c r="I643" s="19"/>
      <c r="J643" s="19"/>
      <c r="K643" s="19"/>
      <c r="L643" s="19"/>
    </row>
    <row r="644" spans="9:12" x14ac:dyDescent="0.15">
      <c r="I644" s="19"/>
      <c r="J644" s="19"/>
      <c r="K644" s="19"/>
      <c r="L644" s="19"/>
    </row>
    <row r="645" spans="9:12" x14ac:dyDescent="0.15">
      <c r="I645" s="19"/>
      <c r="J645" s="19"/>
      <c r="K645" s="19"/>
      <c r="L645" s="19"/>
    </row>
    <row r="646" spans="9:12" x14ac:dyDescent="0.15">
      <c r="I646" s="19"/>
      <c r="J646" s="19"/>
      <c r="K646" s="19"/>
      <c r="L646" s="19"/>
    </row>
    <row r="647" spans="9:12" x14ac:dyDescent="0.15">
      <c r="I647" s="19"/>
      <c r="J647" s="19"/>
      <c r="K647" s="19"/>
      <c r="L647" s="19"/>
    </row>
    <row r="648" spans="9:12" x14ac:dyDescent="0.15">
      <c r="I648" s="19"/>
      <c r="J648" s="19"/>
      <c r="K648" s="19"/>
      <c r="L648" s="19"/>
    </row>
    <row r="649" spans="9:12" x14ac:dyDescent="0.15">
      <c r="I649" s="19"/>
      <c r="J649" s="19"/>
      <c r="K649" s="19"/>
      <c r="L649" s="19"/>
    </row>
    <row r="650" spans="9:12" x14ac:dyDescent="0.15">
      <c r="I650" s="19"/>
      <c r="J650" s="19"/>
      <c r="K650" s="19"/>
      <c r="L650" s="19"/>
    </row>
    <row r="651" spans="9:12" x14ac:dyDescent="0.15">
      <c r="I651" s="19"/>
      <c r="J651" s="19"/>
      <c r="K651" s="19"/>
      <c r="L651" s="19"/>
    </row>
    <row r="652" spans="9:12" x14ac:dyDescent="0.15">
      <c r="I652" s="19"/>
      <c r="J652" s="19"/>
      <c r="K652" s="19"/>
      <c r="L652" s="19"/>
    </row>
    <row r="653" spans="9:12" x14ac:dyDescent="0.15">
      <c r="I653" s="19"/>
      <c r="J653" s="19"/>
      <c r="K653" s="19"/>
      <c r="L653" s="19"/>
    </row>
    <row r="654" spans="9:12" x14ac:dyDescent="0.15">
      <c r="I654" s="19"/>
      <c r="J654" s="19"/>
      <c r="K654" s="19"/>
      <c r="L654" s="19"/>
    </row>
    <row r="655" spans="9:12" x14ac:dyDescent="0.15">
      <c r="I655" s="19"/>
      <c r="J655" s="19"/>
      <c r="K655" s="19"/>
      <c r="L655" s="19"/>
    </row>
    <row r="656" spans="9:12" x14ac:dyDescent="0.15">
      <c r="I656" s="19"/>
      <c r="J656" s="19"/>
      <c r="K656" s="19"/>
      <c r="L656" s="19"/>
    </row>
    <row r="657" spans="9:12" x14ac:dyDescent="0.15">
      <c r="I657" s="19"/>
      <c r="J657" s="19"/>
      <c r="K657" s="19"/>
      <c r="L657" s="19"/>
    </row>
    <row r="658" spans="9:12" x14ac:dyDescent="0.15">
      <c r="I658" s="19"/>
      <c r="J658" s="19"/>
      <c r="K658" s="19"/>
      <c r="L658" s="19"/>
    </row>
    <row r="659" spans="9:12" x14ac:dyDescent="0.15">
      <c r="I659" s="19"/>
      <c r="J659" s="19"/>
      <c r="K659" s="19"/>
      <c r="L659" s="19"/>
    </row>
    <row r="660" spans="9:12" x14ac:dyDescent="0.15">
      <c r="I660" s="19"/>
      <c r="J660" s="19"/>
      <c r="K660" s="19"/>
      <c r="L660" s="19"/>
    </row>
    <row r="661" spans="9:12" x14ac:dyDescent="0.15">
      <c r="I661" s="19"/>
      <c r="J661" s="19"/>
      <c r="K661" s="19"/>
      <c r="L661" s="19"/>
    </row>
    <row r="662" spans="9:12" x14ac:dyDescent="0.15">
      <c r="I662" s="19"/>
      <c r="J662" s="19"/>
      <c r="K662" s="19"/>
      <c r="L662" s="19"/>
    </row>
    <row r="663" spans="9:12" x14ac:dyDescent="0.15">
      <c r="I663" s="19"/>
      <c r="J663" s="19"/>
      <c r="K663" s="19"/>
      <c r="L663" s="19"/>
    </row>
    <row r="664" spans="9:12" x14ac:dyDescent="0.15">
      <c r="I664" s="19"/>
      <c r="J664" s="19"/>
      <c r="K664" s="19"/>
      <c r="L664" s="19"/>
    </row>
    <row r="665" spans="9:12" x14ac:dyDescent="0.15">
      <c r="I665" s="19"/>
      <c r="J665" s="19"/>
      <c r="K665" s="19"/>
      <c r="L665" s="19"/>
    </row>
    <row r="666" spans="9:12" x14ac:dyDescent="0.15">
      <c r="I666" s="19"/>
      <c r="J666" s="19"/>
      <c r="K666" s="19"/>
      <c r="L666" s="19"/>
    </row>
    <row r="667" spans="9:12" x14ac:dyDescent="0.15">
      <c r="I667" s="19"/>
      <c r="J667" s="19"/>
      <c r="K667" s="19"/>
      <c r="L667" s="19"/>
    </row>
    <row r="668" spans="9:12" x14ac:dyDescent="0.15">
      <c r="I668" s="19"/>
      <c r="J668" s="19"/>
      <c r="K668" s="19"/>
      <c r="L668" s="19"/>
    </row>
    <row r="669" spans="9:12" x14ac:dyDescent="0.15">
      <c r="I669" s="19"/>
      <c r="J669" s="19"/>
      <c r="K669" s="19"/>
      <c r="L669" s="19"/>
    </row>
    <row r="670" spans="9:12" x14ac:dyDescent="0.15">
      <c r="I670" s="19"/>
      <c r="J670" s="19"/>
      <c r="K670" s="19"/>
      <c r="L670" s="19"/>
    </row>
    <row r="671" spans="9:12" x14ac:dyDescent="0.15">
      <c r="I671" s="19"/>
      <c r="J671" s="19"/>
      <c r="K671" s="19"/>
      <c r="L671" s="19"/>
    </row>
    <row r="672" spans="9:12" x14ac:dyDescent="0.15">
      <c r="I672" s="19"/>
      <c r="J672" s="19"/>
      <c r="K672" s="19"/>
      <c r="L672" s="19"/>
    </row>
    <row r="673" spans="9:12" x14ac:dyDescent="0.15">
      <c r="I673" s="19"/>
      <c r="J673" s="19"/>
      <c r="K673" s="19"/>
      <c r="L673" s="19"/>
    </row>
    <row r="674" spans="9:12" x14ac:dyDescent="0.15">
      <c r="I674" s="19"/>
      <c r="J674" s="19"/>
      <c r="K674" s="19"/>
      <c r="L674" s="19"/>
    </row>
    <row r="675" spans="9:12" x14ac:dyDescent="0.15">
      <c r="I675" s="19"/>
      <c r="J675" s="19"/>
      <c r="K675" s="19"/>
      <c r="L675" s="19"/>
    </row>
    <row r="676" spans="9:12" x14ac:dyDescent="0.15">
      <c r="I676" s="19"/>
      <c r="J676" s="19"/>
      <c r="K676" s="19"/>
      <c r="L676" s="19"/>
    </row>
    <row r="677" spans="9:12" x14ac:dyDescent="0.15">
      <c r="I677" s="19"/>
      <c r="J677" s="19"/>
      <c r="K677" s="19"/>
      <c r="L677" s="19"/>
    </row>
    <row r="678" spans="9:12" x14ac:dyDescent="0.15">
      <c r="I678" s="19"/>
      <c r="J678" s="19"/>
      <c r="K678" s="19"/>
      <c r="L678" s="19"/>
    </row>
    <row r="679" spans="9:12" x14ac:dyDescent="0.15">
      <c r="I679" s="19"/>
      <c r="J679" s="19"/>
      <c r="K679" s="19"/>
      <c r="L679" s="19"/>
    </row>
    <row r="680" spans="9:12" x14ac:dyDescent="0.15">
      <c r="I680" s="19"/>
      <c r="J680" s="19"/>
      <c r="K680" s="19"/>
      <c r="L680" s="19"/>
    </row>
    <row r="681" spans="9:12" x14ac:dyDescent="0.15">
      <c r="I681" s="19"/>
      <c r="J681" s="19"/>
      <c r="K681" s="19"/>
      <c r="L681" s="19"/>
    </row>
    <row r="682" spans="9:12" x14ac:dyDescent="0.15">
      <c r="I682" s="19"/>
      <c r="J682" s="19"/>
      <c r="K682" s="19"/>
      <c r="L682" s="19"/>
    </row>
    <row r="683" spans="9:12" x14ac:dyDescent="0.15">
      <c r="I683" s="19"/>
      <c r="J683" s="19"/>
      <c r="K683" s="19"/>
      <c r="L683" s="19"/>
    </row>
    <row r="684" spans="9:12" x14ac:dyDescent="0.15">
      <c r="I684" s="19"/>
      <c r="J684" s="19"/>
      <c r="K684" s="19"/>
      <c r="L684" s="19"/>
    </row>
    <row r="685" spans="9:12" x14ac:dyDescent="0.15">
      <c r="I685" s="19"/>
      <c r="J685" s="19"/>
      <c r="K685" s="19"/>
      <c r="L685" s="19"/>
    </row>
    <row r="686" spans="9:12" x14ac:dyDescent="0.15">
      <c r="I686" s="19"/>
      <c r="J686" s="19"/>
      <c r="K686" s="19"/>
      <c r="L686" s="19"/>
    </row>
    <row r="687" spans="9:12" x14ac:dyDescent="0.15">
      <c r="I687" s="19"/>
      <c r="J687" s="19"/>
      <c r="K687" s="19"/>
      <c r="L687" s="19"/>
    </row>
    <row r="688" spans="9:12" x14ac:dyDescent="0.15">
      <c r="I688" s="19"/>
      <c r="J688" s="19"/>
      <c r="K688" s="19"/>
      <c r="L688" s="19"/>
    </row>
    <row r="689" spans="9:12" x14ac:dyDescent="0.15">
      <c r="I689" s="19"/>
      <c r="J689" s="19"/>
      <c r="K689" s="19"/>
      <c r="L689" s="19"/>
    </row>
    <row r="690" spans="9:12" x14ac:dyDescent="0.15">
      <c r="I690" s="19"/>
      <c r="J690" s="19"/>
      <c r="K690" s="19"/>
      <c r="L690" s="19"/>
    </row>
    <row r="691" spans="9:12" x14ac:dyDescent="0.15">
      <c r="I691" s="19"/>
      <c r="J691" s="19"/>
      <c r="K691" s="19"/>
      <c r="L691" s="19"/>
    </row>
    <row r="692" spans="9:12" x14ac:dyDescent="0.15">
      <c r="I692" s="19"/>
      <c r="J692" s="19"/>
      <c r="K692" s="19"/>
      <c r="L692" s="19"/>
    </row>
    <row r="693" spans="9:12" x14ac:dyDescent="0.15">
      <c r="I693" s="19"/>
      <c r="J693" s="19"/>
      <c r="K693" s="19"/>
      <c r="L693" s="19"/>
    </row>
    <row r="694" spans="9:12" x14ac:dyDescent="0.15">
      <c r="I694" s="19"/>
      <c r="J694" s="19"/>
      <c r="K694" s="19"/>
      <c r="L694" s="19"/>
    </row>
    <row r="695" spans="9:12" x14ac:dyDescent="0.15">
      <c r="I695" s="19"/>
      <c r="J695" s="19"/>
      <c r="K695" s="19"/>
      <c r="L695" s="19"/>
    </row>
    <row r="696" spans="9:12" x14ac:dyDescent="0.15">
      <c r="I696" s="19"/>
      <c r="J696" s="19"/>
      <c r="K696" s="19"/>
      <c r="L696" s="19"/>
    </row>
    <row r="697" spans="9:12" x14ac:dyDescent="0.15">
      <c r="I697" s="19"/>
      <c r="J697" s="19"/>
      <c r="K697" s="19"/>
      <c r="L697" s="19"/>
    </row>
    <row r="698" spans="9:12" x14ac:dyDescent="0.15">
      <c r="I698" s="19"/>
      <c r="J698" s="19"/>
      <c r="K698" s="19"/>
      <c r="L698" s="19"/>
    </row>
    <row r="699" spans="9:12" x14ac:dyDescent="0.15">
      <c r="I699" s="19"/>
      <c r="J699" s="19"/>
      <c r="K699" s="19"/>
      <c r="L699" s="19"/>
    </row>
    <row r="700" spans="9:12" x14ac:dyDescent="0.15">
      <c r="I700" s="19"/>
      <c r="J700" s="19"/>
      <c r="K700" s="19"/>
      <c r="L700" s="19"/>
    </row>
    <row r="701" spans="9:12" x14ac:dyDescent="0.15">
      <c r="I701" s="19"/>
      <c r="J701" s="19"/>
      <c r="K701" s="19"/>
      <c r="L701" s="19"/>
    </row>
    <row r="702" spans="9:12" x14ac:dyDescent="0.15">
      <c r="I702" s="19"/>
      <c r="J702" s="19"/>
      <c r="K702" s="19"/>
      <c r="L702" s="19"/>
    </row>
    <row r="703" spans="9:12" x14ac:dyDescent="0.15">
      <c r="I703" s="19"/>
      <c r="J703" s="19"/>
      <c r="K703" s="19"/>
      <c r="L703" s="19"/>
    </row>
    <row r="704" spans="9:12" x14ac:dyDescent="0.15">
      <c r="I704" s="19"/>
      <c r="J704" s="19"/>
      <c r="K704" s="19"/>
      <c r="L704" s="19"/>
    </row>
    <row r="705" spans="9:12" x14ac:dyDescent="0.15">
      <c r="I705" s="19"/>
      <c r="J705" s="19"/>
      <c r="K705" s="19"/>
      <c r="L705" s="19"/>
    </row>
    <row r="706" spans="9:12" x14ac:dyDescent="0.15">
      <c r="I706" s="19"/>
      <c r="J706" s="19"/>
      <c r="K706" s="19"/>
      <c r="L706" s="19"/>
    </row>
    <row r="707" spans="9:12" x14ac:dyDescent="0.15">
      <c r="I707" s="19"/>
      <c r="J707" s="19"/>
      <c r="K707" s="19"/>
      <c r="L707" s="19"/>
    </row>
    <row r="708" spans="9:12" x14ac:dyDescent="0.15">
      <c r="I708" s="19"/>
      <c r="J708" s="19"/>
      <c r="K708" s="19"/>
      <c r="L708" s="19"/>
    </row>
    <row r="709" spans="9:12" x14ac:dyDescent="0.15">
      <c r="I709" s="19"/>
      <c r="J709" s="19"/>
      <c r="K709" s="19"/>
      <c r="L709" s="19"/>
    </row>
    <row r="710" spans="9:12" x14ac:dyDescent="0.15">
      <c r="I710" s="19"/>
      <c r="J710" s="19"/>
      <c r="K710" s="19"/>
      <c r="L710" s="19"/>
    </row>
    <row r="711" spans="9:12" x14ac:dyDescent="0.15">
      <c r="I711" s="19"/>
      <c r="J711" s="19"/>
      <c r="K711" s="19"/>
      <c r="L711" s="19"/>
    </row>
    <row r="712" spans="9:12" x14ac:dyDescent="0.15">
      <c r="I712" s="19"/>
      <c r="J712" s="19"/>
      <c r="K712" s="19"/>
      <c r="L712" s="19"/>
    </row>
    <row r="713" spans="9:12" x14ac:dyDescent="0.15">
      <c r="I713" s="19"/>
      <c r="J713" s="19"/>
      <c r="K713" s="19"/>
      <c r="L713" s="19"/>
    </row>
    <row r="714" spans="9:12" x14ac:dyDescent="0.15">
      <c r="I714" s="19"/>
      <c r="J714" s="19"/>
      <c r="K714" s="19"/>
      <c r="L714" s="19"/>
    </row>
    <row r="715" spans="9:12" x14ac:dyDescent="0.15">
      <c r="I715" s="19"/>
      <c r="J715" s="19"/>
      <c r="K715" s="19"/>
      <c r="L715" s="19"/>
    </row>
    <row r="716" spans="9:12" x14ac:dyDescent="0.15">
      <c r="I716" s="19"/>
      <c r="J716" s="19"/>
      <c r="K716" s="19"/>
      <c r="L716" s="19"/>
    </row>
    <row r="717" spans="9:12" x14ac:dyDescent="0.15">
      <c r="I717" s="19"/>
      <c r="J717" s="19"/>
      <c r="K717" s="19"/>
      <c r="L717" s="19"/>
    </row>
    <row r="718" spans="9:12" x14ac:dyDescent="0.15">
      <c r="I718" s="19"/>
      <c r="J718" s="19"/>
      <c r="K718" s="19"/>
      <c r="L718" s="19"/>
    </row>
    <row r="719" spans="9:12" x14ac:dyDescent="0.15">
      <c r="I719" s="19"/>
      <c r="J719" s="19"/>
      <c r="K719" s="19"/>
      <c r="L719" s="19"/>
    </row>
    <row r="720" spans="9:12" x14ac:dyDescent="0.15">
      <c r="I720" s="19"/>
      <c r="J720" s="19"/>
      <c r="K720" s="19"/>
      <c r="L720" s="19"/>
    </row>
    <row r="721" spans="9:12" x14ac:dyDescent="0.15">
      <c r="I721" s="19"/>
      <c r="J721" s="19"/>
      <c r="K721" s="19"/>
      <c r="L721" s="19"/>
    </row>
    <row r="722" spans="9:12" x14ac:dyDescent="0.15">
      <c r="I722" s="19"/>
      <c r="J722" s="19"/>
      <c r="K722" s="19"/>
      <c r="L722" s="19"/>
    </row>
    <row r="723" spans="9:12" x14ac:dyDescent="0.15">
      <c r="I723" s="19"/>
      <c r="J723" s="19"/>
      <c r="K723" s="19"/>
      <c r="L723" s="19"/>
    </row>
    <row r="724" spans="9:12" x14ac:dyDescent="0.15">
      <c r="I724" s="19"/>
      <c r="J724" s="19"/>
      <c r="K724" s="19"/>
      <c r="L724" s="19"/>
    </row>
    <row r="725" spans="9:12" x14ac:dyDescent="0.15">
      <c r="I725" s="19"/>
      <c r="J725" s="19"/>
      <c r="K725" s="19"/>
      <c r="L725" s="19"/>
    </row>
    <row r="726" spans="9:12" x14ac:dyDescent="0.15">
      <c r="I726" s="19"/>
      <c r="J726" s="19"/>
      <c r="K726" s="19"/>
      <c r="L726" s="19"/>
    </row>
    <row r="727" spans="9:12" x14ac:dyDescent="0.15">
      <c r="I727" s="19"/>
      <c r="J727" s="19"/>
      <c r="K727" s="19"/>
      <c r="L727" s="19"/>
    </row>
    <row r="728" spans="9:12" x14ac:dyDescent="0.15">
      <c r="I728" s="19"/>
      <c r="J728" s="19"/>
      <c r="K728" s="19"/>
      <c r="L728" s="19"/>
    </row>
    <row r="729" spans="9:12" x14ac:dyDescent="0.15">
      <c r="I729" s="19"/>
      <c r="J729" s="19"/>
      <c r="K729" s="19"/>
      <c r="L729" s="19"/>
    </row>
    <row r="730" spans="9:12" x14ac:dyDescent="0.15">
      <c r="I730" s="19"/>
      <c r="J730" s="19"/>
      <c r="K730" s="19"/>
      <c r="L730" s="19"/>
    </row>
    <row r="731" spans="9:12" x14ac:dyDescent="0.15">
      <c r="I731" s="19"/>
      <c r="J731" s="19"/>
      <c r="K731" s="19"/>
      <c r="L731" s="19"/>
    </row>
    <row r="732" spans="9:12" x14ac:dyDescent="0.15">
      <c r="I732" s="19"/>
      <c r="J732" s="19"/>
      <c r="K732" s="19"/>
      <c r="L732" s="19"/>
    </row>
    <row r="733" spans="9:12" x14ac:dyDescent="0.15">
      <c r="I733" s="19"/>
      <c r="J733" s="19"/>
      <c r="K733" s="19"/>
      <c r="L733" s="19"/>
    </row>
    <row r="734" spans="9:12" x14ac:dyDescent="0.15">
      <c r="I734" s="19"/>
      <c r="J734" s="19"/>
      <c r="K734" s="19"/>
      <c r="L734" s="19"/>
    </row>
    <row r="735" spans="9:12" x14ac:dyDescent="0.15">
      <c r="I735" s="19"/>
      <c r="J735" s="19"/>
      <c r="K735" s="19"/>
      <c r="L735" s="19"/>
    </row>
    <row r="736" spans="9:12" x14ac:dyDescent="0.15">
      <c r="I736" s="19"/>
      <c r="J736" s="19"/>
      <c r="K736" s="19"/>
      <c r="L736" s="19"/>
    </row>
    <row r="737" spans="9:12" x14ac:dyDescent="0.15">
      <c r="I737" s="19"/>
      <c r="J737" s="19"/>
      <c r="K737" s="19"/>
      <c r="L737" s="19"/>
    </row>
    <row r="738" spans="9:12" x14ac:dyDescent="0.15">
      <c r="I738" s="19"/>
      <c r="J738" s="19"/>
      <c r="K738" s="19"/>
      <c r="L738" s="19"/>
    </row>
    <row r="739" spans="9:12" x14ac:dyDescent="0.15">
      <c r="I739" s="19"/>
      <c r="J739" s="19"/>
      <c r="K739" s="19"/>
      <c r="L739" s="19"/>
    </row>
    <row r="740" spans="9:12" x14ac:dyDescent="0.15">
      <c r="I740" s="19"/>
      <c r="J740" s="19"/>
      <c r="K740" s="19"/>
      <c r="L740" s="19"/>
    </row>
    <row r="741" spans="9:12" x14ac:dyDescent="0.15">
      <c r="I741" s="19"/>
      <c r="J741" s="19"/>
      <c r="K741" s="19"/>
      <c r="L741" s="19"/>
    </row>
    <row r="742" spans="9:12" x14ac:dyDescent="0.15">
      <c r="I742" s="19"/>
      <c r="J742" s="19"/>
      <c r="K742" s="19"/>
      <c r="L742" s="19"/>
    </row>
    <row r="743" spans="9:12" x14ac:dyDescent="0.15">
      <c r="I743" s="19"/>
      <c r="J743" s="19"/>
      <c r="K743" s="19"/>
      <c r="L743" s="19"/>
    </row>
    <row r="744" spans="9:12" x14ac:dyDescent="0.15">
      <c r="I744" s="19"/>
      <c r="J744" s="19"/>
      <c r="K744" s="19"/>
      <c r="L744" s="19"/>
    </row>
    <row r="745" spans="9:12" x14ac:dyDescent="0.15">
      <c r="I745" s="19"/>
      <c r="J745" s="19"/>
      <c r="K745" s="19"/>
      <c r="L745" s="19"/>
    </row>
    <row r="746" spans="9:12" x14ac:dyDescent="0.15">
      <c r="I746" s="19"/>
      <c r="J746" s="19"/>
      <c r="K746" s="19"/>
      <c r="L746" s="19"/>
    </row>
    <row r="747" spans="9:12" x14ac:dyDescent="0.15">
      <c r="I747" s="19"/>
      <c r="J747" s="19"/>
      <c r="K747" s="19"/>
      <c r="L747" s="19"/>
    </row>
    <row r="748" spans="9:12" x14ac:dyDescent="0.15">
      <c r="I748" s="19"/>
      <c r="J748" s="19"/>
      <c r="K748" s="19"/>
      <c r="L748" s="19"/>
    </row>
    <row r="749" spans="9:12" x14ac:dyDescent="0.15">
      <c r="I749" s="19"/>
      <c r="J749" s="19"/>
      <c r="K749" s="19"/>
      <c r="L749" s="19"/>
    </row>
    <row r="750" spans="9:12" x14ac:dyDescent="0.15">
      <c r="I750" s="19"/>
      <c r="J750" s="19"/>
      <c r="K750" s="19"/>
      <c r="L750" s="19"/>
    </row>
    <row r="751" spans="9:12" x14ac:dyDescent="0.15">
      <c r="I751" s="19"/>
      <c r="J751" s="19"/>
      <c r="K751" s="19"/>
      <c r="L751" s="19"/>
    </row>
    <row r="752" spans="9:12" x14ac:dyDescent="0.15">
      <c r="I752" s="19"/>
      <c r="J752" s="19"/>
      <c r="K752" s="19"/>
      <c r="L752" s="19"/>
    </row>
    <row r="753" spans="9:12" x14ac:dyDescent="0.15">
      <c r="I753" s="19"/>
      <c r="J753" s="19"/>
      <c r="K753" s="19"/>
      <c r="L753" s="19"/>
    </row>
    <row r="754" spans="9:12" x14ac:dyDescent="0.15">
      <c r="I754" s="19"/>
      <c r="J754" s="19"/>
      <c r="K754" s="19"/>
      <c r="L754" s="19"/>
    </row>
    <row r="755" spans="9:12" x14ac:dyDescent="0.15">
      <c r="I755" s="19"/>
      <c r="J755" s="19"/>
      <c r="K755" s="19"/>
      <c r="L755" s="19"/>
    </row>
    <row r="756" spans="9:12" x14ac:dyDescent="0.15">
      <c r="I756" s="19"/>
      <c r="J756" s="19"/>
      <c r="K756" s="19"/>
      <c r="L756" s="19"/>
    </row>
    <row r="757" spans="9:12" x14ac:dyDescent="0.15">
      <c r="I757" s="19"/>
      <c r="J757" s="19"/>
      <c r="K757" s="19"/>
      <c r="L757" s="19"/>
    </row>
    <row r="758" spans="9:12" x14ac:dyDescent="0.15">
      <c r="I758" s="19"/>
      <c r="J758" s="19"/>
      <c r="K758" s="19"/>
      <c r="L758" s="19"/>
    </row>
    <row r="759" spans="9:12" x14ac:dyDescent="0.15">
      <c r="I759" s="19"/>
      <c r="J759" s="19"/>
      <c r="K759" s="19"/>
      <c r="L759" s="19"/>
    </row>
    <row r="760" spans="9:12" x14ac:dyDescent="0.15">
      <c r="I760" s="19"/>
      <c r="J760" s="19"/>
      <c r="K760" s="19"/>
      <c r="L760" s="19"/>
    </row>
    <row r="761" spans="9:12" x14ac:dyDescent="0.15">
      <c r="I761" s="19"/>
      <c r="J761" s="19"/>
      <c r="K761" s="19"/>
      <c r="L761" s="19"/>
    </row>
    <row r="762" spans="9:12" x14ac:dyDescent="0.15">
      <c r="I762" s="19"/>
      <c r="J762" s="19"/>
      <c r="K762" s="19"/>
      <c r="L762" s="19"/>
    </row>
    <row r="763" spans="9:12" x14ac:dyDescent="0.15">
      <c r="I763" s="19"/>
      <c r="J763" s="19"/>
      <c r="K763" s="19"/>
      <c r="L763" s="19"/>
    </row>
    <row r="764" spans="9:12" x14ac:dyDescent="0.15">
      <c r="I764" s="19"/>
      <c r="J764" s="19"/>
      <c r="K764" s="19"/>
      <c r="L764" s="19"/>
    </row>
    <row r="765" spans="9:12" x14ac:dyDescent="0.15">
      <c r="I765" s="19"/>
      <c r="J765" s="19"/>
      <c r="K765" s="19"/>
      <c r="L765" s="19"/>
    </row>
    <row r="766" spans="9:12" x14ac:dyDescent="0.15">
      <c r="I766" s="19"/>
      <c r="J766" s="19"/>
      <c r="K766" s="19"/>
      <c r="L766" s="19"/>
    </row>
    <row r="767" spans="9:12" x14ac:dyDescent="0.15">
      <c r="I767" s="19"/>
      <c r="J767" s="19"/>
      <c r="K767" s="19"/>
      <c r="L767" s="19"/>
    </row>
    <row r="768" spans="9:12" x14ac:dyDescent="0.15">
      <c r="I768" s="19"/>
      <c r="J768" s="19"/>
      <c r="K768" s="19"/>
      <c r="L768" s="19"/>
    </row>
    <row r="769" spans="9:12" x14ac:dyDescent="0.15">
      <c r="I769" s="19"/>
      <c r="J769" s="19"/>
      <c r="K769" s="19"/>
      <c r="L769" s="19"/>
    </row>
    <row r="770" spans="9:12" x14ac:dyDescent="0.15">
      <c r="I770" s="19"/>
      <c r="J770" s="19"/>
      <c r="K770" s="19"/>
      <c r="L770" s="19"/>
    </row>
    <row r="771" spans="9:12" x14ac:dyDescent="0.15">
      <c r="I771" s="19"/>
      <c r="J771" s="19"/>
      <c r="K771" s="19"/>
      <c r="L771" s="19"/>
    </row>
    <row r="772" spans="9:12" x14ac:dyDescent="0.15">
      <c r="I772" s="19"/>
      <c r="J772" s="19"/>
      <c r="K772" s="19"/>
      <c r="L772" s="19"/>
    </row>
    <row r="773" spans="9:12" x14ac:dyDescent="0.15">
      <c r="I773" s="19"/>
      <c r="J773" s="19"/>
      <c r="K773" s="19"/>
      <c r="L773" s="19"/>
    </row>
    <row r="774" spans="9:12" x14ac:dyDescent="0.15">
      <c r="I774" s="19"/>
      <c r="J774" s="19"/>
      <c r="K774" s="19"/>
      <c r="L774" s="19"/>
    </row>
    <row r="775" spans="9:12" x14ac:dyDescent="0.15">
      <c r="I775" s="19"/>
      <c r="J775" s="19"/>
      <c r="K775" s="19"/>
      <c r="L775" s="19"/>
    </row>
    <row r="776" spans="9:12" x14ac:dyDescent="0.15">
      <c r="I776" s="19"/>
      <c r="J776" s="19"/>
      <c r="K776" s="19"/>
      <c r="L776" s="19"/>
    </row>
    <row r="777" spans="9:12" x14ac:dyDescent="0.15">
      <c r="I777" s="19"/>
      <c r="J777" s="19"/>
      <c r="K777" s="19"/>
      <c r="L777" s="19"/>
    </row>
    <row r="778" spans="9:12" x14ac:dyDescent="0.15">
      <c r="I778" s="19"/>
      <c r="J778" s="19"/>
      <c r="K778" s="19"/>
      <c r="L778" s="19"/>
    </row>
    <row r="779" spans="9:12" x14ac:dyDescent="0.15">
      <c r="I779" s="19"/>
      <c r="J779" s="19"/>
      <c r="K779" s="19"/>
      <c r="L779" s="19"/>
    </row>
    <row r="780" spans="9:12" x14ac:dyDescent="0.15">
      <c r="I780" s="19"/>
      <c r="J780" s="19"/>
      <c r="K780" s="19"/>
      <c r="L780" s="19"/>
    </row>
    <row r="781" spans="9:12" x14ac:dyDescent="0.15">
      <c r="I781" s="19"/>
      <c r="J781" s="19"/>
      <c r="K781" s="19"/>
      <c r="L781" s="19"/>
    </row>
    <row r="782" spans="9:12" x14ac:dyDescent="0.15">
      <c r="I782" s="19"/>
      <c r="J782" s="19"/>
      <c r="K782" s="19"/>
      <c r="L782" s="19"/>
    </row>
    <row r="783" spans="9:12" x14ac:dyDescent="0.15">
      <c r="I783" s="19"/>
      <c r="J783" s="19"/>
      <c r="K783" s="19"/>
      <c r="L783" s="19"/>
    </row>
    <row r="784" spans="9:12" x14ac:dyDescent="0.15">
      <c r="I784" s="19"/>
      <c r="J784" s="19"/>
      <c r="K784" s="19"/>
      <c r="L784" s="19"/>
    </row>
    <row r="785" spans="9:12" x14ac:dyDescent="0.15">
      <c r="I785" s="19"/>
      <c r="J785" s="19"/>
      <c r="K785" s="19"/>
      <c r="L785" s="19"/>
    </row>
    <row r="786" spans="9:12" x14ac:dyDescent="0.15">
      <c r="I786" s="19"/>
      <c r="J786" s="19"/>
      <c r="K786" s="19"/>
      <c r="L786" s="19"/>
    </row>
    <row r="787" spans="9:12" x14ac:dyDescent="0.15">
      <c r="I787" s="19"/>
      <c r="J787" s="19"/>
      <c r="K787" s="19"/>
      <c r="L787" s="19"/>
    </row>
    <row r="788" spans="9:12" x14ac:dyDescent="0.15">
      <c r="I788" s="19"/>
      <c r="J788" s="19"/>
      <c r="K788" s="19"/>
      <c r="L788" s="19"/>
    </row>
    <row r="789" spans="9:12" x14ac:dyDescent="0.15">
      <c r="I789" s="19"/>
      <c r="J789" s="19"/>
      <c r="K789" s="19"/>
      <c r="L789" s="19"/>
    </row>
    <row r="790" spans="9:12" x14ac:dyDescent="0.15">
      <c r="I790" s="19"/>
      <c r="J790" s="19"/>
      <c r="K790" s="19"/>
      <c r="L790" s="19"/>
    </row>
    <row r="791" spans="9:12" x14ac:dyDescent="0.15">
      <c r="I791" s="19"/>
      <c r="J791" s="19"/>
      <c r="K791" s="19"/>
      <c r="L791" s="19"/>
    </row>
    <row r="792" spans="9:12" x14ac:dyDescent="0.15">
      <c r="I792" s="19"/>
      <c r="J792" s="19"/>
      <c r="K792" s="19"/>
      <c r="L792" s="19"/>
    </row>
    <row r="793" spans="9:12" x14ac:dyDescent="0.15">
      <c r="I793" s="19"/>
      <c r="J793" s="19"/>
      <c r="K793" s="19"/>
      <c r="L793" s="19"/>
    </row>
    <row r="794" spans="9:12" x14ac:dyDescent="0.15">
      <c r="I794" s="19"/>
      <c r="J794" s="19"/>
      <c r="K794" s="19"/>
      <c r="L794" s="19"/>
    </row>
    <row r="795" spans="9:12" x14ac:dyDescent="0.15">
      <c r="I795" s="19"/>
      <c r="J795" s="19"/>
      <c r="K795" s="19"/>
      <c r="L795" s="19"/>
    </row>
    <row r="796" spans="9:12" x14ac:dyDescent="0.15">
      <c r="I796" s="19"/>
      <c r="J796" s="19"/>
      <c r="K796" s="19"/>
      <c r="L796" s="19"/>
    </row>
    <row r="797" spans="9:12" x14ac:dyDescent="0.15">
      <c r="I797" s="19"/>
      <c r="J797" s="19"/>
      <c r="K797" s="19"/>
      <c r="L797" s="19"/>
    </row>
    <row r="798" spans="9:12" x14ac:dyDescent="0.15">
      <c r="I798" s="19"/>
      <c r="J798" s="19"/>
      <c r="K798" s="19"/>
      <c r="L798" s="19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50AC5-3F90-9E4A-A217-BC01E736831C}">
  <sheetPr>
    <pageSetUpPr fitToPage="1"/>
  </sheetPr>
  <dimension ref="A1:V798"/>
  <sheetViews>
    <sheetView zoomScale="75" zoomScaleNormal="75" zoomScalePageLayoutView="75" workbookViewId="0">
      <selection activeCell="AD79" sqref="AD79"/>
    </sheetView>
  </sheetViews>
  <sheetFormatPr baseColWidth="10" defaultColWidth="11.5" defaultRowHeight="13" x14ac:dyDescent="0.15"/>
  <cols>
    <col min="1" max="2" width="11.5" style="18"/>
    <col min="3" max="3" width="13.1640625" style="18" customWidth="1"/>
    <col min="8" max="8" width="4.5" style="18" customWidth="1"/>
    <col min="9" max="10" width="8.5" style="18" customWidth="1"/>
    <col min="11" max="11" width="13.5" style="18" customWidth="1"/>
    <col min="12" max="12" width="17.5" style="18" customWidth="1"/>
    <col min="13" max="13" width="12.5" style="18" customWidth="1"/>
    <col min="14" max="14" width="11.5" style="18"/>
    <col min="15" max="15" width="6.5" style="18" customWidth="1"/>
    <col min="16" max="16" width="9.5" style="18" customWidth="1"/>
    <col min="17" max="16384" width="11.5" style="18"/>
  </cols>
  <sheetData>
    <row r="1" spans="1:16" s="16" customFormat="1" ht="55.5" customHeight="1" x14ac:dyDescent="0.2">
      <c r="A1" s="16" t="s">
        <v>11</v>
      </c>
      <c r="B1" s="16" t="s">
        <v>6</v>
      </c>
      <c r="C1" s="16" t="s">
        <v>4</v>
      </c>
      <c r="D1" t="s">
        <v>41</v>
      </c>
      <c r="E1" t="s">
        <v>19</v>
      </c>
      <c r="F1" t="s">
        <v>42</v>
      </c>
      <c r="G1" t="s">
        <v>20</v>
      </c>
      <c r="I1" s="16" t="s">
        <v>0</v>
      </c>
      <c r="J1" s="16" t="s">
        <v>1</v>
      </c>
      <c r="K1" s="16" t="s">
        <v>2</v>
      </c>
      <c r="L1" s="16" t="s">
        <v>3</v>
      </c>
      <c r="M1" s="17" t="s">
        <v>12</v>
      </c>
      <c r="N1" s="17" t="s">
        <v>15</v>
      </c>
      <c r="O1" s="16" t="s">
        <v>13</v>
      </c>
      <c r="P1" s="16" t="s">
        <v>14</v>
      </c>
    </row>
    <row r="2" spans="1:16" x14ac:dyDescent="0.15">
      <c r="A2" s="18">
        <v>0.5</v>
      </c>
      <c r="B2" s="18">
        <v>0</v>
      </c>
      <c r="C2" s="18" t="s">
        <v>9</v>
      </c>
      <c r="D2">
        <v>647.47198486328102</v>
      </c>
      <c r="E2">
        <v>551.58642578125</v>
      </c>
      <c r="F2">
        <v>526.79541015625</v>
      </c>
      <c r="G2">
        <v>502.48596191406301</v>
      </c>
      <c r="I2" s="19">
        <f t="shared" ref="I2:J65" si="0">D2-F2</f>
        <v>120.67657470703102</v>
      </c>
      <c r="J2" s="19">
        <f t="shared" si="0"/>
        <v>49.100463867186988</v>
      </c>
      <c r="K2" s="19">
        <f t="shared" ref="K2:K65" si="1">I2-0.7*J2</f>
        <v>86.306250000000134</v>
      </c>
      <c r="L2" s="20">
        <f t="shared" ref="L2:L65" si="2">K2/J2</f>
        <v>1.7577481596396312</v>
      </c>
      <c r="M2" s="20"/>
      <c r="N2" s="18">
        <f>LINEST(V64:V104,U64:U104)</f>
        <v>-1.2213742260910338E-2</v>
      </c>
      <c r="O2" s="21">
        <f>AVERAGE(M38:M45)</f>
        <v>2.107979263570416</v>
      </c>
    </row>
    <row r="3" spans="1:16" x14ac:dyDescent="0.15">
      <c r="A3" s="18">
        <v>1</v>
      </c>
      <c r="B3" s="18">
        <v>1</v>
      </c>
      <c r="C3" s="18" t="s">
        <v>7</v>
      </c>
      <c r="D3">
        <v>644.42584228515602</v>
      </c>
      <c r="E3">
        <v>549.66912841796898</v>
      </c>
      <c r="F3">
        <v>525.03179931640602</v>
      </c>
      <c r="G3">
        <v>501.30746459960898</v>
      </c>
      <c r="I3" s="19">
        <f t="shared" si="0"/>
        <v>119.39404296875</v>
      </c>
      <c r="J3" s="19">
        <f t="shared" si="0"/>
        <v>48.36166381836</v>
      </c>
      <c r="K3" s="19">
        <f t="shared" si="1"/>
        <v>85.540878295898011</v>
      </c>
      <c r="L3" s="20">
        <f t="shared" si="2"/>
        <v>1.7687745115051916</v>
      </c>
      <c r="M3" s="20"/>
    </row>
    <row r="4" spans="1:16" ht="15" x14ac:dyDescent="0.15">
      <c r="A4" s="18">
        <v>1.5</v>
      </c>
      <c r="B4" s="18">
        <v>2</v>
      </c>
      <c r="D4">
        <v>639.65167236328102</v>
      </c>
      <c r="E4">
        <v>547.81530761718795</v>
      </c>
      <c r="F4">
        <v>526.57281494140602</v>
      </c>
      <c r="G4">
        <v>502.23239135742199</v>
      </c>
      <c r="I4" s="19">
        <f t="shared" si="0"/>
        <v>113.078857421875</v>
      </c>
      <c r="J4" s="19">
        <f t="shared" si="0"/>
        <v>45.582916259765966</v>
      </c>
      <c r="K4" s="19">
        <f t="shared" si="1"/>
        <v>81.170816040038829</v>
      </c>
      <c r="L4" s="20">
        <f t="shared" si="2"/>
        <v>1.7807288936378285</v>
      </c>
      <c r="M4" s="20"/>
      <c r="N4" s="16" t="s">
        <v>16</v>
      </c>
    </row>
    <row r="5" spans="1:16" x14ac:dyDescent="0.15">
      <c r="A5" s="18">
        <v>2</v>
      </c>
      <c r="B5" s="18">
        <v>3</v>
      </c>
      <c r="D5">
        <v>637.09295654296898</v>
      </c>
      <c r="E5">
        <v>545.336669921875</v>
      </c>
      <c r="F5">
        <v>524.94000244140602</v>
      </c>
      <c r="G5">
        <v>500.86434936523398</v>
      </c>
      <c r="I5" s="19">
        <f t="shared" si="0"/>
        <v>112.15295410156295</v>
      </c>
      <c r="J5" s="19">
        <f t="shared" si="0"/>
        <v>44.472320556641023</v>
      </c>
      <c r="K5" s="19">
        <f t="shared" si="1"/>
        <v>81.022329711914239</v>
      </c>
      <c r="L5" s="20">
        <f t="shared" si="2"/>
        <v>1.8218597252806326</v>
      </c>
      <c r="M5" s="20"/>
      <c r="N5" s="18">
        <f>RSQ(V64:V104,U64:U104)</f>
        <v>0.97975323478427356</v>
      </c>
    </row>
    <row r="6" spans="1:16" x14ac:dyDescent="0.15">
      <c r="A6" s="18">
        <v>2.5</v>
      </c>
      <c r="B6" s="18">
        <v>4</v>
      </c>
      <c r="C6" s="18" t="s">
        <v>5</v>
      </c>
      <c r="D6">
        <v>631.06640625</v>
      </c>
      <c r="E6">
        <v>543.94561767578102</v>
      </c>
      <c r="F6">
        <v>523.95770263671898</v>
      </c>
      <c r="G6">
        <v>499.92410278320301</v>
      </c>
      <c r="I6" s="19">
        <f t="shared" si="0"/>
        <v>107.10870361328102</v>
      </c>
      <c r="J6" s="19">
        <f t="shared" si="0"/>
        <v>44.021514892578011</v>
      </c>
      <c r="K6" s="19">
        <f t="shared" si="1"/>
        <v>76.293643188476409</v>
      </c>
      <c r="L6" s="20">
        <f t="shared" si="2"/>
        <v>1.7330989943133341</v>
      </c>
      <c r="M6" s="20">
        <f t="shared" ref="M6:M22" si="3">L6+ABS($N$2)*A6</f>
        <v>1.7636333499656101</v>
      </c>
      <c r="P6" s="18">
        <f t="shared" ref="P6:P69" si="4">(M6-$O$2)/$O$2*100</f>
        <v>-16.335355833698561</v>
      </c>
    </row>
    <row r="7" spans="1:16" x14ac:dyDescent="0.15">
      <c r="A7" s="18">
        <v>3</v>
      </c>
      <c r="B7" s="18">
        <v>5</v>
      </c>
      <c r="C7" s="18" t="s">
        <v>8</v>
      </c>
      <c r="D7">
        <v>622.51184082031295</v>
      </c>
      <c r="E7">
        <v>540.00531005859398</v>
      </c>
      <c r="F7">
        <v>524.57531738281295</v>
      </c>
      <c r="G7">
        <v>500.93145751953102</v>
      </c>
      <c r="I7" s="19">
        <f t="shared" si="0"/>
        <v>97.9365234375</v>
      </c>
      <c r="J7" s="19">
        <f t="shared" si="0"/>
        <v>39.073852539062955</v>
      </c>
      <c r="K7" s="19">
        <f t="shared" si="1"/>
        <v>70.584826660155926</v>
      </c>
      <c r="L7" s="20">
        <f t="shared" si="2"/>
        <v>1.8064465639673177</v>
      </c>
      <c r="M7" s="20">
        <f t="shared" si="3"/>
        <v>1.8430877907500487</v>
      </c>
      <c r="P7" s="18">
        <f t="shared" si="4"/>
        <v>-12.566132760324411</v>
      </c>
    </row>
    <row r="8" spans="1:16" x14ac:dyDescent="0.15">
      <c r="A8" s="18">
        <v>3.5</v>
      </c>
      <c r="B8" s="18">
        <v>6</v>
      </c>
      <c r="D8">
        <v>619.49768066406295</v>
      </c>
      <c r="E8">
        <v>538.16510009765602</v>
      </c>
      <c r="F8">
        <v>523.66558837890602</v>
      </c>
      <c r="G8">
        <v>500.37045288085898</v>
      </c>
      <c r="I8" s="19">
        <f t="shared" si="0"/>
        <v>95.832092285156932</v>
      </c>
      <c r="J8" s="19">
        <f t="shared" si="0"/>
        <v>37.794647216797046</v>
      </c>
      <c r="K8" s="19">
        <f t="shared" si="1"/>
        <v>69.375839233399006</v>
      </c>
      <c r="L8" s="20">
        <f t="shared" si="2"/>
        <v>1.8355995978860826</v>
      </c>
      <c r="M8" s="20">
        <f t="shared" si="3"/>
        <v>1.8783476957992689</v>
      </c>
      <c r="P8" s="18">
        <f t="shared" si="4"/>
        <v>-10.893445288555913</v>
      </c>
    </row>
    <row r="9" spans="1:16" x14ac:dyDescent="0.15">
      <c r="A9" s="18">
        <v>4</v>
      </c>
      <c r="B9" s="18">
        <v>7</v>
      </c>
      <c r="D9">
        <v>608.65570068359398</v>
      </c>
      <c r="E9">
        <v>533.767822265625</v>
      </c>
      <c r="F9">
        <v>523.48663330078102</v>
      </c>
      <c r="G9">
        <v>499.98239135742199</v>
      </c>
      <c r="I9" s="19">
        <f t="shared" si="0"/>
        <v>85.169067382812955</v>
      </c>
      <c r="J9" s="19">
        <f t="shared" si="0"/>
        <v>33.785430908203011</v>
      </c>
      <c r="K9" s="19">
        <f t="shared" si="1"/>
        <v>61.519265747070847</v>
      </c>
      <c r="L9" s="20">
        <f t="shared" si="2"/>
        <v>1.8208814892496794</v>
      </c>
      <c r="M9" s="20">
        <f t="shared" si="3"/>
        <v>1.8697364582933207</v>
      </c>
      <c r="P9" s="18">
        <f t="shared" si="4"/>
        <v>-11.301952035029442</v>
      </c>
    </row>
    <row r="10" spans="1:16" x14ac:dyDescent="0.15">
      <c r="A10" s="18">
        <v>4.5</v>
      </c>
      <c r="B10" s="18">
        <v>8</v>
      </c>
      <c r="D10">
        <v>602.27313232421898</v>
      </c>
      <c r="E10">
        <v>532.03936767578102</v>
      </c>
      <c r="F10">
        <v>524.04211425781295</v>
      </c>
      <c r="G10">
        <v>500.80563354492199</v>
      </c>
      <c r="I10" s="19">
        <f t="shared" si="0"/>
        <v>78.231018066406023</v>
      </c>
      <c r="J10" s="19">
        <f t="shared" si="0"/>
        <v>31.233734130859034</v>
      </c>
      <c r="K10" s="19">
        <f t="shared" si="1"/>
        <v>56.367404174804705</v>
      </c>
      <c r="L10" s="20">
        <f t="shared" si="2"/>
        <v>1.8046962921130048</v>
      </c>
      <c r="M10" s="20">
        <f t="shared" si="3"/>
        <v>1.8596581322871013</v>
      </c>
      <c r="P10" s="18">
        <f t="shared" si="4"/>
        <v>-11.780055694794536</v>
      </c>
    </row>
    <row r="11" spans="1:16" x14ac:dyDescent="0.15">
      <c r="A11" s="18">
        <v>5</v>
      </c>
      <c r="B11" s="18">
        <v>9</v>
      </c>
      <c r="D11">
        <v>600.39971923828102</v>
      </c>
      <c r="E11">
        <v>530.55871582031295</v>
      </c>
      <c r="F11">
        <v>523.47900390625</v>
      </c>
      <c r="G11">
        <v>500.0673828125</v>
      </c>
      <c r="I11" s="19">
        <f t="shared" si="0"/>
        <v>76.920715332031023</v>
      </c>
      <c r="J11" s="19">
        <f t="shared" si="0"/>
        <v>30.491333007812955</v>
      </c>
      <c r="K11" s="19">
        <f t="shared" si="1"/>
        <v>55.57678222656196</v>
      </c>
      <c r="L11" s="20">
        <f t="shared" si="2"/>
        <v>1.8227075284744432</v>
      </c>
      <c r="M11" s="20">
        <f t="shared" si="3"/>
        <v>1.8837762397789948</v>
      </c>
      <c r="P11" s="18">
        <f t="shared" si="4"/>
        <v>-10.63592169363538</v>
      </c>
    </row>
    <row r="12" spans="1:16" x14ac:dyDescent="0.15">
      <c r="A12" s="18">
        <v>5.5</v>
      </c>
      <c r="B12" s="18">
        <v>10</v>
      </c>
      <c r="D12">
        <v>636.89739990234398</v>
      </c>
      <c r="E12">
        <v>545.96148681640602</v>
      </c>
      <c r="F12">
        <v>522.50439453125</v>
      </c>
      <c r="G12">
        <v>499.14300537109398</v>
      </c>
      <c r="I12" s="19">
        <f t="shared" si="0"/>
        <v>114.39300537109398</v>
      </c>
      <c r="J12" s="19">
        <f t="shared" si="0"/>
        <v>46.818481445312045</v>
      </c>
      <c r="K12" s="19">
        <f t="shared" si="1"/>
        <v>81.620068359375551</v>
      </c>
      <c r="L12" s="20">
        <f t="shared" si="2"/>
        <v>1.7433301089595294</v>
      </c>
      <c r="M12" s="20">
        <f t="shared" si="3"/>
        <v>1.8105056913945363</v>
      </c>
      <c r="P12" s="18">
        <f t="shared" si="4"/>
        <v>-14.111788351846977</v>
      </c>
    </row>
    <row r="13" spans="1:16" x14ac:dyDescent="0.15">
      <c r="A13" s="18">
        <v>6</v>
      </c>
      <c r="B13" s="18">
        <v>11</v>
      </c>
      <c r="D13">
        <v>637.85772705078102</v>
      </c>
      <c r="E13">
        <v>545.68109130859398</v>
      </c>
      <c r="F13">
        <v>522.99133300781295</v>
      </c>
      <c r="G13">
        <v>499.92282104492199</v>
      </c>
      <c r="I13" s="19">
        <f t="shared" si="0"/>
        <v>114.86639404296807</v>
      </c>
      <c r="J13" s="19">
        <f t="shared" si="0"/>
        <v>45.758270263671989</v>
      </c>
      <c r="K13" s="19">
        <f t="shared" si="1"/>
        <v>82.835604858397687</v>
      </c>
      <c r="L13" s="20">
        <f t="shared" si="2"/>
        <v>1.8102870668203954</v>
      </c>
      <c r="M13" s="20">
        <f t="shared" si="3"/>
        <v>1.8835695203858576</v>
      </c>
      <c r="P13" s="18">
        <f t="shared" si="4"/>
        <v>-10.645728212926613</v>
      </c>
    </row>
    <row r="14" spans="1:16" x14ac:dyDescent="0.15">
      <c r="A14" s="18">
        <v>6.5</v>
      </c>
      <c r="B14" s="18">
        <v>12</v>
      </c>
      <c r="D14">
        <v>636.65338134765602</v>
      </c>
      <c r="E14">
        <v>545.47674560546898</v>
      </c>
      <c r="F14">
        <v>523.11224365234398</v>
      </c>
      <c r="G14">
        <v>500.23806762695301</v>
      </c>
      <c r="I14" s="19">
        <f t="shared" si="0"/>
        <v>113.54113769531205</v>
      </c>
      <c r="J14" s="19">
        <f t="shared" si="0"/>
        <v>45.238677978515966</v>
      </c>
      <c r="K14" s="19">
        <f t="shared" si="1"/>
        <v>81.874063110350875</v>
      </c>
      <c r="L14" s="20">
        <f t="shared" si="2"/>
        <v>1.8098243973714971</v>
      </c>
      <c r="M14" s="20">
        <f t="shared" si="3"/>
        <v>1.8892137220674143</v>
      </c>
      <c r="P14" s="18">
        <f t="shared" si="4"/>
        <v>-10.377974076104753</v>
      </c>
    </row>
    <row r="15" spans="1:16" x14ac:dyDescent="0.15">
      <c r="A15" s="18">
        <v>7</v>
      </c>
      <c r="B15" s="18">
        <v>13</v>
      </c>
      <c r="D15">
        <v>637.75946044921898</v>
      </c>
      <c r="E15">
        <v>546.64978027343795</v>
      </c>
      <c r="F15">
        <v>522.71649169921898</v>
      </c>
      <c r="G15">
        <v>499.55703735351602</v>
      </c>
      <c r="I15" s="19">
        <f t="shared" si="0"/>
        <v>115.04296875</v>
      </c>
      <c r="J15" s="19">
        <f t="shared" si="0"/>
        <v>47.092742919921932</v>
      </c>
      <c r="K15" s="19">
        <f t="shared" si="1"/>
        <v>82.078048706054659</v>
      </c>
      <c r="L15" s="20">
        <f t="shared" si="2"/>
        <v>1.7429022736183133</v>
      </c>
      <c r="M15" s="20">
        <f t="shared" si="3"/>
        <v>1.8283984694446858</v>
      </c>
      <c r="P15" s="18">
        <f t="shared" si="4"/>
        <v>-13.262976489255724</v>
      </c>
    </row>
    <row r="16" spans="1:16" x14ac:dyDescent="0.15">
      <c r="A16" s="18">
        <v>7.5</v>
      </c>
      <c r="B16" s="18">
        <v>14</v>
      </c>
      <c r="D16">
        <v>632.14300537109398</v>
      </c>
      <c r="E16">
        <v>543.71630859375</v>
      </c>
      <c r="F16">
        <v>522.27185058593795</v>
      </c>
      <c r="G16">
        <v>499.06683349609398</v>
      </c>
      <c r="I16" s="19">
        <f t="shared" si="0"/>
        <v>109.87115478515602</v>
      </c>
      <c r="J16" s="19">
        <f t="shared" si="0"/>
        <v>44.649475097656023</v>
      </c>
      <c r="K16" s="19">
        <f t="shared" si="1"/>
        <v>78.61652221679681</v>
      </c>
      <c r="L16" s="20">
        <f t="shared" si="2"/>
        <v>1.7607490803609462</v>
      </c>
      <c r="M16" s="20">
        <f t="shared" si="3"/>
        <v>1.8523521473177738</v>
      </c>
      <c r="P16" s="18">
        <f t="shared" si="4"/>
        <v>-12.12664283137542</v>
      </c>
    </row>
    <row r="17" spans="1:16" x14ac:dyDescent="0.15">
      <c r="A17" s="18">
        <v>8</v>
      </c>
      <c r="B17" s="18">
        <v>15</v>
      </c>
      <c r="D17">
        <v>632.898681640625</v>
      </c>
      <c r="E17">
        <v>543.5205078125</v>
      </c>
      <c r="F17">
        <v>522.65008544921898</v>
      </c>
      <c r="G17">
        <v>499.54510498046898</v>
      </c>
      <c r="I17" s="19">
        <f t="shared" si="0"/>
        <v>110.24859619140602</v>
      </c>
      <c r="J17" s="19">
        <f t="shared" si="0"/>
        <v>43.975402832031023</v>
      </c>
      <c r="K17" s="19">
        <f t="shared" si="1"/>
        <v>79.465814208984312</v>
      </c>
      <c r="L17" s="20">
        <f t="shared" si="2"/>
        <v>1.8070514217348479</v>
      </c>
      <c r="M17" s="20">
        <f t="shared" si="3"/>
        <v>1.9047613598221307</v>
      </c>
      <c r="P17" s="18">
        <f t="shared" si="4"/>
        <v>-9.6404128475193076</v>
      </c>
    </row>
    <row r="18" spans="1:16" x14ac:dyDescent="0.15">
      <c r="A18" s="18">
        <v>8.5</v>
      </c>
      <c r="B18" s="18">
        <v>16</v>
      </c>
      <c r="D18">
        <v>633.40679931640602</v>
      </c>
      <c r="E18">
        <v>544.70550537109398</v>
      </c>
      <c r="F18">
        <v>523.38336181640602</v>
      </c>
      <c r="G18">
        <v>500.05334472656301</v>
      </c>
      <c r="I18" s="19">
        <f t="shared" si="0"/>
        <v>110.0234375</v>
      </c>
      <c r="J18" s="19">
        <f t="shared" si="0"/>
        <v>44.652160644530966</v>
      </c>
      <c r="K18" s="19">
        <f t="shared" si="1"/>
        <v>78.766925048828327</v>
      </c>
      <c r="L18" s="20">
        <f t="shared" si="2"/>
        <v>1.7640115038526309</v>
      </c>
      <c r="M18" s="20">
        <f t="shared" si="3"/>
        <v>1.8678283130703688</v>
      </c>
      <c r="P18" s="18">
        <f t="shared" si="4"/>
        <v>-11.392472148577427</v>
      </c>
    </row>
    <row r="19" spans="1:16" x14ac:dyDescent="0.15">
      <c r="A19" s="18">
        <v>9</v>
      </c>
      <c r="B19" s="18">
        <v>17</v>
      </c>
      <c r="D19">
        <v>631.94445800781295</v>
      </c>
      <c r="E19">
        <v>544.72235107421898</v>
      </c>
      <c r="F19">
        <v>522.78790283203102</v>
      </c>
      <c r="G19">
        <v>499.84988403320301</v>
      </c>
      <c r="I19" s="19">
        <f t="shared" si="0"/>
        <v>109.15655517578193</v>
      </c>
      <c r="J19" s="19">
        <f t="shared" si="0"/>
        <v>44.872467041015966</v>
      </c>
      <c r="K19" s="19">
        <f t="shared" si="1"/>
        <v>77.745828247070762</v>
      </c>
      <c r="L19" s="20">
        <f t="shared" si="2"/>
        <v>1.7325953613383167</v>
      </c>
      <c r="M19" s="20">
        <f t="shared" si="3"/>
        <v>1.8425190416865098</v>
      </c>
      <c r="P19" s="18">
        <f t="shared" si="4"/>
        <v>-12.593113531595165</v>
      </c>
    </row>
    <row r="20" spans="1:16" x14ac:dyDescent="0.15">
      <c r="A20" s="18">
        <v>9.5</v>
      </c>
      <c r="B20" s="18">
        <v>18</v>
      </c>
      <c r="D20">
        <v>630.82843017578102</v>
      </c>
      <c r="E20">
        <v>543.78497314453102</v>
      </c>
      <c r="F20">
        <v>522.26861572265602</v>
      </c>
      <c r="G20">
        <v>499.61959838867199</v>
      </c>
      <c r="I20" s="19">
        <f t="shared" si="0"/>
        <v>108.559814453125</v>
      </c>
      <c r="J20" s="19">
        <f t="shared" si="0"/>
        <v>44.165374755859034</v>
      </c>
      <c r="K20" s="19">
        <f t="shared" si="1"/>
        <v>77.644052124023673</v>
      </c>
      <c r="L20" s="20">
        <f t="shared" si="2"/>
        <v>1.7580299624588449</v>
      </c>
      <c r="M20" s="20">
        <f t="shared" si="3"/>
        <v>1.8740605139374931</v>
      </c>
      <c r="P20" s="18">
        <f t="shared" si="4"/>
        <v>-11.096824037857003</v>
      </c>
    </row>
    <row r="21" spans="1:16" x14ac:dyDescent="0.15">
      <c r="A21" s="18">
        <v>10</v>
      </c>
      <c r="B21" s="18">
        <v>19</v>
      </c>
      <c r="D21">
        <v>627.96490478515602</v>
      </c>
      <c r="E21">
        <v>542.79290771484398</v>
      </c>
      <c r="F21">
        <v>521.65948486328102</v>
      </c>
      <c r="G21">
        <v>498.80307006835898</v>
      </c>
      <c r="I21" s="19">
        <f t="shared" si="0"/>
        <v>106.305419921875</v>
      </c>
      <c r="J21" s="19">
        <f t="shared" si="0"/>
        <v>43.989837646485</v>
      </c>
      <c r="K21" s="19">
        <f t="shared" si="1"/>
        <v>75.512533569335503</v>
      </c>
      <c r="L21" s="20">
        <f t="shared" si="2"/>
        <v>1.7165904129079985</v>
      </c>
      <c r="M21" s="20">
        <f t="shared" si="3"/>
        <v>1.8387278355171019</v>
      </c>
      <c r="P21" s="18">
        <f t="shared" si="4"/>
        <v>-12.772963790794892</v>
      </c>
    </row>
    <row r="22" spans="1:16" x14ac:dyDescent="0.15">
      <c r="A22" s="18">
        <v>10.5</v>
      </c>
      <c r="B22" s="18">
        <v>20</v>
      </c>
      <c r="D22">
        <v>628.29425048828102</v>
      </c>
      <c r="E22">
        <v>544.01354980468795</v>
      </c>
      <c r="F22">
        <v>521.81439208984398</v>
      </c>
      <c r="G22">
        <v>498.95602416992199</v>
      </c>
      <c r="I22" s="19">
        <f t="shared" si="0"/>
        <v>106.47985839843705</v>
      </c>
      <c r="J22" s="19">
        <f t="shared" si="0"/>
        <v>45.057525634765966</v>
      </c>
      <c r="K22" s="19">
        <f t="shared" si="1"/>
        <v>74.939590454100866</v>
      </c>
      <c r="L22" s="20">
        <f t="shared" si="2"/>
        <v>1.6631980872975007</v>
      </c>
      <c r="M22" s="20">
        <f t="shared" si="3"/>
        <v>1.7914423810370592</v>
      </c>
      <c r="P22" s="18">
        <f t="shared" si="4"/>
        <v>-15.016128858744962</v>
      </c>
    </row>
    <row r="23" spans="1:16" x14ac:dyDescent="0.15">
      <c r="A23" s="18">
        <v>11</v>
      </c>
      <c r="B23" s="18">
        <v>21</v>
      </c>
      <c r="D23">
        <v>627.66320800781295</v>
      </c>
      <c r="E23">
        <v>543.65179443359398</v>
      </c>
      <c r="F23">
        <v>522.17822265625</v>
      </c>
      <c r="G23">
        <v>499.23553466796898</v>
      </c>
      <c r="I23" s="19">
        <f t="shared" si="0"/>
        <v>105.48498535156295</v>
      </c>
      <c r="J23" s="19">
        <f t="shared" si="0"/>
        <v>44.416259765625</v>
      </c>
      <c r="K23" s="19">
        <f t="shared" si="1"/>
        <v>74.393603515625458</v>
      </c>
      <c r="L23" s="20">
        <f t="shared" si="2"/>
        <v>1.674918237334355</v>
      </c>
      <c r="M23" s="20">
        <f>L23+ABS($N$2)*A23</f>
        <v>1.8092694022043687</v>
      </c>
      <c r="P23" s="18">
        <f t="shared" si="4"/>
        <v>-14.170436423558726</v>
      </c>
    </row>
    <row r="24" spans="1:16" x14ac:dyDescent="0.15">
      <c r="A24" s="18">
        <v>11.5</v>
      </c>
      <c r="B24" s="18">
        <v>22</v>
      </c>
      <c r="D24">
        <v>626.55364990234398</v>
      </c>
      <c r="E24">
        <v>542.71643066406295</v>
      </c>
      <c r="F24">
        <v>521.52880859375</v>
      </c>
      <c r="G24">
        <v>498.83880615234398</v>
      </c>
      <c r="I24" s="19">
        <f t="shared" si="0"/>
        <v>105.02484130859398</v>
      </c>
      <c r="J24" s="19">
        <f t="shared" si="0"/>
        <v>43.877624511718977</v>
      </c>
      <c r="K24" s="19">
        <f t="shared" si="1"/>
        <v>74.310504150390699</v>
      </c>
      <c r="L24" s="20">
        <f t="shared" si="2"/>
        <v>1.6935853975080992</v>
      </c>
      <c r="M24" s="20">
        <f t="shared" ref="M24:M87" si="5">L24+ABS($N$2)*A24</f>
        <v>1.834043433508568</v>
      </c>
      <c r="P24" s="18">
        <f t="shared" si="4"/>
        <v>-12.995186185933621</v>
      </c>
    </row>
    <row r="25" spans="1:16" x14ac:dyDescent="0.15">
      <c r="A25" s="18">
        <v>12</v>
      </c>
      <c r="B25" s="18">
        <v>23</v>
      </c>
      <c r="D25">
        <v>630.10894775390602</v>
      </c>
      <c r="E25">
        <v>542.468994140625</v>
      </c>
      <c r="F25">
        <v>521.21966552734398</v>
      </c>
      <c r="G25">
        <v>498.58895874023398</v>
      </c>
      <c r="I25" s="19">
        <f t="shared" si="0"/>
        <v>108.88928222656205</v>
      </c>
      <c r="J25" s="19">
        <f t="shared" si="0"/>
        <v>43.880035400391023</v>
      </c>
      <c r="K25" s="19">
        <f t="shared" si="1"/>
        <v>78.173257446288332</v>
      </c>
      <c r="L25" s="20">
        <f t="shared" si="2"/>
        <v>1.7815222055539115</v>
      </c>
      <c r="M25" s="20">
        <f t="shared" si="5"/>
        <v>1.9280871126848356</v>
      </c>
      <c r="P25" s="18">
        <f t="shared" si="4"/>
        <v>-8.5338671966291475</v>
      </c>
    </row>
    <row r="26" spans="1:16" x14ac:dyDescent="0.15">
      <c r="A26" s="18">
        <v>12.5</v>
      </c>
      <c r="B26" s="18">
        <v>24</v>
      </c>
      <c r="D26">
        <v>632.52551269531295</v>
      </c>
      <c r="E26">
        <v>541.45831298828102</v>
      </c>
      <c r="F26">
        <v>521.59716796875</v>
      </c>
      <c r="G26">
        <v>499.14501953125</v>
      </c>
      <c r="I26" s="19">
        <f t="shared" si="0"/>
        <v>110.92834472656295</v>
      </c>
      <c r="J26" s="19">
        <f t="shared" si="0"/>
        <v>42.313293457031023</v>
      </c>
      <c r="K26" s="19">
        <f t="shared" si="1"/>
        <v>81.309039306641239</v>
      </c>
      <c r="L26" s="20">
        <f t="shared" si="2"/>
        <v>1.9215956183890588</v>
      </c>
      <c r="M26" s="20">
        <f t="shared" si="5"/>
        <v>2.0742673966504381</v>
      </c>
      <c r="P26" s="18">
        <f t="shared" si="4"/>
        <v>-1.599250405474955</v>
      </c>
    </row>
    <row r="27" spans="1:16" x14ac:dyDescent="0.15">
      <c r="A27" s="18">
        <v>13</v>
      </c>
      <c r="B27" s="18">
        <v>25</v>
      </c>
      <c r="D27">
        <v>632.71356201171898</v>
      </c>
      <c r="E27">
        <v>540.90045166015602</v>
      </c>
      <c r="F27">
        <v>521.5166015625</v>
      </c>
      <c r="G27">
        <v>498.87088012695301</v>
      </c>
      <c r="I27" s="19">
        <f t="shared" si="0"/>
        <v>111.19696044921898</v>
      </c>
      <c r="J27" s="19">
        <f t="shared" si="0"/>
        <v>42.029571533203011</v>
      </c>
      <c r="K27" s="19">
        <f t="shared" si="1"/>
        <v>81.776260375976875</v>
      </c>
      <c r="L27" s="20">
        <f t="shared" si="2"/>
        <v>1.9456838933362504</v>
      </c>
      <c r="M27" s="20">
        <f t="shared" si="5"/>
        <v>2.1044625427280845</v>
      </c>
      <c r="P27" s="18">
        <f t="shared" si="4"/>
        <v>-0.16682900553656141</v>
      </c>
    </row>
    <row r="28" spans="1:16" x14ac:dyDescent="0.15">
      <c r="A28" s="18">
        <v>13.5</v>
      </c>
      <c r="B28" s="18">
        <v>26</v>
      </c>
      <c r="D28">
        <v>634.76550292968795</v>
      </c>
      <c r="E28">
        <v>541.94818115234398</v>
      </c>
      <c r="F28">
        <v>521.25213623046898</v>
      </c>
      <c r="G28">
        <v>498.706298828125</v>
      </c>
      <c r="I28" s="19">
        <f t="shared" si="0"/>
        <v>113.51336669921898</v>
      </c>
      <c r="J28" s="19">
        <f t="shared" si="0"/>
        <v>43.241882324218977</v>
      </c>
      <c r="K28" s="19">
        <f t="shared" si="1"/>
        <v>83.244049072265696</v>
      </c>
      <c r="L28" s="20">
        <f t="shared" si="2"/>
        <v>1.9250792194502191</v>
      </c>
      <c r="M28" s="20">
        <f t="shared" si="5"/>
        <v>2.0899647399725088</v>
      </c>
      <c r="P28" s="18">
        <f t="shared" si="4"/>
        <v>-0.85458732489592448</v>
      </c>
    </row>
    <row r="29" spans="1:16" x14ac:dyDescent="0.15">
      <c r="A29" s="18">
        <v>14</v>
      </c>
      <c r="B29" s="18">
        <v>27</v>
      </c>
      <c r="D29">
        <v>628.748046875</v>
      </c>
      <c r="E29">
        <v>539.09930419921898</v>
      </c>
      <c r="F29">
        <v>520.750732421875</v>
      </c>
      <c r="G29">
        <v>497.88876342773398</v>
      </c>
      <c r="I29" s="19">
        <f t="shared" si="0"/>
        <v>107.997314453125</v>
      </c>
      <c r="J29" s="19">
        <f t="shared" si="0"/>
        <v>41.210540771485</v>
      </c>
      <c r="K29" s="19">
        <f t="shared" si="1"/>
        <v>79.1499359130855</v>
      </c>
      <c r="L29" s="20">
        <f t="shared" si="2"/>
        <v>1.9206235693915494</v>
      </c>
      <c r="M29" s="20">
        <f t="shared" si="5"/>
        <v>2.0916159610442944</v>
      </c>
      <c r="P29" s="18">
        <f t="shared" si="4"/>
        <v>-0.77625538395506166</v>
      </c>
    </row>
    <row r="30" spans="1:16" x14ac:dyDescent="0.15">
      <c r="A30" s="18">
        <v>14.5</v>
      </c>
      <c r="B30" s="18">
        <v>28</v>
      </c>
      <c r="D30">
        <v>627.313720703125</v>
      </c>
      <c r="E30">
        <v>539.370849609375</v>
      </c>
      <c r="F30">
        <v>521.15509033203102</v>
      </c>
      <c r="G30">
        <v>498.62359619140602</v>
      </c>
      <c r="I30" s="19">
        <f t="shared" si="0"/>
        <v>106.15863037109398</v>
      </c>
      <c r="J30" s="19">
        <f t="shared" si="0"/>
        <v>40.747253417968977</v>
      </c>
      <c r="K30" s="19">
        <f t="shared" si="1"/>
        <v>77.63555297851569</v>
      </c>
      <c r="L30" s="20">
        <f t="shared" si="2"/>
        <v>1.9052953626631306</v>
      </c>
      <c r="M30" s="20">
        <f t="shared" si="5"/>
        <v>2.0823946254463306</v>
      </c>
      <c r="P30" s="18">
        <f t="shared" si="4"/>
        <v>-1.2137044498602469</v>
      </c>
    </row>
    <row r="31" spans="1:16" x14ac:dyDescent="0.15">
      <c r="A31" s="18">
        <v>15</v>
      </c>
      <c r="B31" s="18">
        <v>29</v>
      </c>
      <c r="D31">
        <v>631.77362060546898</v>
      </c>
      <c r="E31">
        <v>541.93939208984398</v>
      </c>
      <c r="F31">
        <v>521.40563964843795</v>
      </c>
      <c r="G31">
        <v>498.85256958007801</v>
      </c>
      <c r="I31" s="19">
        <f t="shared" si="0"/>
        <v>110.36798095703102</v>
      </c>
      <c r="J31" s="19">
        <f t="shared" si="0"/>
        <v>43.086822509765966</v>
      </c>
      <c r="K31" s="19">
        <f t="shared" si="1"/>
        <v>80.207205200194849</v>
      </c>
      <c r="L31" s="20">
        <f t="shared" si="2"/>
        <v>1.8615251839936737</v>
      </c>
      <c r="M31" s="20">
        <f t="shared" si="5"/>
        <v>2.044731317907329</v>
      </c>
      <c r="P31" s="18">
        <f t="shared" si="4"/>
        <v>-3.0004064440349385</v>
      </c>
    </row>
    <row r="32" spans="1:16" x14ac:dyDescent="0.15">
      <c r="A32" s="18">
        <v>15.5</v>
      </c>
      <c r="B32" s="18">
        <v>30</v>
      </c>
      <c r="D32">
        <v>627.52526855468795</v>
      </c>
      <c r="E32">
        <v>539.66259765625</v>
      </c>
      <c r="F32">
        <v>521.21099853515602</v>
      </c>
      <c r="G32">
        <v>498.45870971679699</v>
      </c>
      <c r="I32" s="19">
        <f t="shared" si="0"/>
        <v>106.31427001953193</v>
      </c>
      <c r="J32" s="19">
        <f t="shared" si="0"/>
        <v>41.203887939453011</v>
      </c>
      <c r="K32" s="19">
        <f t="shared" si="1"/>
        <v>77.471548461914821</v>
      </c>
      <c r="L32" s="20">
        <f t="shared" si="2"/>
        <v>1.88019996015316</v>
      </c>
      <c r="M32" s="20">
        <f t="shared" si="5"/>
        <v>2.0695129651972701</v>
      </c>
      <c r="P32" s="18">
        <f t="shared" si="4"/>
        <v>-1.8247949132095869</v>
      </c>
    </row>
    <row r="33" spans="1:16" x14ac:dyDescent="0.15">
      <c r="A33" s="18">
        <v>16</v>
      </c>
      <c r="B33" s="18">
        <v>31</v>
      </c>
      <c r="D33">
        <v>622.528564453125</v>
      </c>
      <c r="E33">
        <v>536.70794677734398</v>
      </c>
      <c r="F33">
        <v>519.99078369140602</v>
      </c>
      <c r="G33">
        <v>497.97842407226602</v>
      </c>
      <c r="I33" s="19">
        <f t="shared" si="0"/>
        <v>102.53778076171898</v>
      </c>
      <c r="J33" s="19">
        <f t="shared" si="0"/>
        <v>38.729522705077954</v>
      </c>
      <c r="K33" s="19">
        <f t="shared" si="1"/>
        <v>75.427114868164409</v>
      </c>
      <c r="L33" s="20">
        <f t="shared" si="2"/>
        <v>1.9475353580403125</v>
      </c>
      <c r="M33" s="20">
        <f t="shared" si="5"/>
        <v>2.1429552342148779</v>
      </c>
      <c r="P33" s="18">
        <f t="shared" si="4"/>
        <v>1.65921796522898</v>
      </c>
    </row>
    <row r="34" spans="1:16" x14ac:dyDescent="0.15">
      <c r="A34" s="18">
        <v>16.5</v>
      </c>
      <c r="B34" s="18">
        <v>32</v>
      </c>
      <c r="D34">
        <v>627.96563720703102</v>
      </c>
      <c r="E34">
        <v>539.28857421875</v>
      </c>
      <c r="F34">
        <v>520.53619384765602</v>
      </c>
      <c r="G34">
        <v>497.91558837890602</v>
      </c>
      <c r="I34" s="19">
        <f t="shared" si="0"/>
        <v>107.429443359375</v>
      </c>
      <c r="J34" s="19">
        <f t="shared" si="0"/>
        <v>41.372985839843977</v>
      </c>
      <c r="K34" s="19">
        <f t="shared" si="1"/>
        <v>78.468353271484219</v>
      </c>
      <c r="L34" s="20">
        <f t="shared" si="2"/>
        <v>1.896608419204683</v>
      </c>
      <c r="M34" s="20">
        <f t="shared" si="5"/>
        <v>2.0981351665097034</v>
      </c>
      <c r="P34" s="18">
        <f t="shared" si="4"/>
        <v>-0.46699212040819515</v>
      </c>
    </row>
    <row r="35" spans="1:16" x14ac:dyDescent="0.15">
      <c r="A35" s="18">
        <v>17</v>
      </c>
      <c r="B35" s="18">
        <v>33</v>
      </c>
      <c r="D35">
        <v>628.51745605468795</v>
      </c>
      <c r="E35">
        <v>539.69873046875</v>
      </c>
      <c r="F35">
        <v>521.16925048828102</v>
      </c>
      <c r="G35">
        <v>498.68176269531301</v>
      </c>
      <c r="I35" s="19">
        <f t="shared" si="0"/>
        <v>107.34820556640693</v>
      </c>
      <c r="J35" s="19">
        <f t="shared" si="0"/>
        <v>41.016967773436988</v>
      </c>
      <c r="K35" s="19">
        <f t="shared" si="1"/>
        <v>78.636328125001043</v>
      </c>
      <c r="L35" s="20">
        <f t="shared" si="2"/>
        <v>1.9171658070718416</v>
      </c>
      <c r="M35" s="20">
        <f t="shared" si="5"/>
        <v>2.1247994255073173</v>
      </c>
      <c r="P35" s="18">
        <f t="shared" si="4"/>
        <v>0.79792824472153101</v>
      </c>
    </row>
    <row r="36" spans="1:16" x14ac:dyDescent="0.15">
      <c r="A36" s="18">
        <v>17.5</v>
      </c>
      <c r="B36" s="18">
        <v>34</v>
      </c>
      <c r="D36">
        <v>629.62164306640602</v>
      </c>
      <c r="E36">
        <v>540.88037109375</v>
      </c>
      <c r="F36">
        <v>520.72473144531295</v>
      </c>
      <c r="G36">
        <v>498.60824584960898</v>
      </c>
      <c r="I36" s="19">
        <f t="shared" si="0"/>
        <v>108.89691162109307</v>
      </c>
      <c r="J36" s="19">
        <f t="shared" si="0"/>
        <v>42.272125244141023</v>
      </c>
      <c r="K36" s="19">
        <f t="shared" si="1"/>
        <v>79.306423950194358</v>
      </c>
      <c r="L36" s="20">
        <f t="shared" si="2"/>
        <v>1.8760926613498417</v>
      </c>
      <c r="M36" s="20">
        <f t="shared" si="5"/>
        <v>2.0898331509157724</v>
      </c>
      <c r="P36" s="18">
        <f t="shared" si="4"/>
        <v>-0.86082975142309537</v>
      </c>
    </row>
    <row r="37" spans="1:16" x14ac:dyDescent="0.15">
      <c r="A37" s="18">
        <v>18</v>
      </c>
      <c r="B37" s="18">
        <v>35</v>
      </c>
      <c r="D37">
        <v>626.45745849609398</v>
      </c>
      <c r="E37">
        <v>538.882568359375</v>
      </c>
      <c r="F37">
        <v>519.24505615234398</v>
      </c>
      <c r="G37">
        <v>497.339111328125</v>
      </c>
      <c r="I37" s="19">
        <f t="shared" si="0"/>
        <v>107.21240234375</v>
      </c>
      <c r="J37" s="19">
        <f t="shared" si="0"/>
        <v>41.54345703125</v>
      </c>
      <c r="K37" s="19">
        <f t="shared" si="1"/>
        <v>78.131982421874994</v>
      </c>
      <c r="L37" s="20">
        <f t="shared" si="2"/>
        <v>1.8807289524100561</v>
      </c>
      <c r="M37" s="20">
        <f t="shared" si="5"/>
        <v>2.1005763131064423</v>
      </c>
      <c r="P37" s="18">
        <f t="shared" si="4"/>
        <v>-0.35118706298062996</v>
      </c>
    </row>
    <row r="38" spans="1:16" x14ac:dyDescent="0.15">
      <c r="A38" s="18">
        <v>18.5</v>
      </c>
      <c r="B38" s="18">
        <v>36</v>
      </c>
      <c r="D38">
        <v>624.04632568359398</v>
      </c>
      <c r="E38">
        <v>537.39337158203102</v>
      </c>
      <c r="F38">
        <v>519.73480224609398</v>
      </c>
      <c r="G38">
        <v>497.31158447265602</v>
      </c>
      <c r="I38" s="19">
        <f t="shared" si="0"/>
        <v>104.3115234375</v>
      </c>
      <c r="J38" s="19">
        <f t="shared" si="0"/>
        <v>40.081787109375</v>
      </c>
      <c r="K38" s="19">
        <f t="shared" si="1"/>
        <v>76.2542724609375</v>
      </c>
      <c r="L38" s="20">
        <f t="shared" si="2"/>
        <v>1.9024668798538145</v>
      </c>
      <c r="M38" s="20">
        <f t="shared" si="5"/>
        <v>2.1284211116806557</v>
      </c>
      <c r="P38" s="18">
        <f t="shared" si="4"/>
        <v>0.96973667926961071</v>
      </c>
    </row>
    <row r="39" spans="1:16" x14ac:dyDescent="0.15">
      <c r="A39" s="18">
        <v>19</v>
      </c>
      <c r="B39" s="18">
        <v>37</v>
      </c>
      <c r="D39">
        <v>623.78314208984398</v>
      </c>
      <c r="E39">
        <v>537.780517578125</v>
      </c>
      <c r="F39">
        <v>520.38677978515602</v>
      </c>
      <c r="G39">
        <v>497.63308715820301</v>
      </c>
      <c r="I39" s="19">
        <f t="shared" si="0"/>
        <v>103.39636230468795</v>
      </c>
      <c r="J39" s="19">
        <f t="shared" si="0"/>
        <v>40.147430419921989</v>
      </c>
      <c r="K39" s="19">
        <f t="shared" si="1"/>
        <v>75.293161010742566</v>
      </c>
      <c r="L39" s="20">
        <f t="shared" si="2"/>
        <v>1.8754166885206316</v>
      </c>
      <c r="M39" s="20">
        <f t="shared" si="5"/>
        <v>2.1074777914779279</v>
      </c>
      <c r="P39" s="18">
        <f t="shared" si="4"/>
        <v>-2.3789232709941415E-2</v>
      </c>
    </row>
    <row r="40" spans="1:16" x14ac:dyDescent="0.15">
      <c r="A40" s="18">
        <v>19.5</v>
      </c>
      <c r="B40" s="18">
        <v>38</v>
      </c>
      <c r="D40">
        <v>628.43609619140602</v>
      </c>
      <c r="E40">
        <v>540.59423828125</v>
      </c>
      <c r="F40">
        <v>520.4345703125</v>
      </c>
      <c r="G40">
        <v>498.218505859375</v>
      </c>
      <c r="I40" s="19">
        <f t="shared" si="0"/>
        <v>108.00152587890602</v>
      </c>
      <c r="J40" s="19">
        <f t="shared" si="0"/>
        <v>42.375732421875</v>
      </c>
      <c r="K40" s="19">
        <f t="shared" si="1"/>
        <v>78.33851318359352</v>
      </c>
      <c r="L40" s="20">
        <f t="shared" si="2"/>
        <v>1.8486645234514929</v>
      </c>
      <c r="M40" s="20">
        <f t="shared" si="5"/>
        <v>2.0868324975392447</v>
      </c>
      <c r="P40" s="18">
        <f t="shared" si="4"/>
        <v>-1.0031771373003773</v>
      </c>
    </row>
    <row r="41" spans="1:16" x14ac:dyDescent="0.15">
      <c r="A41" s="18">
        <v>20</v>
      </c>
      <c r="B41" s="18">
        <v>39</v>
      </c>
      <c r="D41">
        <v>630.66796875</v>
      </c>
      <c r="E41">
        <v>540.99090576171898</v>
      </c>
      <c r="F41">
        <v>519.243896484375</v>
      </c>
      <c r="G41">
        <v>497.15493774414102</v>
      </c>
      <c r="I41" s="19">
        <f t="shared" si="0"/>
        <v>111.424072265625</v>
      </c>
      <c r="J41" s="19">
        <f t="shared" si="0"/>
        <v>43.835968017577954</v>
      </c>
      <c r="K41" s="19">
        <f t="shared" si="1"/>
        <v>80.738894653320429</v>
      </c>
      <c r="L41" s="20">
        <f t="shared" si="2"/>
        <v>1.8418412619733784</v>
      </c>
      <c r="M41" s="20">
        <f t="shared" si="5"/>
        <v>2.086116107191585</v>
      </c>
      <c r="P41" s="18">
        <f t="shared" si="4"/>
        <v>-1.0371618334518136</v>
      </c>
    </row>
    <row r="42" spans="1:16" x14ac:dyDescent="0.15">
      <c r="A42" s="18">
        <v>20.5</v>
      </c>
      <c r="B42" s="18">
        <v>40</v>
      </c>
      <c r="D42">
        <v>623.95397949218795</v>
      </c>
      <c r="E42">
        <v>538.29406738281295</v>
      </c>
      <c r="F42">
        <v>520.06896972656295</v>
      </c>
      <c r="G42">
        <v>497.76403808593801</v>
      </c>
      <c r="I42" s="19">
        <f t="shared" si="0"/>
        <v>103.885009765625</v>
      </c>
      <c r="J42" s="19">
        <f t="shared" si="0"/>
        <v>40.530029296874943</v>
      </c>
      <c r="K42" s="19">
        <f t="shared" si="1"/>
        <v>75.51398925781254</v>
      </c>
      <c r="L42" s="20">
        <f t="shared" si="2"/>
        <v>1.863161477251511</v>
      </c>
      <c r="M42" s="20">
        <f t="shared" si="5"/>
        <v>2.1135431936001732</v>
      </c>
      <c r="P42" s="18">
        <f t="shared" si="4"/>
        <v>0.26394614624117391</v>
      </c>
    </row>
    <row r="43" spans="1:16" x14ac:dyDescent="0.15">
      <c r="A43" s="18">
        <v>21</v>
      </c>
      <c r="B43" s="18">
        <v>41</v>
      </c>
      <c r="D43">
        <v>622.93218994140602</v>
      </c>
      <c r="E43">
        <v>538.10388183593795</v>
      </c>
      <c r="F43">
        <v>520.36480712890602</v>
      </c>
      <c r="G43">
        <v>497.88693237304699</v>
      </c>
      <c r="I43" s="19">
        <f t="shared" si="0"/>
        <v>102.5673828125</v>
      </c>
      <c r="J43" s="19">
        <f t="shared" si="0"/>
        <v>40.216949462890966</v>
      </c>
      <c r="K43" s="19">
        <f t="shared" si="1"/>
        <v>74.415518188476327</v>
      </c>
      <c r="L43" s="20">
        <f t="shared" si="2"/>
        <v>1.8503521321810126</v>
      </c>
      <c r="M43" s="20">
        <f t="shared" si="5"/>
        <v>2.1068407196601298</v>
      </c>
      <c r="P43" s="18">
        <f t="shared" si="4"/>
        <v>-5.4011153238661569E-2</v>
      </c>
    </row>
    <row r="44" spans="1:16" x14ac:dyDescent="0.15">
      <c r="A44" s="18">
        <v>21.5</v>
      </c>
      <c r="B44" s="18">
        <v>42</v>
      </c>
      <c r="D44">
        <v>619.84918212890602</v>
      </c>
      <c r="E44">
        <v>536.21081542968795</v>
      </c>
      <c r="F44">
        <v>517.89929199218795</v>
      </c>
      <c r="G44">
        <v>496.51559448242199</v>
      </c>
      <c r="I44" s="19">
        <f t="shared" si="0"/>
        <v>101.94989013671807</v>
      </c>
      <c r="J44" s="19">
        <f t="shared" si="0"/>
        <v>39.695220947265966</v>
      </c>
      <c r="K44" s="19">
        <f t="shared" si="1"/>
        <v>74.163235473631886</v>
      </c>
      <c r="L44" s="20">
        <f t="shared" si="2"/>
        <v>1.8683164800154595</v>
      </c>
      <c r="M44" s="20">
        <f t="shared" si="5"/>
        <v>2.1309119386250317</v>
      </c>
      <c r="P44" s="18">
        <f t="shared" si="4"/>
        <v>1.0878985126150251</v>
      </c>
    </row>
    <row r="45" spans="1:16" x14ac:dyDescent="0.15">
      <c r="A45" s="18">
        <v>22</v>
      </c>
      <c r="B45" s="18">
        <v>43</v>
      </c>
      <c r="D45">
        <v>620.54357910156295</v>
      </c>
      <c r="E45">
        <v>536.76910400390602</v>
      </c>
      <c r="F45">
        <v>518.471923828125</v>
      </c>
      <c r="G45">
        <v>496.50396728515602</v>
      </c>
      <c r="I45" s="19">
        <f t="shared" si="0"/>
        <v>102.07165527343795</v>
      </c>
      <c r="J45" s="19">
        <f t="shared" si="0"/>
        <v>40.26513671875</v>
      </c>
      <c r="K45" s="19">
        <f t="shared" si="1"/>
        <v>73.886059570312952</v>
      </c>
      <c r="L45" s="20">
        <f t="shared" si="2"/>
        <v>1.8349884190485541</v>
      </c>
      <c r="M45" s="20">
        <f t="shared" si="5"/>
        <v>2.1036907487885816</v>
      </c>
      <c r="P45" s="18">
        <f t="shared" si="4"/>
        <v>-0.20344198142493181</v>
      </c>
    </row>
    <row r="46" spans="1:16" ht="15" x14ac:dyDescent="0.2">
      <c r="A46" s="18">
        <v>22.5</v>
      </c>
      <c r="B46" s="18">
        <v>44</v>
      </c>
      <c r="C46" s="24" t="s">
        <v>29</v>
      </c>
      <c r="D46">
        <v>620.20129394531295</v>
      </c>
      <c r="E46">
        <v>537.84716796875</v>
      </c>
      <c r="F46">
        <v>517.93231201171898</v>
      </c>
      <c r="G46">
        <v>496.13919067382801</v>
      </c>
      <c r="I46" s="19">
        <f t="shared" si="0"/>
        <v>102.26898193359398</v>
      </c>
      <c r="J46" s="19">
        <f t="shared" si="0"/>
        <v>41.707977294921989</v>
      </c>
      <c r="K46" s="19">
        <f t="shared" si="1"/>
        <v>73.073397827148582</v>
      </c>
      <c r="L46" s="20">
        <f t="shared" si="2"/>
        <v>1.7520244942697181</v>
      </c>
      <c r="M46" s="20">
        <f t="shared" si="5"/>
        <v>2.0268336951402008</v>
      </c>
      <c r="P46" s="18">
        <f t="shared" si="4"/>
        <v>-3.849448134170629</v>
      </c>
    </row>
    <row r="47" spans="1:16" x14ac:dyDescent="0.15">
      <c r="A47" s="18">
        <v>23</v>
      </c>
      <c r="B47" s="18">
        <v>45</v>
      </c>
      <c r="D47">
        <v>620.46795654296898</v>
      </c>
      <c r="E47">
        <v>538.29913330078102</v>
      </c>
      <c r="F47">
        <v>518.93896484375</v>
      </c>
      <c r="G47">
        <v>496.70614624023398</v>
      </c>
      <c r="I47" s="19">
        <f t="shared" si="0"/>
        <v>101.52899169921898</v>
      </c>
      <c r="J47" s="19">
        <f t="shared" si="0"/>
        <v>41.592987060547046</v>
      </c>
      <c r="K47" s="19">
        <f t="shared" si="1"/>
        <v>72.413900756836043</v>
      </c>
      <c r="L47" s="20">
        <f t="shared" si="2"/>
        <v>1.7410122685207219</v>
      </c>
      <c r="M47" s="20">
        <f t="shared" si="5"/>
        <v>2.0219283405216597</v>
      </c>
      <c r="P47" s="18">
        <f t="shared" si="4"/>
        <v>-4.0821522552838809</v>
      </c>
    </row>
    <row r="48" spans="1:16" x14ac:dyDescent="0.15">
      <c r="A48" s="18">
        <v>23.5</v>
      </c>
      <c r="B48" s="18">
        <v>46</v>
      </c>
      <c r="D48">
        <v>619.785400390625</v>
      </c>
      <c r="E48">
        <v>539.347900390625</v>
      </c>
      <c r="F48">
        <v>519.36944580078102</v>
      </c>
      <c r="G48">
        <v>497.50454711914102</v>
      </c>
      <c r="I48" s="19">
        <f t="shared" si="0"/>
        <v>100.41595458984398</v>
      </c>
      <c r="J48" s="19">
        <f t="shared" si="0"/>
        <v>41.843353271483977</v>
      </c>
      <c r="K48" s="19">
        <f t="shared" si="1"/>
        <v>71.125607299805196</v>
      </c>
      <c r="L48" s="20">
        <f t="shared" si="2"/>
        <v>1.6998065819040589</v>
      </c>
      <c r="M48" s="20">
        <f t="shared" si="5"/>
        <v>1.9868295250354517</v>
      </c>
      <c r="P48" s="18">
        <f t="shared" si="4"/>
        <v>-5.747197832001695</v>
      </c>
    </row>
    <row r="49" spans="1:22" x14ac:dyDescent="0.15">
      <c r="A49" s="18">
        <v>24</v>
      </c>
      <c r="B49" s="18">
        <v>47</v>
      </c>
      <c r="D49">
        <v>619.42987060546898</v>
      </c>
      <c r="E49">
        <v>539.96221923828102</v>
      </c>
      <c r="F49">
        <v>519.20233154296898</v>
      </c>
      <c r="G49">
        <v>497.24801635742199</v>
      </c>
      <c r="I49" s="19">
        <f t="shared" si="0"/>
        <v>100.2275390625</v>
      </c>
      <c r="J49" s="19">
        <f t="shared" si="0"/>
        <v>42.714202880859034</v>
      </c>
      <c r="K49" s="19">
        <f t="shared" si="1"/>
        <v>70.327597045898671</v>
      </c>
      <c r="L49" s="20">
        <f t="shared" si="2"/>
        <v>1.6464686755845717</v>
      </c>
      <c r="M49" s="20">
        <f t="shared" si="5"/>
        <v>1.9395984898464198</v>
      </c>
      <c r="P49" s="18">
        <f t="shared" si="4"/>
        <v>-7.9877813142620369</v>
      </c>
    </row>
    <row r="50" spans="1:22" x14ac:dyDescent="0.15">
      <c r="A50" s="18">
        <v>24.5</v>
      </c>
      <c r="B50" s="18">
        <v>48</v>
      </c>
      <c r="D50">
        <v>619.51281738281295</v>
      </c>
      <c r="E50">
        <v>540.68859863281295</v>
      </c>
      <c r="F50">
        <v>518.37701416015602</v>
      </c>
      <c r="G50">
        <v>496.28717041015602</v>
      </c>
      <c r="I50" s="19">
        <f t="shared" si="0"/>
        <v>101.13580322265693</v>
      </c>
      <c r="J50" s="19">
        <f t="shared" si="0"/>
        <v>44.401428222656932</v>
      </c>
      <c r="K50" s="19">
        <f t="shared" si="1"/>
        <v>70.054803466797082</v>
      </c>
      <c r="L50" s="20">
        <f t="shared" si="2"/>
        <v>1.5777601368023084</v>
      </c>
      <c r="M50" s="20">
        <f t="shared" si="5"/>
        <v>1.8769968221946116</v>
      </c>
      <c r="P50" s="18">
        <f t="shared" si="4"/>
        <v>-10.957529107026176</v>
      </c>
    </row>
    <row r="51" spans="1:22" x14ac:dyDescent="0.15">
      <c r="A51" s="18">
        <v>25</v>
      </c>
      <c r="B51" s="18">
        <v>49</v>
      </c>
      <c r="D51">
        <v>619.594970703125</v>
      </c>
      <c r="E51">
        <v>542.09509277343795</v>
      </c>
      <c r="F51">
        <v>519.65509033203102</v>
      </c>
      <c r="G51">
        <v>497.55917358398398</v>
      </c>
      <c r="I51" s="19">
        <f t="shared" si="0"/>
        <v>99.939880371093977</v>
      </c>
      <c r="J51" s="19">
        <f t="shared" si="0"/>
        <v>44.535919189453978</v>
      </c>
      <c r="K51" s="19">
        <f t="shared" si="1"/>
        <v>68.76473693847619</v>
      </c>
      <c r="L51" s="20">
        <f t="shared" si="2"/>
        <v>1.5440286894260296</v>
      </c>
      <c r="M51" s="20">
        <f t="shared" si="5"/>
        <v>1.849372245948788</v>
      </c>
      <c r="P51" s="18">
        <f t="shared" si="4"/>
        <v>-12.268005766983169</v>
      </c>
    </row>
    <row r="52" spans="1:22" x14ac:dyDescent="0.15">
      <c r="A52" s="18">
        <v>25.5</v>
      </c>
      <c r="B52" s="18">
        <v>50</v>
      </c>
      <c r="D52">
        <v>615.05413818359398</v>
      </c>
      <c r="E52">
        <v>541.15899658203102</v>
      </c>
      <c r="F52">
        <v>519.16473388671898</v>
      </c>
      <c r="G52">
        <v>497.22332763671898</v>
      </c>
      <c r="I52" s="19">
        <f t="shared" si="0"/>
        <v>95.889404296875</v>
      </c>
      <c r="J52" s="19">
        <f t="shared" si="0"/>
        <v>43.935668945312045</v>
      </c>
      <c r="K52" s="19">
        <f t="shared" si="1"/>
        <v>65.134436035156568</v>
      </c>
      <c r="L52" s="20">
        <f t="shared" si="2"/>
        <v>1.4824956032018364</v>
      </c>
      <c r="M52" s="20">
        <f t="shared" si="5"/>
        <v>1.7939460308550501</v>
      </c>
      <c r="P52" s="18">
        <f t="shared" si="4"/>
        <v>-14.897358723703391</v>
      </c>
      <c r="R52" s="29"/>
      <c r="S52" s="29"/>
      <c r="T52" s="29"/>
    </row>
    <row r="53" spans="1:22" x14ac:dyDescent="0.15">
      <c r="A53" s="18">
        <v>26</v>
      </c>
      <c r="B53" s="18">
        <v>51</v>
      </c>
      <c r="D53">
        <v>613.52105712890602</v>
      </c>
      <c r="E53">
        <v>539.99914550781295</v>
      </c>
      <c r="F53">
        <v>518.50866699218795</v>
      </c>
      <c r="G53">
        <v>496.19680786132801</v>
      </c>
      <c r="I53" s="19">
        <f t="shared" si="0"/>
        <v>95.012390136718068</v>
      </c>
      <c r="J53" s="19">
        <f t="shared" si="0"/>
        <v>43.802337646484943</v>
      </c>
      <c r="K53" s="19">
        <f t="shared" si="1"/>
        <v>64.350753784178607</v>
      </c>
      <c r="L53" s="20">
        <f t="shared" si="2"/>
        <v>1.4691168837502131</v>
      </c>
      <c r="M53" s="20">
        <f t="shared" si="5"/>
        <v>1.7866741825338819</v>
      </c>
      <c r="P53" s="18">
        <f t="shared" si="4"/>
        <v>-15.242326458767893</v>
      </c>
      <c r="R53" s="29"/>
      <c r="S53" s="34"/>
      <c r="T53" s="29"/>
      <c r="U53" s="22"/>
    </row>
    <row r="54" spans="1:22" x14ac:dyDescent="0.15">
      <c r="A54" s="18">
        <v>26.5</v>
      </c>
      <c r="B54" s="18">
        <v>52</v>
      </c>
      <c r="D54">
        <v>621.1884765625</v>
      </c>
      <c r="E54">
        <v>541.16278076171898</v>
      </c>
      <c r="F54">
        <v>518.14190673828102</v>
      </c>
      <c r="G54">
        <v>496.13763427734398</v>
      </c>
      <c r="I54" s="19">
        <f t="shared" si="0"/>
        <v>103.04656982421898</v>
      </c>
      <c r="J54" s="19">
        <f t="shared" si="0"/>
        <v>45.025146484375</v>
      </c>
      <c r="K54" s="19">
        <f t="shared" si="1"/>
        <v>71.528967285156483</v>
      </c>
      <c r="L54" s="20">
        <f t="shared" si="2"/>
        <v>1.5886448544921239</v>
      </c>
      <c r="M54" s="20">
        <f t="shared" si="5"/>
        <v>1.9123090244062477</v>
      </c>
      <c r="P54" s="18">
        <f t="shared" si="4"/>
        <v>-9.2823607207952019</v>
      </c>
      <c r="R54" s="29"/>
      <c r="S54" s="34"/>
      <c r="T54" s="29"/>
    </row>
    <row r="55" spans="1:22" x14ac:dyDescent="0.15">
      <c r="A55" s="18">
        <v>27</v>
      </c>
      <c r="B55" s="18">
        <v>53</v>
      </c>
      <c r="D55">
        <v>621.07861328125</v>
      </c>
      <c r="E55">
        <v>540.51599121093795</v>
      </c>
      <c r="F55">
        <v>518.70660400390602</v>
      </c>
      <c r="G55">
        <v>497.29327392578102</v>
      </c>
      <c r="I55" s="19">
        <f t="shared" si="0"/>
        <v>102.37200927734398</v>
      </c>
      <c r="J55" s="19">
        <f t="shared" si="0"/>
        <v>43.222717285156932</v>
      </c>
      <c r="K55" s="19">
        <f t="shared" si="1"/>
        <v>72.116107177734122</v>
      </c>
      <c r="L55" s="20">
        <f t="shared" si="2"/>
        <v>1.6684769423901871</v>
      </c>
      <c r="M55" s="20">
        <f t="shared" si="5"/>
        <v>1.9982479834347662</v>
      </c>
      <c r="P55" s="18">
        <f t="shared" si="4"/>
        <v>-5.2055199039193152</v>
      </c>
      <c r="R55" s="35"/>
      <c r="S55" s="34"/>
      <c r="T55" s="29"/>
    </row>
    <row r="56" spans="1:22" x14ac:dyDescent="0.15">
      <c r="A56" s="18">
        <v>27.5</v>
      </c>
      <c r="B56" s="18">
        <v>54</v>
      </c>
      <c r="D56">
        <v>614.42077636718795</v>
      </c>
      <c r="E56">
        <v>537.33648681640602</v>
      </c>
      <c r="F56">
        <v>518.8232421875</v>
      </c>
      <c r="G56">
        <v>497.35287475585898</v>
      </c>
      <c r="I56" s="19">
        <f t="shared" si="0"/>
        <v>95.597534179687955</v>
      </c>
      <c r="J56" s="19">
        <f t="shared" si="0"/>
        <v>39.983612060547046</v>
      </c>
      <c r="K56" s="19">
        <f t="shared" si="1"/>
        <v>67.609005737305026</v>
      </c>
      <c r="L56" s="20">
        <f t="shared" si="2"/>
        <v>1.6909179099408262</v>
      </c>
      <c r="M56" s="20">
        <f t="shared" si="5"/>
        <v>2.0267958221158606</v>
      </c>
      <c r="P56" s="18">
        <f t="shared" si="4"/>
        <v>-3.8512447848775277</v>
      </c>
      <c r="R56" s="35"/>
      <c r="S56" s="34"/>
      <c r="T56" s="29"/>
    </row>
    <row r="57" spans="1:22" x14ac:dyDescent="0.15">
      <c r="A57" s="18">
        <v>28</v>
      </c>
      <c r="B57" s="18">
        <v>55</v>
      </c>
      <c r="D57">
        <v>615.86407470703102</v>
      </c>
      <c r="E57">
        <v>537.57360839843795</v>
      </c>
      <c r="F57">
        <v>517.96356201171898</v>
      </c>
      <c r="G57">
        <v>496.44552612304699</v>
      </c>
      <c r="I57" s="19">
        <f t="shared" si="0"/>
        <v>97.900512695312045</v>
      </c>
      <c r="J57" s="19">
        <f t="shared" si="0"/>
        <v>41.128082275390966</v>
      </c>
      <c r="K57" s="19">
        <f t="shared" si="1"/>
        <v>69.110855102538366</v>
      </c>
      <c r="L57" s="20">
        <f t="shared" si="2"/>
        <v>1.6803811721581514</v>
      </c>
      <c r="M57" s="20">
        <f t="shared" si="5"/>
        <v>2.0223659554636408</v>
      </c>
      <c r="P57" s="18">
        <f t="shared" si="4"/>
        <v>-4.0613923289627882</v>
      </c>
      <c r="R57" s="29"/>
      <c r="S57" s="34"/>
      <c r="T57" s="29"/>
    </row>
    <row r="58" spans="1:22" x14ac:dyDescent="0.15">
      <c r="A58" s="18">
        <v>28.5</v>
      </c>
      <c r="B58" s="18">
        <v>56</v>
      </c>
      <c r="D58">
        <v>614.65496826171898</v>
      </c>
      <c r="E58">
        <v>536.42047119140602</v>
      </c>
      <c r="F58">
        <v>518.086669921875</v>
      </c>
      <c r="G58">
        <v>496.35299682617199</v>
      </c>
      <c r="I58" s="19">
        <f t="shared" si="0"/>
        <v>96.568298339843977</v>
      </c>
      <c r="J58" s="19">
        <f t="shared" si="0"/>
        <v>40.067474365234034</v>
      </c>
      <c r="K58" s="19">
        <f t="shared" si="1"/>
        <v>68.521066284180151</v>
      </c>
      <c r="L58" s="20">
        <f t="shared" si="2"/>
        <v>1.7101418886445932</v>
      </c>
      <c r="M58" s="20">
        <f t="shared" si="5"/>
        <v>2.0582335430805379</v>
      </c>
      <c r="P58" s="18">
        <f t="shared" si="4"/>
        <v>-2.3598771273309729</v>
      </c>
      <c r="R58" s="29"/>
      <c r="S58" s="34"/>
      <c r="T58" s="29"/>
    </row>
    <row r="59" spans="1:22" x14ac:dyDescent="0.15">
      <c r="A59" s="18">
        <v>29</v>
      </c>
      <c r="B59" s="18">
        <v>57</v>
      </c>
      <c r="D59">
        <v>612.033203125</v>
      </c>
      <c r="E59">
        <v>535.00103759765602</v>
      </c>
      <c r="F59">
        <v>518.08941650390602</v>
      </c>
      <c r="G59">
        <v>496.30078125</v>
      </c>
      <c r="I59" s="19">
        <f t="shared" si="0"/>
        <v>93.943786621093977</v>
      </c>
      <c r="J59" s="19">
        <f t="shared" si="0"/>
        <v>38.700256347656023</v>
      </c>
      <c r="K59" s="19">
        <f t="shared" si="1"/>
        <v>66.853607177734759</v>
      </c>
      <c r="L59" s="20">
        <f t="shared" si="2"/>
        <v>1.7274719468824375</v>
      </c>
      <c r="M59" s="20">
        <f t="shared" si="5"/>
        <v>2.0816704724488373</v>
      </c>
      <c r="P59" s="18">
        <f t="shared" si="4"/>
        <v>-1.2480573967799784</v>
      </c>
      <c r="R59" s="36"/>
      <c r="S59" s="34"/>
      <c r="T59" s="29"/>
    </row>
    <row r="60" spans="1:22" x14ac:dyDescent="0.15">
      <c r="A60" s="18">
        <v>29.5</v>
      </c>
      <c r="B60" s="18">
        <v>58</v>
      </c>
      <c r="D60">
        <v>612.350341796875</v>
      </c>
      <c r="E60">
        <v>535.55181884765602</v>
      </c>
      <c r="F60">
        <v>518.54113769531295</v>
      </c>
      <c r="G60">
        <v>496.54412841796898</v>
      </c>
      <c r="I60" s="19">
        <f t="shared" si="0"/>
        <v>93.809204101562045</v>
      </c>
      <c r="J60" s="19">
        <f t="shared" si="0"/>
        <v>39.007690429687045</v>
      </c>
      <c r="K60" s="19">
        <f t="shared" si="1"/>
        <v>66.503820800781114</v>
      </c>
      <c r="L60" s="20">
        <f t="shared" si="2"/>
        <v>1.7048899862619902</v>
      </c>
      <c r="M60" s="20">
        <f t="shared" si="5"/>
        <v>2.0651953829588452</v>
      </c>
      <c r="P60" s="18">
        <f t="shared" si="4"/>
        <v>-2.0296158198019967</v>
      </c>
      <c r="R60" s="35"/>
      <c r="S60" s="34"/>
      <c r="T60" s="29"/>
    </row>
    <row r="61" spans="1:22" x14ac:dyDescent="0.15">
      <c r="A61" s="18">
        <v>30</v>
      </c>
      <c r="B61" s="18">
        <v>59</v>
      </c>
      <c r="D61">
        <v>610.47674560546898</v>
      </c>
      <c r="E61">
        <v>535.33898925781295</v>
      </c>
      <c r="F61">
        <v>518.42053222656295</v>
      </c>
      <c r="G61">
        <v>496.66287231445301</v>
      </c>
      <c r="I61" s="19">
        <f t="shared" si="0"/>
        <v>92.056213378906023</v>
      </c>
      <c r="J61" s="19">
        <f t="shared" si="0"/>
        <v>38.676116943359943</v>
      </c>
      <c r="K61" s="19">
        <f t="shared" si="1"/>
        <v>64.982931518554068</v>
      </c>
      <c r="L61" s="20">
        <f t="shared" si="2"/>
        <v>1.6801824137030017</v>
      </c>
      <c r="M61" s="20">
        <f t="shared" si="5"/>
        <v>2.046594681530312</v>
      </c>
      <c r="P61" s="18">
        <f t="shared" si="4"/>
        <v>-2.9120107157094659</v>
      </c>
      <c r="R61" s="35"/>
      <c r="S61" s="34"/>
      <c r="T61" s="29"/>
    </row>
    <row r="62" spans="1:22" x14ac:dyDescent="0.15">
      <c r="A62" s="18">
        <v>30.5</v>
      </c>
      <c r="B62" s="18">
        <v>60</v>
      </c>
      <c r="D62">
        <v>611.452392578125</v>
      </c>
      <c r="E62">
        <v>535.55670166015602</v>
      </c>
      <c r="F62">
        <v>518.59020996093795</v>
      </c>
      <c r="G62">
        <v>497.02838134765602</v>
      </c>
      <c r="I62" s="19">
        <f t="shared" si="0"/>
        <v>92.862182617187045</v>
      </c>
      <c r="J62" s="19">
        <f t="shared" si="0"/>
        <v>38.5283203125</v>
      </c>
      <c r="K62" s="19">
        <f t="shared" si="1"/>
        <v>65.89235839843704</v>
      </c>
      <c r="L62" s="20">
        <f t="shared" si="2"/>
        <v>1.7102317947937933</v>
      </c>
      <c r="M62" s="20">
        <f t="shared" si="5"/>
        <v>2.0827509337515586</v>
      </c>
      <c r="P62" s="18">
        <f t="shared" si="4"/>
        <v>-1.196801612560769</v>
      </c>
      <c r="R62" s="29"/>
      <c r="S62" s="29"/>
      <c r="T62" s="29"/>
      <c r="U62" s="16" t="s">
        <v>17</v>
      </c>
    </row>
    <row r="63" spans="1:22" x14ac:dyDescent="0.15">
      <c r="A63" s="18">
        <v>31</v>
      </c>
      <c r="B63" s="18">
        <v>61</v>
      </c>
      <c r="D63">
        <v>612.52600097656295</v>
      </c>
      <c r="E63">
        <v>536.35601806640602</v>
      </c>
      <c r="F63">
        <v>518.60101318359398</v>
      </c>
      <c r="G63">
        <v>496.93685913085898</v>
      </c>
      <c r="I63" s="19">
        <f t="shared" si="0"/>
        <v>93.924987792968977</v>
      </c>
      <c r="J63" s="19">
        <f t="shared" si="0"/>
        <v>39.419158935547046</v>
      </c>
      <c r="K63" s="19">
        <f t="shared" si="1"/>
        <v>66.33157653808604</v>
      </c>
      <c r="L63" s="20">
        <f t="shared" si="2"/>
        <v>1.682724297759437</v>
      </c>
      <c r="M63" s="20">
        <f t="shared" si="5"/>
        <v>2.0613503078476576</v>
      </c>
      <c r="P63" s="18">
        <f t="shared" si="4"/>
        <v>-2.212021556786095</v>
      </c>
      <c r="R63" s="29"/>
      <c r="S63" s="29"/>
      <c r="T63" s="29"/>
    </row>
    <row r="64" spans="1:22" x14ac:dyDescent="0.15">
      <c r="A64" s="18">
        <v>31.5</v>
      </c>
      <c r="B64" s="18">
        <v>62</v>
      </c>
      <c r="D64">
        <v>612.73291015625</v>
      </c>
      <c r="E64">
        <v>536.28961181640602</v>
      </c>
      <c r="F64">
        <v>518.05120849609398</v>
      </c>
      <c r="G64">
        <v>496.41061401367199</v>
      </c>
      <c r="I64" s="19">
        <f t="shared" si="0"/>
        <v>94.681701660156023</v>
      </c>
      <c r="J64" s="19">
        <f t="shared" si="0"/>
        <v>39.878997802734034</v>
      </c>
      <c r="K64" s="19">
        <f t="shared" si="1"/>
        <v>66.766403198242202</v>
      </c>
      <c r="L64" s="20">
        <f t="shared" si="2"/>
        <v>1.6742247016464595</v>
      </c>
      <c r="M64" s="20">
        <f t="shared" si="5"/>
        <v>2.0589575828651352</v>
      </c>
      <c r="P64" s="18">
        <f t="shared" si="4"/>
        <v>-2.3255295510948106</v>
      </c>
      <c r="R64" s="29"/>
      <c r="S64" s="29"/>
      <c r="T64" s="29"/>
      <c r="U64" s="18">
        <v>12.5</v>
      </c>
      <c r="V64" s="20">
        <f t="shared" ref="V64:V83" si="6">L26</f>
        <v>1.9215956183890588</v>
      </c>
    </row>
    <row r="65" spans="1:22" x14ac:dyDescent="0.15">
      <c r="A65" s="18">
        <v>32</v>
      </c>
      <c r="B65" s="18">
        <v>63</v>
      </c>
      <c r="D65">
        <v>612.05615234375</v>
      </c>
      <c r="E65">
        <v>536.16882324218795</v>
      </c>
      <c r="F65">
        <v>517.18048095703102</v>
      </c>
      <c r="G65">
        <v>495.89343261718801</v>
      </c>
      <c r="I65" s="19">
        <f t="shared" si="0"/>
        <v>94.875671386718977</v>
      </c>
      <c r="J65" s="19">
        <f t="shared" si="0"/>
        <v>40.275390624999943</v>
      </c>
      <c r="K65" s="19">
        <f t="shared" si="1"/>
        <v>66.682897949219011</v>
      </c>
      <c r="L65" s="20">
        <f t="shared" si="2"/>
        <v>1.6556735245623482</v>
      </c>
      <c r="M65" s="20">
        <f t="shared" si="5"/>
        <v>2.0465132769114791</v>
      </c>
      <c r="P65" s="18">
        <f t="shared" si="4"/>
        <v>-2.9158724528830562</v>
      </c>
      <c r="R65" s="29"/>
      <c r="S65" s="29"/>
      <c r="T65" s="29"/>
      <c r="U65" s="18">
        <v>13</v>
      </c>
      <c r="V65" s="20">
        <f t="shared" si="6"/>
        <v>1.9456838933362504</v>
      </c>
    </row>
    <row r="66" spans="1:22" x14ac:dyDescent="0.15">
      <c r="A66" s="18">
        <v>32.5</v>
      </c>
      <c r="B66" s="18">
        <v>64</v>
      </c>
      <c r="D66">
        <v>611.57275390625</v>
      </c>
      <c r="E66">
        <v>536.21990966796898</v>
      </c>
      <c r="F66">
        <v>517.59320068359398</v>
      </c>
      <c r="G66">
        <v>496.40563964843801</v>
      </c>
      <c r="I66" s="19">
        <f t="shared" ref="I66:J129" si="7">D66-F66</f>
        <v>93.979553222656023</v>
      </c>
      <c r="J66" s="19">
        <f t="shared" si="7"/>
        <v>39.814270019530966</v>
      </c>
      <c r="K66" s="19">
        <f t="shared" ref="K66:K129" si="8">I66-0.7*J66</f>
        <v>66.109564208984352</v>
      </c>
      <c r="L66" s="20">
        <f t="shared" ref="L66:L129" si="9">K66/J66</f>
        <v>1.6604489841595533</v>
      </c>
      <c r="M66" s="20">
        <f t="shared" si="5"/>
        <v>2.0573956076391395</v>
      </c>
      <c r="P66" s="18">
        <f t="shared" si="4"/>
        <v>-2.3996277764895919</v>
      </c>
      <c r="R66" s="29"/>
      <c r="S66" s="29"/>
      <c r="T66" s="29"/>
      <c r="U66" s="18">
        <v>13.5</v>
      </c>
      <c r="V66" s="20">
        <f t="shared" si="6"/>
        <v>1.9250792194502191</v>
      </c>
    </row>
    <row r="67" spans="1:22" x14ac:dyDescent="0.15">
      <c r="A67" s="18">
        <v>33</v>
      </c>
      <c r="B67" s="18">
        <v>65</v>
      </c>
      <c r="D67">
        <v>610.99279785156295</v>
      </c>
      <c r="E67">
        <v>537.23303222656295</v>
      </c>
      <c r="F67">
        <v>517.88519287109398</v>
      </c>
      <c r="G67">
        <v>496.50424194335898</v>
      </c>
      <c r="I67" s="19">
        <f t="shared" si="7"/>
        <v>93.107604980468977</v>
      </c>
      <c r="J67" s="19">
        <f t="shared" si="7"/>
        <v>40.728790283203978</v>
      </c>
      <c r="K67" s="19">
        <f t="shared" si="8"/>
        <v>64.597451782226187</v>
      </c>
      <c r="L67" s="20">
        <f t="shared" si="9"/>
        <v>1.5860390483747153</v>
      </c>
      <c r="M67" s="20">
        <f t="shared" si="5"/>
        <v>1.9890925429847566</v>
      </c>
      <c r="P67" s="18">
        <f t="shared" si="4"/>
        <v>-5.6398429832888182</v>
      </c>
      <c r="R67" s="29"/>
      <c r="S67" s="29"/>
      <c r="T67" s="29"/>
      <c r="U67" s="18">
        <v>14</v>
      </c>
      <c r="V67" s="20">
        <f t="shared" si="6"/>
        <v>1.9206235693915494</v>
      </c>
    </row>
    <row r="68" spans="1:22" x14ac:dyDescent="0.15">
      <c r="A68" s="18">
        <v>33.5</v>
      </c>
      <c r="B68" s="18">
        <v>66</v>
      </c>
      <c r="D68">
        <v>611.89074707031295</v>
      </c>
      <c r="E68">
        <v>538.15423583984398</v>
      </c>
      <c r="F68">
        <v>518.30975341796898</v>
      </c>
      <c r="G68">
        <v>496.60272216796898</v>
      </c>
      <c r="I68" s="19">
        <f t="shared" si="7"/>
        <v>93.580993652343977</v>
      </c>
      <c r="J68" s="19">
        <f t="shared" si="7"/>
        <v>41.551513671875</v>
      </c>
      <c r="K68" s="19">
        <f t="shared" si="8"/>
        <v>64.494934082031477</v>
      </c>
      <c r="L68" s="20">
        <f t="shared" si="9"/>
        <v>1.5521681012955781</v>
      </c>
      <c r="M68" s="20">
        <f t="shared" si="5"/>
        <v>1.9613284670360744</v>
      </c>
      <c r="P68" s="18">
        <f t="shared" si="4"/>
        <v>-6.9569373413071416</v>
      </c>
      <c r="R68" s="29"/>
      <c r="S68" s="29"/>
      <c r="T68" s="29"/>
      <c r="U68" s="18">
        <v>14.5</v>
      </c>
      <c r="V68" s="20">
        <f t="shared" si="6"/>
        <v>1.9052953626631306</v>
      </c>
    </row>
    <row r="69" spans="1:22" x14ac:dyDescent="0.15">
      <c r="A69" s="18">
        <v>34</v>
      </c>
      <c r="B69" s="18">
        <v>67</v>
      </c>
      <c r="D69">
        <v>609.75036621093795</v>
      </c>
      <c r="E69">
        <v>536.23651123046898</v>
      </c>
      <c r="F69">
        <v>517.66827392578102</v>
      </c>
      <c r="G69">
        <v>496.507080078125</v>
      </c>
      <c r="I69" s="19">
        <f t="shared" si="7"/>
        <v>92.082092285156932</v>
      </c>
      <c r="J69" s="19">
        <f t="shared" si="7"/>
        <v>39.729431152343977</v>
      </c>
      <c r="K69" s="19">
        <f t="shared" si="8"/>
        <v>64.271490478516142</v>
      </c>
      <c r="L69" s="20">
        <f t="shared" si="9"/>
        <v>1.6177299451397813</v>
      </c>
      <c r="M69" s="20">
        <f t="shared" si="5"/>
        <v>2.0329971820107327</v>
      </c>
      <c r="P69" s="18">
        <f t="shared" si="4"/>
        <v>-3.5570597327737228</v>
      </c>
      <c r="U69" s="18">
        <v>15</v>
      </c>
      <c r="V69" s="20">
        <f t="shared" si="6"/>
        <v>1.8615251839936737</v>
      </c>
    </row>
    <row r="70" spans="1:22" x14ac:dyDescent="0.15">
      <c r="A70" s="18">
        <v>34.5</v>
      </c>
      <c r="B70" s="18">
        <v>68</v>
      </c>
      <c r="D70">
        <v>608.123779296875</v>
      </c>
      <c r="E70">
        <v>535.64141845703102</v>
      </c>
      <c r="F70">
        <v>516.777099609375</v>
      </c>
      <c r="G70">
        <v>495.28121948242199</v>
      </c>
      <c r="I70" s="19">
        <f t="shared" si="7"/>
        <v>91.3466796875</v>
      </c>
      <c r="J70" s="19">
        <f t="shared" si="7"/>
        <v>40.360198974609034</v>
      </c>
      <c r="K70" s="19">
        <f t="shared" si="8"/>
        <v>63.094540405273676</v>
      </c>
      <c r="L70" s="20">
        <f t="shared" si="9"/>
        <v>1.5632861583503843</v>
      </c>
      <c r="M70" s="20">
        <f t="shared" si="5"/>
        <v>1.9846602663517909</v>
      </c>
      <c r="P70" s="18">
        <f t="shared" ref="P70:P133" si="10">(M70-$O$2)/$O$2*100</f>
        <v>-5.8501048539610379</v>
      </c>
      <c r="U70" s="18">
        <v>15.5</v>
      </c>
      <c r="V70" s="20">
        <f t="shared" si="6"/>
        <v>1.88019996015316</v>
      </c>
    </row>
    <row r="71" spans="1:22" x14ac:dyDescent="0.15">
      <c r="A71" s="18">
        <v>35</v>
      </c>
      <c r="B71" s="18">
        <v>69</v>
      </c>
      <c r="D71">
        <v>607.35455322265602</v>
      </c>
      <c r="E71">
        <v>535.45947265625</v>
      </c>
      <c r="F71">
        <v>517.03643798828102</v>
      </c>
      <c r="G71">
        <v>495.33981323242199</v>
      </c>
      <c r="I71" s="19">
        <f t="shared" si="7"/>
        <v>90.318115234375</v>
      </c>
      <c r="J71" s="19">
        <f t="shared" si="7"/>
        <v>40.119659423828011</v>
      </c>
      <c r="K71" s="19">
        <f t="shared" si="8"/>
        <v>62.234353637695392</v>
      </c>
      <c r="L71" s="20">
        <f t="shared" si="9"/>
        <v>1.5512183934625563</v>
      </c>
      <c r="M71" s="20">
        <f t="shared" si="5"/>
        <v>1.9786993725944182</v>
      </c>
      <c r="P71" s="18">
        <f t="shared" si="10"/>
        <v>-6.1328824818242458</v>
      </c>
      <c r="U71" s="18">
        <v>16</v>
      </c>
      <c r="V71" s="20">
        <f t="shared" si="6"/>
        <v>1.9475353580403125</v>
      </c>
    </row>
    <row r="72" spans="1:22" x14ac:dyDescent="0.15">
      <c r="A72" s="18">
        <v>35.5</v>
      </c>
      <c r="B72" s="18">
        <v>70</v>
      </c>
      <c r="D72">
        <v>606.77502441406295</v>
      </c>
      <c r="E72">
        <v>536.59338378906295</v>
      </c>
      <c r="F72">
        <v>517.29254150390602</v>
      </c>
      <c r="G72">
        <v>495.89343261718801</v>
      </c>
      <c r="I72" s="19">
        <f t="shared" si="7"/>
        <v>89.482482910156932</v>
      </c>
      <c r="J72" s="19">
        <f t="shared" si="7"/>
        <v>40.699951171874943</v>
      </c>
      <c r="K72" s="19">
        <f t="shared" si="8"/>
        <v>60.992517089844469</v>
      </c>
      <c r="L72" s="20">
        <f t="shared" si="9"/>
        <v>1.4985894413552119</v>
      </c>
      <c r="M72" s="20">
        <f t="shared" si="5"/>
        <v>1.9321772916175288</v>
      </c>
      <c r="P72" s="18">
        <f t="shared" si="10"/>
        <v>-8.3398340292551261</v>
      </c>
      <c r="U72" s="18">
        <v>16.5</v>
      </c>
      <c r="V72" s="20">
        <f t="shared" si="6"/>
        <v>1.896608419204683</v>
      </c>
    </row>
    <row r="73" spans="1:22" x14ac:dyDescent="0.15">
      <c r="A73" s="18">
        <v>36</v>
      </c>
      <c r="B73" s="18">
        <v>71</v>
      </c>
      <c r="D73">
        <v>607.1806640625</v>
      </c>
      <c r="E73">
        <v>536.806640625</v>
      </c>
      <c r="F73">
        <v>517.18841552734398</v>
      </c>
      <c r="G73">
        <v>495.84365844726602</v>
      </c>
      <c r="I73" s="19">
        <f t="shared" si="7"/>
        <v>89.992248535156023</v>
      </c>
      <c r="J73" s="19">
        <f t="shared" si="7"/>
        <v>40.962982177733977</v>
      </c>
      <c r="K73" s="19">
        <f t="shared" si="8"/>
        <v>61.318161010742244</v>
      </c>
      <c r="L73" s="20">
        <f t="shared" si="9"/>
        <v>1.4969164291967156</v>
      </c>
      <c r="M73" s="20">
        <f t="shared" si="5"/>
        <v>1.9366111505894879</v>
      </c>
      <c r="P73" s="18">
        <f t="shared" si="10"/>
        <v>-8.1294970943248881</v>
      </c>
      <c r="U73" s="18">
        <v>17</v>
      </c>
      <c r="V73" s="20">
        <f t="shared" si="6"/>
        <v>1.9171658070718416</v>
      </c>
    </row>
    <row r="74" spans="1:22" x14ac:dyDescent="0.15">
      <c r="A74" s="18">
        <v>36.5</v>
      </c>
      <c r="B74" s="18">
        <v>72</v>
      </c>
      <c r="D74">
        <v>607.39465332031295</v>
      </c>
      <c r="E74">
        <v>537.90936279296898</v>
      </c>
      <c r="F74">
        <v>517.63238525390602</v>
      </c>
      <c r="G74">
        <v>495.756103515625</v>
      </c>
      <c r="I74" s="19">
        <f t="shared" si="7"/>
        <v>89.762268066406932</v>
      </c>
      <c r="J74" s="19">
        <f t="shared" si="7"/>
        <v>42.153259277343977</v>
      </c>
      <c r="K74" s="19">
        <f t="shared" si="8"/>
        <v>60.254986572266148</v>
      </c>
      <c r="L74" s="20">
        <f t="shared" si="9"/>
        <v>1.4294265166027451</v>
      </c>
      <c r="M74" s="20">
        <f t="shared" si="5"/>
        <v>1.8752281091259724</v>
      </c>
      <c r="P74" s="18">
        <f t="shared" si="10"/>
        <v>-11.041434726934574</v>
      </c>
      <c r="U74" s="18">
        <v>17.5</v>
      </c>
      <c r="V74" s="20">
        <f t="shared" si="6"/>
        <v>1.8760926613498417</v>
      </c>
    </row>
    <row r="75" spans="1:22" x14ac:dyDescent="0.15">
      <c r="A75" s="18">
        <v>37</v>
      </c>
      <c r="B75" s="18">
        <v>73</v>
      </c>
      <c r="D75">
        <v>608.95050048828102</v>
      </c>
      <c r="E75">
        <v>539.19665527343795</v>
      </c>
      <c r="F75">
        <v>517.899658203125</v>
      </c>
      <c r="G75">
        <v>496.71310424804699</v>
      </c>
      <c r="I75" s="19">
        <f t="shared" si="7"/>
        <v>91.050842285156023</v>
      </c>
      <c r="J75" s="19">
        <f t="shared" si="7"/>
        <v>42.483551025390966</v>
      </c>
      <c r="K75" s="19">
        <f t="shared" si="8"/>
        <v>61.312356567382352</v>
      </c>
      <c r="L75" s="20">
        <f t="shared" si="9"/>
        <v>1.4432022532847608</v>
      </c>
      <c r="M75" s="20">
        <f t="shared" si="5"/>
        <v>1.8951107169384434</v>
      </c>
      <c r="P75" s="18">
        <f t="shared" si="10"/>
        <v>-10.098227734528276</v>
      </c>
      <c r="U75" s="18">
        <v>18</v>
      </c>
      <c r="V75" s="20">
        <f t="shared" si="6"/>
        <v>1.8807289524100561</v>
      </c>
    </row>
    <row r="76" spans="1:22" x14ac:dyDescent="0.15">
      <c r="A76" s="18">
        <v>37.5</v>
      </c>
      <c r="B76" s="18">
        <v>74</v>
      </c>
      <c r="D76">
        <v>607.251953125</v>
      </c>
      <c r="E76">
        <v>538.43292236328102</v>
      </c>
      <c r="F76">
        <v>517.39727783203102</v>
      </c>
      <c r="G76">
        <v>496.03164672851602</v>
      </c>
      <c r="I76" s="19">
        <f t="shared" si="7"/>
        <v>89.854675292968977</v>
      </c>
      <c r="J76" s="19">
        <f t="shared" si="7"/>
        <v>42.401275634765</v>
      </c>
      <c r="K76" s="19">
        <f t="shared" si="8"/>
        <v>60.17378234863348</v>
      </c>
      <c r="L76" s="20">
        <f t="shared" si="9"/>
        <v>1.4191502837545935</v>
      </c>
      <c r="M76" s="20">
        <f t="shared" si="5"/>
        <v>1.8771656185387311</v>
      </c>
      <c r="P76" s="18">
        <f t="shared" si="10"/>
        <v>-10.949521611552356</v>
      </c>
      <c r="U76" s="18">
        <v>18.5</v>
      </c>
      <c r="V76" s="20">
        <f t="shared" si="6"/>
        <v>1.9024668798538145</v>
      </c>
    </row>
    <row r="77" spans="1:22" x14ac:dyDescent="0.15">
      <c r="A77" s="18">
        <v>38</v>
      </c>
      <c r="B77" s="18">
        <v>75</v>
      </c>
      <c r="D77">
        <v>605.96551513671898</v>
      </c>
      <c r="E77">
        <v>538.72265625</v>
      </c>
      <c r="F77">
        <v>515.99658203125</v>
      </c>
      <c r="G77">
        <v>495.19424438476602</v>
      </c>
      <c r="I77" s="19">
        <f t="shared" si="7"/>
        <v>89.968933105468977</v>
      </c>
      <c r="J77" s="19">
        <f t="shared" si="7"/>
        <v>43.528411865233977</v>
      </c>
      <c r="K77" s="19">
        <f t="shared" si="8"/>
        <v>59.499044799805191</v>
      </c>
      <c r="L77" s="20">
        <f t="shared" si="9"/>
        <v>1.3669013467345661</v>
      </c>
      <c r="M77" s="20">
        <f t="shared" si="5"/>
        <v>1.8310235526491589</v>
      </c>
      <c r="P77" s="18">
        <f t="shared" si="10"/>
        <v>-13.138445700464807</v>
      </c>
      <c r="U77" s="18">
        <v>19</v>
      </c>
      <c r="V77" s="20">
        <f t="shared" si="6"/>
        <v>1.8754166885206316</v>
      </c>
    </row>
    <row r="78" spans="1:22" x14ac:dyDescent="0.15">
      <c r="A78" s="18">
        <v>38.5</v>
      </c>
      <c r="B78" s="18">
        <v>76</v>
      </c>
      <c r="D78">
        <v>605.94140625</v>
      </c>
      <c r="E78">
        <v>538.91888427734398</v>
      </c>
      <c r="F78">
        <v>516.59265136718795</v>
      </c>
      <c r="G78">
        <v>495.65225219726602</v>
      </c>
      <c r="I78" s="19">
        <f t="shared" si="7"/>
        <v>89.348754882812045</v>
      </c>
      <c r="J78" s="19">
        <f t="shared" si="7"/>
        <v>43.266632080077954</v>
      </c>
      <c r="K78" s="19">
        <f t="shared" si="8"/>
        <v>59.06211242675748</v>
      </c>
      <c r="L78" s="20">
        <f t="shared" si="9"/>
        <v>1.3650730271181086</v>
      </c>
      <c r="M78" s="20">
        <f t="shared" si="5"/>
        <v>1.8353021041631568</v>
      </c>
      <c r="P78" s="18">
        <f t="shared" si="10"/>
        <v>-12.935476364478507</v>
      </c>
      <c r="U78" s="18">
        <v>19.5</v>
      </c>
      <c r="V78" s="20">
        <f t="shared" si="6"/>
        <v>1.8486645234514929</v>
      </c>
    </row>
    <row r="79" spans="1:22" x14ac:dyDescent="0.15">
      <c r="A79" s="18">
        <v>39</v>
      </c>
      <c r="B79" s="18">
        <v>77</v>
      </c>
      <c r="D79">
        <v>606.86480712890602</v>
      </c>
      <c r="E79">
        <v>539.616455078125</v>
      </c>
      <c r="F79">
        <v>517.55535888671898</v>
      </c>
      <c r="G79">
        <v>495.79852294921898</v>
      </c>
      <c r="I79" s="19">
        <f t="shared" si="7"/>
        <v>89.309448242187045</v>
      </c>
      <c r="J79" s="19">
        <f t="shared" si="7"/>
        <v>43.817932128906023</v>
      </c>
      <c r="K79" s="19">
        <f t="shared" si="8"/>
        <v>58.636895751952835</v>
      </c>
      <c r="L79" s="20">
        <f t="shared" si="9"/>
        <v>1.338194043010783</v>
      </c>
      <c r="M79" s="20">
        <f t="shared" si="5"/>
        <v>1.8145299911862862</v>
      </c>
      <c r="P79" s="18">
        <f t="shared" si="10"/>
        <v>-13.920880411655304</v>
      </c>
      <c r="U79" s="18">
        <v>20</v>
      </c>
      <c r="V79" s="20">
        <f t="shared" si="6"/>
        <v>1.8418412619733784</v>
      </c>
    </row>
    <row r="80" spans="1:22" x14ac:dyDescent="0.15">
      <c r="A80" s="18">
        <v>39.5</v>
      </c>
      <c r="B80" s="18">
        <v>78</v>
      </c>
      <c r="D80">
        <v>607.42755126953102</v>
      </c>
      <c r="E80">
        <v>539.75946044921898</v>
      </c>
      <c r="F80">
        <v>517.89898681640602</v>
      </c>
      <c r="G80">
        <v>496.18658447265602</v>
      </c>
      <c r="I80" s="19">
        <f t="shared" si="7"/>
        <v>89.528564453125</v>
      </c>
      <c r="J80" s="19">
        <f t="shared" si="7"/>
        <v>43.572875976562955</v>
      </c>
      <c r="K80" s="19">
        <f t="shared" si="8"/>
        <v>59.027551269530932</v>
      </c>
      <c r="L80" s="20">
        <f t="shared" si="9"/>
        <v>1.354685683388922</v>
      </c>
      <c r="M80" s="20">
        <f t="shared" si="5"/>
        <v>1.8371285026948803</v>
      </c>
      <c r="P80" s="18">
        <f t="shared" si="10"/>
        <v>-12.848834215606983</v>
      </c>
      <c r="U80" s="18">
        <v>20.5</v>
      </c>
      <c r="V80" s="20">
        <f t="shared" si="6"/>
        <v>1.863161477251511</v>
      </c>
    </row>
    <row r="81" spans="1:22" x14ac:dyDescent="0.15">
      <c r="A81" s="18">
        <v>40</v>
      </c>
      <c r="B81" s="18">
        <v>79</v>
      </c>
      <c r="D81">
        <v>609.86822509765602</v>
      </c>
      <c r="E81">
        <v>542.43884277343795</v>
      </c>
      <c r="F81">
        <v>517.25225830078102</v>
      </c>
      <c r="G81">
        <v>496.03460693359398</v>
      </c>
      <c r="I81" s="19">
        <f t="shared" si="7"/>
        <v>92.615966796875</v>
      </c>
      <c r="J81" s="19">
        <f t="shared" si="7"/>
        <v>46.404235839843977</v>
      </c>
      <c r="K81" s="19">
        <f t="shared" si="8"/>
        <v>60.133001708984217</v>
      </c>
      <c r="L81" s="20">
        <f t="shared" si="9"/>
        <v>1.295851566579453</v>
      </c>
      <c r="M81" s="20">
        <f t="shared" si="5"/>
        <v>1.7844012570158665</v>
      </c>
      <c r="P81" s="18">
        <f t="shared" si="10"/>
        <v>-15.35015131061988</v>
      </c>
      <c r="U81" s="18">
        <v>21</v>
      </c>
      <c r="V81" s="20">
        <f t="shared" si="6"/>
        <v>1.8503521321810126</v>
      </c>
    </row>
    <row r="82" spans="1:22" x14ac:dyDescent="0.15">
      <c r="A82" s="18">
        <v>40.5</v>
      </c>
      <c r="B82" s="18">
        <v>80</v>
      </c>
      <c r="D82">
        <v>610.23229980468795</v>
      </c>
      <c r="E82">
        <v>542.27111816406295</v>
      </c>
      <c r="F82">
        <v>517.03192138671898</v>
      </c>
      <c r="G82">
        <v>495.62570190429699</v>
      </c>
      <c r="I82" s="19">
        <f t="shared" si="7"/>
        <v>93.200378417968977</v>
      </c>
      <c r="J82" s="19">
        <f t="shared" si="7"/>
        <v>46.645416259765966</v>
      </c>
      <c r="K82" s="19">
        <f t="shared" si="8"/>
        <v>60.548587036132801</v>
      </c>
      <c r="L82" s="20">
        <f t="shared" si="9"/>
        <v>1.2980608147849035</v>
      </c>
      <c r="M82" s="20">
        <f t="shared" si="5"/>
        <v>1.7927173763517723</v>
      </c>
      <c r="P82" s="18">
        <f t="shared" si="10"/>
        <v>-14.955644615054938</v>
      </c>
      <c r="U82" s="18">
        <v>21.5</v>
      </c>
      <c r="V82" s="20">
        <f t="shared" si="6"/>
        <v>1.8683164800154595</v>
      </c>
    </row>
    <row r="83" spans="1:22" x14ac:dyDescent="0.15">
      <c r="A83" s="18">
        <v>41</v>
      </c>
      <c r="B83" s="18">
        <v>81</v>
      </c>
      <c r="D83">
        <v>608.70751953125</v>
      </c>
      <c r="E83">
        <v>541.31085205078102</v>
      </c>
      <c r="F83">
        <v>516.38037109375</v>
      </c>
      <c r="G83">
        <v>494.98553466796898</v>
      </c>
      <c r="I83" s="19">
        <f t="shared" si="7"/>
        <v>92.3271484375</v>
      </c>
      <c r="J83" s="19">
        <f t="shared" si="7"/>
        <v>46.325317382812045</v>
      </c>
      <c r="K83" s="19">
        <f t="shared" si="8"/>
        <v>59.899426269531567</v>
      </c>
      <c r="L83" s="20">
        <f t="shared" si="9"/>
        <v>1.2930170725987489</v>
      </c>
      <c r="M83" s="20">
        <f t="shared" si="5"/>
        <v>1.7937805052960727</v>
      </c>
      <c r="P83" s="18">
        <f t="shared" si="10"/>
        <v>-14.905211057065394</v>
      </c>
      <c r="U83" s="18">
        <v>22</v>
      </c>
      <c r="V83" s="20">
        <f t="shared" si="6"/>
        <v>1.8349884190485541</v>
      </c>
    </row>
    <row r="84" spans="1:22" x14ac:dyDescent="0.15">
      <c r="A84" s="18">
        <v>41.5</v>
      </c>
      <c r="B84" s="18">
        <v>82</v>
      </c>
      <c r="D84">
        <v>607.37646484375</v>
      </c>
      <c r="E84">
        <v>540.35485839843795</v>
      </c>
      <c r="F84">
        <v>515.87316894531295</v>
      </c>
      <c r="G84">
        <v>495.17239379882801</v>
      </c>
      <c r="I84" s="19">
        <f t="shared" si="7"/>
        <v>91.503295898437045</v>
      </c>
      <c r="J84" s="19">
        <f t="shared" si="7"/>
        <v>45.182464599609943</v>
      </c>
      <c r="K84" s="19">
        <f t="shared" si="8"/>
        <v>59.875570678710091</v>
      </c>
      <c r="L84" s="20">
        <f t="shared" si="9"/>
        <v>1.3251948783517</v>
      </c>
      <c r="M84" s="20">
        <f t="shared" si="5"/>
        <v>1.8320651821794791</v>
      </c>
      <c r="P84" s="18">
        <f t="shared" si="10"/>
        <v>-13.08903204880697</v>
      </c>
      <c r="U84" s="18">
        <v>65</v>
      </c>
      <c r="V84" s="20">
        <f t="shared" ref="V84:V104" si="11">L131</f>
        <v>1.2024281754609465</v>
      </c>
    </row>
    <row r="85" spans="1:22" x14ac:dyDescent="0.15">
      <c r="A85" s="18">
        <v>42</v>
      </c>
      <c r="B85" s="18">
        <v>83</v>
      </c>
      <c r="D85">
        <v>608.96173095703102</v>
      </c>
      <c r="E85">
        <v>540.88629150390602</v>
      </c>
      <c r="F85">
        <v>516.75921630859398</v>
      </c>
      <c r="G85">
        <v>495.42068481445301</v>
      </c>
      <c r="I85" s="19">
        <f t="shared" si="7"/>
        <v>92.202514648437045</v>
      </c>
      <c r="J85" s="19">
        <f t="shared" si="7"/>
        <v>45.465606689453011</v>
      </c>
      <c r="K85" s="19">
        <f t="shared" si="8"/>
        <v>60.376589965819939</v>
      </c>
      <c r="L85" s="20">
        <f t="shared" si="9"/>
        <v>1.3279618234991228</v>
      </c>
      <c r="M85" s="20">
        <f t="shared" si="5"/>
        <v>1.8409389984573572</v>
      </c>
      <c r="P85" s="18">
        <f t="shared" si="10"/>
        <v>-12.66806888132078</v>
      </c>
      <c r="U85" s="18">
        <v>65.5</v>
      </c>
      <c r="V85" s="20">
        <f t="shared" si="11"/>
        <v>1.165850532747216</v>
      </c>
    </row>
    <row r="86" spans="1:22" x14ac:dyDescent="0.15">
      <c r="A86" s="18">
        <v>42.5</v>
      </c>
      <c r="B86" s="18">
        <v>84</v>
      </c>
      <c r="D86">
        <v>608.31097412109398</v>
      </c>
      <c r="E86">
        <v>541.605224609375</v>
      </c>
      <c r="F86">
        <v>517.06060791015602</v>
      </c>
      <c r="G86">
        <v>495.94906616210898</v>
      </c>
      <c r="I86" s="19">
        <f t="shared" si="7"/>
        <v>91.250366210937955</v>
      </c>
      <c r="J86" s="19">
        <f t="shared" si="7"/>
        <v>45.656158447266023</v>
      </c>
      <c r="K86" s="19">
        <f t="shared" si="8"/>
        <v>59.291055297851742</v>
      </c>
      <c r="L86" s="20">
        <f t="shared" si="9"/>
        <v>1.2986431034563357</v>
      </c>
      <c r="M86" s="20">
        <f t="shared" si="5"/>
        <v>1.8177271495450251</v>
      </c>
      <c r="P86" s="18">
        <f t="shared" si="10"/>
        <v>-13.769211065851414</v>
      </c>
      <c r="U86" s="18">
        <v>66</v>
      </c>
      <c r="V86" s="20">
        <f t="shared" si="11"/>
        <v>1.1775399296211764</v>
      </c>
    </row>
    <row r="87" spans="1:22" ht="15" x14ac:dyDescent="0.2">
      <c r="A87" s="18">
        <v>43</v>
      </c>
      <c r="B87" s="18">
        <v>85</v>
      </c>
      <c r="C87" s="26" t="s">
        <v>30</v>
      </c>
      <c r="D87">
        <v>609.208251953125</v>
      </c>
      <c r="E87">
        <v>542.007080078125</v>
      </c>
      <c r="F87">
        <v>517.52197265625</v>
      </c>
      <c r="G87">
        <v>496.31967163085898</v>
      </c>
      <c r="I87" s="19">
        <f t="shared" si="7"/>
        <v>91.686279296875</v>
      </c>
      <c r="J87" s="19">
        <f t="shared" si="7"/>
        <v>45.687408447266023</v>
      </c>
      <c r="K87" s="19">
        <f t="shared" si="8"/>
        <v>59.705093383788785</v>
      </c>
      <c r="L87" s="20">
        <f t="shared" si="9"/>
        <v>1.3068172481856233</v>
      </c>
      <c r="M87" s="20">
        <f t="shared" si="5"/>
        <v>1.8320081654047677</v>
      </c>
      <c r="P87" s="18">
        <f t="shared" si="10"/>
        <v>-13.091736855998231</v>
      </c>
      <c r="U87" s="18">
        <v>66.5</v>
      </c>
      <c r="V87" s="20">
        <f t="shared" si="11"/>
        <v>1.1941383925408684</v>
      </c>
    </row>
    <row r="88" spans="1:22" x14ac:dyDescent="0.15">
      <c r="A88" s="18">
        <v>43.5</v>
      </c>
      <c r="B88" s="18">
        <v>86</v>
      </c>
      <c r="D88">
        <v>608.70233154296898</v>
      </c>
      <c r="E88">
        <v>541.74658203125</v>
      </c>
      <c r="F88">
        <v>516.639892578125</v>
      </c>
      <c r="G88">
        <v>495.08895874023398</v>
      </c>
      <c r="I88" s="19">
        <f t="shared" si="7"/>
        <v>92.062438964843977</v>
      </c>
      <c r="J88" s="19">
        <f t="shared" si="7"/>
        <v>46.657623291016023</v>
      </c>
      <c r="K88" s="19">
        <f t="shared" si="8"/>
        <v>59.402102661132766</v>
      </c>
      <c r="L88" s="20">
        <f t="shared" si="9"/>
        <v>1.2731489191085887</v>
      </c>
      <c r="M88" s="20">
        <f t="shared" ref="M88:M151" si="12">L88+ABS($N$2)*A88</f>
        <v>1.8044467074581885</v>
      </c>
      <c r="P88" s="18">
        <f t="shared" si="10"/>
        <v>-14.399219259781306</v>
      </c>
      <c r="U88" s="18">
        <v>67</v>
      </c>
      <c r="V88" s="20">
        <f t="shared" si="11"/>
        <v>1.2237383645698543</v>
      </c>
    </row>
    <row r="89" spans="1:22" x14ac:dyDescent="0.15">
      <c r="A89" s="18">
        <v>44</v>
      </c>
      <c r="B89" s="18">
        <v>87</v>
      </c>
      <c r="D89">
        <v>606.57849121093795</v>
      </c>
      <c r="E89">
        <v>540.40173339843795</v>
      </c>
      <c r="F89">
        <v>515.482421875</v>
      </c>
      <c r="G89">
        <v>494.25466918945301</v>
      </c>
      <c r="I89" s="19">
        <f t="shared" si="7"/>
        <v>91.096069335937955</v>
      </c>
      <c r="J89" s="19">
        <f t="shared" si="7"/>
        <v>46.147064208984943</v>
      </c>
      <c r="K89" s="19">
        <f t="shared" si="8"/>
        <v>58.793124389648497</v>
      </c>
      <c r="L89" s="20">
        <f t="shared" si="9"/>
        <v>1.2740382383458606</v>
      </c>
      <c r="M89" s="20">
        <f t="shared" si="12"/>
        <v>1.8114428978259154</v>
      </c>
      <c r="P89" s="18">
        <f t="shared" si="10"/>
        <v>-14.067328406363849</v>
      </c>
      <c r="U89" s="18">
        <v>67.5</v>
      </c>
      <c r="V89" s="20">
        <f t="shared" si="11"/>
        <v>1.250042150099536</v>
      </c>
    </row>
    <row r="90" spans="1:22" x14ac:dyDescent="0.15">
      <c r="A90" s="18">
        <v>44.5</v>
      </c>
      <c r="B90" s="18">
        <v>88</v>
      </c>
      <c r="D90">
        <v>608.26422119140602</v>
      </c>
      <c r="E90">
        <v>541.69915771484398</v>
      </c>
      <c r="F90">
        <v>517.606689453125</v>
      </c>
      <c r="G90">
        <v>495.88479614257801</v>
      </c>
      <c r="I90" s="19">
        <f t="shared" si="7"/>
        <v>90.657531738281023</v>
      </c>
      <c r="J90" s="19">
        <f t="shared" si="7"/>
        <v>45.814361572265966</v>
      </c>
      <c r="K90" s="19">
        <f t="shared" si="8"/>
        <v>58.587478637694851</v>
      </c>
      <c r="L90" s="20">
        <f t="shared" si="9"/>
        <v>1.2788015946763989</v>
      </c>
      <c r="M90" s="20">
        <f t="shared" si="12"/>
        <v>1.8223131252869089</v>
      </c>
      <c r="P90" s="18">
        <f t="shared" si="10"/>
        <v>-13.551657894378739</v>
      </c>
      <c r="U90" s="18">
        <v>68</v>
      </c>
      <c r="V90" s="20">
        <f t="shared" si="11"/>
        <v>1.2269817084445676</v>
      </c>
    </row>
    <row r="91" spans="1:22" x14ac:dyDescent="0.15">
      <c r="A91" s="18">
        <v>45</v>
      </c>
      <c r="B91" s="18">
        <v>89</v>
      </c>
      <c r="D91">
        <v>608.00677490234398</v>
      </c>
      <c r="E91">
        <v>542.685546875</v>
      </c>
      <c r="F91">
        <v>517.32025146484398</v>
      </c>
      <c r="G91">
        <v>495.86251831054699</v>
      </c>
      <c r="I91" s="19">
        <f t="shared" si="7"/>
        <v>90.6865234375</v>
      </c>
      <c r="J91" s="19">
        <f t="shared" si="7"/>
        <v>46.823028564453011</v>
      </c>
      <c r="K91" s="19">
        <f t="shared" si="8"/>
        <v>57.910403442382894</v>
      </c>
      <c r="L91" s="20">
        <f t="shared" si="9"/>
        <v>1.2367932023591308</v>
      </c>
      <c r="M91" s="20">
        <f t="shared" si="12"/>
        <v>1.7864116041000959</v>
      </c>
      <c r="P91" s="18">
        <f t="shared" si="10"/>
        <v>-15.254782863739411</v>
      </c>
      <c r="U91" s="18">
        <v>68.5</v>
      </c>
      <c r="V91" s="20">
        <f t="shared" si="11"/>
        <v>1.2251110901219113</v>
      </c>
    </row>
    <row r="92" spans="1:22" x14ac:dyDescent="0.15">
      <c r="A92" s="18">
        <v>45.5</v>
      </c>
      <c r="B92" s="18">
        <v>90</v>
      </c>
      <c r="D92">
        <v>608.064208984375</v>
      </c>
      <c r="E92">
        <v>541.98876953125</v>
      </c>
      <c r="F92">
        <v>517.39300537109398</v>
      </c>
      <c r="G92">
        <v>495.97076416015602</v>
      </c>
      <c r="I92" s="19">
        <f t="shared" si="7"/>
        <v>90.671203613281023</v>
      </c>
      <c r="J92" s="19">
        <f t="shared" si="7"/>
        <v>46.018005371093977</v>
      </c>
      <c r="K92" s="19">
        <f t="shared" si="8"/>
        <v>58.458599853515238</v>
      </c>
      <c r="L92" s="20">
        <f t="shared" si="9"/>
        <v>1.2703418886172708</v>
      </c>
      <c r="M92" s="20">
        <f t="shared" si="12"/>
        <v>1.8260671614886912</v>
      </c>
      <c r="P92" s="18">
        <f t="shared" si="10"/>
        <v>-13.373570933721268</v>
      </c>
      <c r="U92" s="18">
        <v>69</v>
      </c>
      <c r="V92" s="20">
        <f t="shared" si="11"/>
        <v>1.25175477914402</v>
      </c>
    </row>
    <row r="93" spans="1:22" x14ac:dyDescent="0.15">
      <c r="A93" s="18">
        <v>46</v>
      </c>
      <c r="B93" s="18">
        <v>91</v>
      </c>
      <c r="D93">
        <v>608.195068359375</v>
      </c>
      <c r="E93">
        <v>541.84344482421898</v>
      </c>
      <c r="F93">
        <v>516.27001953125</v>
      </c>
      <c r="G93">
        <v>495.206298828125</v>
      </c>
      <c r="I93" s="19">
        <f t="shared" si="7"/>
        <v>91.925048828125</v>
      </c>
      <c r="J93" s="19">
        <f t="shared" si="7"/>
        <v>46.637145996093977</v>
      </c>
      <c r="K93" s="19">
        <f t="shared" si="8"/>
        <v>59.27904663085922</v>
      </c>
      <c r="L93" s="20">
        <f t="shared" si="9"/>
        <v>1.2710693453631157</v>
      </c>
      <c r="M93" s="20">
        <f t="shared" si="12"/>
        <v>1.8329014893649913</v>
      </c>
      <c r="P93" s="18">
        <f t="shared" si="10"/>
        <v>-13.049358642148515</v>
      </c>
      <c r="U93" s="18">
        <v>69.5</v>
      </c>
      <c r="V93" s="20">
        <f t="shared" si="11"/>
        <v>1.2228674657875165</v>
      </c>
    </row>
    <row r="94" spans="1:22" x14ac:dyDescent="0.15">
      <c r="A94" s="18">
        <v>46.5</v>
      </c>
      <c r="B94" s="18">
        <v>92</v>
      </c>
      <c r="D94">
        <v>607.28558349609398</v>
      </c>
      <c r="E94">
        <v>541.654541015625</v>
      </c>
      <c r="F94">
        <v>516.67395019531295</v>
      </c>
      <c r="G94">
        <v>495.21112060546898</v>
      </c>
      <c r="I94" s="19">
        <f t="shared" si="7"/>
        <v>90.611633300781023</v>
      </c>
      <c r="J94" s="19">
        <f t="shared" si="7"/>
        <v>46.443420410156023</v>
      </c>
      <c r="K94" s="19">
        <f t="shared" si="8"/>
        <v>58.101239013671808</v>
      </c>
      <c r="L94" s="20">
        <f t="shared" si="9"/>
        <v>1.2510111981538403</v>
      </c>
      <c r="M94" s="20">
        <f t="shared" si="12"/>
        <v>1.818950213286171</v>
      </c>
      <c r="P94" s="18">
        <f t="shared" si="10"/>
        <v>-13.711190393528749</v>
      </c>
      <c r="U94" s="18">
        <v>70</v>
      </c>
      <c r="V94" s="20">
        <f t="shared" si="11"/>
        <v>1.272465348905232</v>
      </c>
    </row>
    <row r="95" spans="1:22" x14ac:dyDescent="0.15">
      <c r="A95" s="18">
        <v>47</v>
      </c>
      <c r="B95" s="18">
        <v>93</v>
      </c>
      <c r="D95">
        <v>607.1591796875</v>
      </c>
      <c r="E95">
        <v>541.50518798828102</v>
      </c>
      <c r="F95">
        <v>516.56188964843795</v>
      </c>
      <c r="G95">
        <v>495.61279296875</v>
      </c>
      <c r="I95" s="19">
        <f t="shared" si="7"/>
        <v>90.597290039062045</v>
      </c>
      <c r="J95" s="19">
        <f t="shared" si="7"/>
        <v>45.892395019531023</v>
      </c>
      <c r="K95" s="19">
        <f t="shared" si="8"/>
        <v>58.472613525390329</v>
      </c>
      <c r="L95" s="20">
        <f t="shared" si="9"/>
        <v>1.2741242530599106</v>
      </c>
      <c r="M95" s="20">
        <f t="shared" si="12"/>
        <v>1.8481701393226966</v>
      </c>
      <c r="P95" s="18">
        <f t="shared" si="10"/>
        <v>-12.325032258982684</v>
      </c>
      <c r="U95" s="18">
        <v>70.5</v>
      </c>
      <c r="V95" s="20">
        <f t="shared" si="11"/>
        <v>1.2891114985827521</v>
      </c>
    </row>
    <row r="96" spans="1:22" x14ac:dyDescent="0.15">
      <c r="A96" s="18">
        <v>47.5</v>
      </c>
      <c r="B96" s="18">
        <v>94</v>
      </c>
      <c r="D96">
        <v>606.31512451171898</v>
      </c>
      <c r="E96">
        <v>540.69061279296898</v>
      </c>
      <c r="F96">
        <v>516.07971191406295</v>
      </c>
      <c r="G96">
        <v>495.49105834960898</v>
      </c>
      <c r="I96" s="19">
        <f t="shared" si="7"/>
        <v>90.235412597656023</v>
      </c>
      <c r="J96" s="19">
        <f t="shared" si="7"/>
        <v>45.19955444336</v>
      </c>
      <c r="K96" s="19">
        <f t="shared" si="8"/>
        <v>58.595724487304025</v>
      </c>
      <c r="L96" s="20">
        <f t="shared" si="9"/>
        <v>1.2963783649843472</v>
      </c>
      <c r="M96" s="20">
        <f t="shared" si="12"/>
        <v>1.8765311223775882</v>
      </c>
      <c r="P96" s="18">
        <f t="shared" si="10"/>
        <v>-10.97962134602831</v>
      </c>
      <c r="U96" s="18">
        <v>71</v>
      </c>
      <c r="V96" s="20">
        <f t="shared" si="11"/>
        <v>1.2843093766758393</v>
      </c>
    </row>
    <row r="97" spans="1:22" x14ac:dyDescent="0.15">
      <c r="A97" s="18">
        <v>48</v>
      </c>
      <c r="B97" s="18">
        <v>95</v>
      </c>
      <c r="D97">
        <v>606.292236328125</v>
      </c>
      <c r="E97">
        <v>540.63128662109398</v>
      </c>
      <c r="F97">
        <v>516.28643798828102</v>
      </c>
      <c r="G97">
        <v>495.06185913085898</v>
      </c>
      <c r="I97" s="19">
        <f t="shared" si="7"/>
        <v>90.005798339843977</v>
      </c>
      <c r="J97" s="19">
        <f t="shared" si="7"/>
        <v>45.569427490235</v>
      </c>
      <c r="K97" s="19">
        <f t="shared" si="8"/>
        <v>58.10719909667948</v>
      </c>
      <c r="L97" s="20">
        <f t="shared" si="9"/>
        <v>1.2751355963190711</v>
      </c>
      <c r="M97" s="20">
        <f t="shared" si="12"/>
        <v>1.8613952248427674</v>
      </c>
      <c r="P97" s="18">
        <f t="shared" si="10"/>
        <v>-11.697650113976634</v>
      </c>
      <c r="U97" s="18">
        <v>71.5</v>
      </c>
      <c r="V97" s="20">
        <f t="shared" si="11"/>
        <v>1.2674855912410234</v>
      </c>
    </row>
    <row r="98" spans="1:22" x14ac:dyDescent="0.15">
      <c r="A98" s="18">
        <v>48.5</v>
      </c>
      <c r="B98" s="18">
        <v>96</v>
      </c>
      <c r="D98">
        <v>607.81945800781295</v>
      </c>
      <c r="E98">
        <v>541.96105957031295</v>
      </c>
      <c r="F98">
        <v>516.86749267578102</v>
      </c>
      <c r="G98">
        <v>495.71127319335898</v>
      </c>
      <c r="I98" s="19">
        <f t="shared" si="7"/>
        <v>90.951965332031932</v>
      </c>
      <c r="J98" s="19">
        <f t="shared" si="7"/>
        <v>46.249786376953978</v>
      </c>
      <c r="K98" s="19">
        <f t="shared" si="8"/>
        <v>58.577114868164152</v>
      </c>
      <c r="L98" s="20">
        <f t="shared" si="9"/>
        <v>1.2665380633488248</v>
      </c>
      <c r="M98" s="20">
        <f t="shared" si="12"/>
        <v>1.8589045630029761</v>
      </c>
      <c r="P98" s="18">
        <f t="shared" si="10"/>
        <v>-11.815804114959199</v>
      </c>
      <c r="U98" s="18">
        <v>72</v>
      </c>
      <c r="V98" s="20">
        <f t="shared" si="11"/>
        <v>1.2607568881586584</v>
      </c>
    </row>
    <row r="99" spans="1:22" x14ac:dyDescent="0.15">
      <c r="A99" s="18">
        <v>49</v>
      </c>
      <c r="B99" s="18">
        <v>97</v>
      </c>
      <c r="D99">
        <v>607.759765625</v>
      </c>
      <c r="E99">
        <v>542.10662841796898</v>
      </c>
      <c r="F99">
        <v>516.95074462890602</v>
      </c>
      <c r="G99">
        <v>495.87756347656301</v>
      </c>
      <c r="I99" s="19">
        <f t="shared" si="7"/>
        <v>90.809020996093977</v>
      </c>
      <c r="J99" s="19">
        <f t="shared" si="7"/>
        <v>46.229064941405966</v>
      </c>
      <c r="K99" s="19">
        <f t="shared" si="8"/>
        <v>58.4486755371098</v>
      </c>
      <c r="L99" s="20">
        <f t="shared" si="9"/>
        <v>1.2643274444592778</v>
      </c>
      <c r="M99" s="20">
        <f t="shared" si="12"/>
        <v>1.8628008152438844</v>
      </c>
      <c r="P99" s="18">
        <f t="shared" si="10"/>
        <v>-11.630970596516093</v>
      </c>
      <c r="U99" s="18">
        <v>72.5</v>
      </c>
      <c r="V99" s="20">
        <f t="shared" si="11"/>
        <v>1.2489374732071774</v>
      </c>
    </row>
    <row r="100" spans="1:22" x14ac:dyDescent="0.15">
      <c r="A100" s="18">
        <v>49.5</v>
      </c>
      <c r="B100" s="18">
        <v>98</v>
      </c>
      <c r="D100">
        <v>606.52178955078102</v>
      </c>
      <c r="E100">
        <v>541.57806396484398</v>
      </c>
      <c r="F100">
        <v>516.43176269531295</v>
      </c>
      <c r="G100">
        <v>495.57846069335898</v>
      </c>
      <c r="I100" s="19">
        <f t="shared" si="7"/>
        <v>90.090026855468068</v>
      </c>
      <c r="J100" s="19">
        <f t="shared" si="7"/>
        <v>45.999603271485</v>
      </c>
      <c r="K100" s="19">
        <f t="shared" si="8"/>
        <v>57.890304565428572</v>
      </c>
      <c r="L100" s="20">
        <f t="shared" si="9"/>
        <v>1.2584957357950646</v>
      </c>
      <c r="M100" s="20">
        <f t="shared" si="12"/>
        <v>1.8630759777101265</v>
      </c>
      <c r="P100" s="18">
        <f t="shared" si="10"/>
        <v>-11.617917220185628</v>
      </c>
      <c r="U100" s="18">
        <v>73</v>
      </c>
      <c r="V100" s="20">
        <f t="shared" si="11"/>
        <v>1.2494028786105069</v>
      </c>
    </row>
    <row r="101" spans="1:22" x14ac:dyDescent="0.15">
      <c r="A101" s="18">
        <v>50</v>
      </c>
      <c r="B101" s="18">
        <v>99</v>
      </c>
      <c r="D101">
        <v>605.38659667968795</v>
      </c>
      <c r="E101">
        <v>541.43249511718795</v>
      </c>
      <c r="F101">
        <v>516.05633544921898</v>
      </c>
      <c r="G101">
        <v>494.74914550781301</v>
      </c>
      <c r="I101" s="19">
        <f t="shared" si="7"/>
        <v>89.330261230468977</v>
      </c>
      <c r="J101" s="19">
        <f t="shared" si="7"/>
        <v>46.683349609374943</v>
      </c>
      <c r="K101" s="19">
        <f t="shared" si="8"/>
        <v>56.65191650390652</v>
      </c>
      <c r="L101" s="20">
        <f t="shared" si="9"/>
        <v>1.2135358104751268</v>
      </c>
      <c r="M101" s="20">
        <f t="shared" si="12"/>
        <v>1.8242229235206437</v>
      </c>
      <c r="P101" s="18">
        <f t="shared" si="10"/>
        <v>-13.46105936398807</v>
      </c>
      <c r="U101" s="18">
        <v>73.5</v>
      </c>
      <c r="V101" s="20">
        <f t="shared" si="11"/>
        <v>1.2435205522434558</v>
      </c>
    </row>
    <row r="102" spans="1:22" x14ac:dyDescent="0.15">
      <c r="A102" s="18">
        <v>50.5</v>
      </c>
      <c r="B102" s="18">
        <v>100</v>
      </c>
      <c r="D102">
        <v>604.866943359375</v>
      </c>
      <c r="E102">
        <v>541.04071044921898</v>
      </c>
      <c r="F102">
        <v>515.96228027343795</v>
      </c>
      <c r="G102">
        <v>494.811279296875</v>
      </c>
      <c r="I102" s="19">
        <f t="shared" si="7"/>
        <v>88.904663085937045</v>
      </c>
      <c r="J102" s="19">
        <f t="shared" si="7"/>
        <v>46.229431152343977</v>
      </c>
      <c r="K102" s="19">
        <f t="shared" si="8"/>
        <v>56.544061279296265</v>
      </c>
      <c r="L102" s="20">
        <f t="shared" si="9"/>
        <v>1.2231182575654362</v>
      </c>
      <c r="M102" s="20">
        <f t="shared" si="12"/>
        <v>1.8399122417414082</v>
      </c>
      <c r="P102" s="18">
        <f t="shared" si="10"/>
        <v>-12.71677698455942</v>
      </c>
      <c r="U102" s="18">
        <v>74</v>
      </c>
      <c r="V102" s="20">
        <f t="shared" si="11"/>
        <v>1.2288348693837943</v>
      </c>
    </row>
    <row r="103" spans="1:22" x14ac:dyDescent="0.15">
      <c r="A103" s="18">
        <v>51</v>
      </c>
      <c r="B103" s="18">
        <v>101</v>
      </c>
      <c r="D103">
        <v>605.20690917968795</v>
      </c>
      <c r="E103">
        <v>540.86798095703102</v>
      </c>
      <c r="F103">
        <v>516.15789794921898</v>
      </c>
      <c r="G103">
        <v>495.02923583984398</v>
      </c>
      <c r="I103" s="19">
        <f t="shared" si="7"/>
        <v>89.049011230468977</v>
      </c>
      <c r="J103" s="19">
        <f t="shared" si="7"/>
        <v>45.838745117187045</v>
      </c>
      <c r="K103" s="19">
        <f t="shared" si="8"/>
        <v>56.961889648438046</v>
      </c>
      <c r="L103" s="20">
        <f t="shared" si="9"/>
        <v>1.2426581378441885</v>
      </c>
      <c r="M103" s="20">
        <f t="shared" si="12"/>
        <v>1.8655589931506158</v>
      </c>
      <c r="P103" s="18">
        <f t="shared" si="10"/>
        <v>-11.500125955186004</v>
      </c>
      <c r="U103" s="18">
        <v>74.5</v>
      </c>
      <c r="V103" s="20">
        <f t="shared" si="11"/>
        <v>1.2288759540338157</v>
      </c>
    </row>
    <row r="104" spans="1:22" x14ac:dyDescent="0.15">
      <c r="A104" s="18">
        <v>51.5</v>
      </c>
      <c r="B104" s="18">
        <v>102</v>
      </c>
      <c r="D104">
        <v>604.90533447265602</v>
      </c>
      <c r="E104">
        <v>540.93835449218795</v>
      </c>
      <c r="F104">
        <v>516.201171875</v>
      </c>
      <c r="G104">
        <v>495.26434326171898</v>
      </c>
      <c r="I104" s="19">
        <f t="shared" si="7"/>
        <v>88.704162597656023</v>
      </c>
      <c r="J104" s="19">
        <f t="shared" si="7"/>
        <v>45.674011230468977</v>
      </c>
      <c r="K104" s="19">
        <f t="shared" si="8"/>
        <v>56.732354736327736</v>
      </c>
      <c r="L104" s="20">
        <f t="shared" si="9"/>
        <v>1.2421145681744232</v>
      </c>
      <c r="M104" s="20">
        <f t="shared" si="12"/>
        <v>1.8711222946113057</v>
      </c>
      <c r="P104" s="18">
        <f t="shared" si="10"/>
        <v>-11.236209627505103</v>
      </c>
      <c r="U104" s="18">
        <v>75</v>
      </c>
      <c r="V104" s="20">
        <f t="shared" si="11"/>
        <v>1.2500058735851574</v>
      </c>
    </row>
    <row r="105" spans="1:22" x14ac:dyDescent="0.15">
      <c r="A105" s="18">
        <v>52</v>
      </c>
      <c r="B105" s="18">
        <v>103</v>
      </c>
      <c r="D105">
        <v>603.84979248046898</v>
      </c>
      <c r="E105">
        <v>540.73059082031295</v>
      </c>
      <c r="F105">
        <v>516.51123046875</v>
      </c>
      <c r="G105">
        <v>495.14471435546898</v>
      </c>
      <c r="I105" s="19">
        <f t="shared" si="7"/>
        <v>87.338562011718977</v>
      </c>
      <c r="J105" s="19">
        <f t="shared" si="7"/>
        <v>45.585876464843977</v>
      </c>
      <c r="K105" s="19">
        <f t="shared" si="8"/>
        <v>55.428448486328193</v>
      </c>
      <c r="L105" s="20">
        <f t="shared" si="9"/>
        <v>1.2159127515969743</v>
      </c>
      <c r="M105" s="20">
        <f t="shared" si="12"/>
        <v>1.8510273491643119</v>
      </c>
      <c r="P105" s="18">
        <f t="shared" si="10"/>
        <v>-12.189489661814253</v>
      </c>
      <c r="V105" s="20"/>
    </row>
    <row r="106" spans="1:22" x14ac:dyDescent="0.15">
      <c r="A106" s="18">
        <v>52.5</v>
      </c>
      <c r="B106" s="18">
        <v>104</v>
      </c>
      <c r="D106">
        <v>605.24920654296898</v>
      </c>
      <c r="E106">
        <v>541.65972900390602</v>
      </c>
      <c r="F106">
        <v>516.931640625</v>
      </c>
      <c r="G106">
        <v>495.289306640625</v>
      </c>
      <c r="I106" s="19">
        <f t="shared" si="7"/>
        <v>88.317565917968977</v>
      </c>
      <c r="J106" s="19">
        <f t="shared" si="7"/>
        <v>46.370422363281023</v>
      </c>
      <c r="K106" s="19">
        <f t="shared" si="8"/>
        <v>55.85827026367226</v>
      </c>
      <c r="L106" s="20">
        <f t="shared" si="9"/>
        <v>1.2046099090075209</v>
      </c>
      <c r="M106" s="20">
        <f t="shared" si="12"/>
        <v>1.8458313777053137</v>
      </c>
      <c r="P106" s="18">
        <f t="shared" si="10"/>
        <v>-12.435980296176446</v>
      </c>
    </row>
    <row r="107" spans="1:22" x14ac:dyDescent="0.15">
      <c r="A107" s="18">
        <v>53</v>
      </c>
      <c r="B107" s="18">
        <v>105</v>
      </c>
      <c r="D107">
        <v>604.953369140625</v>
      </c>
      <c r="E107">
        <v>541.25860595703102</v>
      </c>
      <c r="F107">
        <v>517.01092529296898</v>
      </c>
      <c r="G107">
        <v>495.6171875</v>
      </c>
      <c r="I107" s="19">
        <f t="shared" si="7"/>
        <v>87.942443847656023</v>
      </c>
      <c r="J107" s="19">
        <f t="shared" si="7"/>
        <v>45.641418457031023</v>
      </c>
      <c r="K107" s="19">
        <f t="shared" si="8"/>
        <v>55.993450927734308</v>
      </c>
      <c r="L107" s="20">
        <f t="shared" si="9"/>
        <v>1.2268122424908676</v>
      </c>
      <c r="M107" s="20">
        <f t="shared" si="12"/>
        <v>1.8741405823191155</v>
      </c>
      <c r="P107" s="18">
        <f t="shared" si="10"/>
        <v>-11.093025690168949</v>
      </c>
    </row>
    <row r="108" spans="1:22" x14ac:dyDescent="0.15">
      <c r="A108" s="18">
        <v>53.5</v>
      </c>
      <c r="B108" s="18">
        <v>106</v>
      </c>
      <c r="D108">
        <v>606.38397216796898</v>
      </c>
      <c r="E108">
        <v>541.9794921875</v>
      </c>
      <c r="F108">
        <v>517.095458984375</v>
      </c>
      <c r="G108">
        <v>495.51916503906301</v>
      </c>
      <c r="I108" s="19">
        <f t="shared" si="7"/>
        <v>89.288513183593977</v>
      </c>
      <c r="J108" s="19">
        <f t="shared" si="7"/>
        <v>46.460327148436988</v>
      </c>
      <c r="K108" s="19">
        <f t="shared" si="8"/>
        <v>56.766284179688085</v>
      </c>
      <c r="L108" s="20">
        <f t="shared" si="9"/>
        <v>1.2218227391796963</v>
      </c>
      <c r="M108" s="20">
        <f t="shared" si="12"/>
        <v>1.8752579501383995</v>
      </c>
      <c r="P108" s="18">
        <f t="shared" si="10"/>
        <v>-11.040019105208934</v>
      </c>
    </row>
    <row r="109" spans="1:22" x14ac:dyDescent="0.15">
      <c r="A109" s="18">
        <v>54</v>
      </c>
      <c r="B109" s="18">
        <v>107</v>
      </c>
      <c r="D109">
        <v>606.20300292968795</v>
      </c>
      <c r="E109">
        <v>541.03753662109398</v>
      </c>
      <c r="F109">
        <v>516.70587158203102</v>
      </c>
      <c r="G109">
        <v>495.5087890625</v>
      </c>
      <c r="I109" s="19">
        <f t="shared" si="7"/>
        <v>89.497131347656932</v>
      </c>
      <c r="J109" s="19">
        <f t="shared" si="7"/>
        <v>45.528747558593977</v>
      </c>
      <c r="K109" s="19">
        <f t="shared" si="8"/>
        <v>57.627008056641145</v>
      </c>
      <c r="L109" s="20">
        <f t="shared" si="9"/>
        <v>1.2657279443603651</v>
      </c>
      <c r="M109" s="20">
        <f t="shared" si="12"/>
        <v>1.9252700264495233</v>
      </c>
      <c r="P109" s="18">
        <f t="shared" si="10"/>
        <v>-8.667506378190204</v>
      </c>
    </row>
    <row r="110" spans="1:22" x14ac:dyDescent="0.15">
      <c r="A110" s="18">
        <v>54.5</v>
      </c>
      <c r="B110" s="18">
        <v>108</v>
      </c>
      <c r="D110">
        <v>605.12335205078102</v>
      </c>
      <c r="E110">
        <v>541.09295654296898</v>
      </c>
      <c r="F110">
        <v>516.80603027343795</v>
      </c>
      <c r="G110">
        <v>495.61364746093801</v>
      </c>
      <c r="I110" s="19">
        <f t="shared" si="7"/>
        <v>88.317321777343068</v>
      </c>
      <c r="J110" s="19">
        <f t="shared" si="7"/>
        <v>45.479309082030966</v>
      </c>
      <c r="K110" s="19">
        <f t="shared" si="8"/>
        <v>56.481805419921393</v>
      </c>
      <c r="L110" s="20">
        <f t="shared" si="9"/>
        <v>1.2419231197651934</v>
      </c>
      <c r="M110" s="20">
        <f t="shared" si="12"/>
        <v>1.9075720729848069</v>
      </c>
      <c r="P110" s="18">
        <f t="shared" si="10"/>
        <v>-9.507075996856198</v>
      </c>
    </row>
    <row r="111" spans="1:22" x14ac:dyDescent="0.15">
      <c r="A111" s="18">
        <v>55</v>
      </c>
      <c r="B111" s="18">
        <v>109</v>
      </c>
      <c r="D111">
        <v>605.71301269531295</v>
      </c>
      <c r="E111">
        <v>540.98370361328102</v>
      </c>
      <c r="F111">
        <v>516.22717285156295</v>
      </c>
      <c r="G111">
        <v>495.42550659179699</v>
      </c>
      <c r="I111" s="19">
        <f t="shared" si="7"/>
        <v>89.48583984375</v>
      </c>
      <c r="J111" s="19">
        <f t="shared" si="7"/>
        <v>45.558197021484034</v>
      </c>
      <c r="K111" s="19">
        <f t="shared" si="8"/>
        <v>57.595101928711173</v>
      </c>
      <c r="L111" s="20">
        <f t="shared" si="9"/>
        <v>1.2642094221057707</v>
      </c>
      <c r="M111" s="20">
        <f t="shared" si="12"/>
        <v>1.9359652464558392</v>
      </c>
      <c r="P111" s="18">
        <f t="shared" si="10"/>
        <v>-8.1601380092907494</v>
      </c>
    </row>
    <row r="112" spans="1:22" x14ac:dyDescent="0.15">
      <c r="A112" s="18">
        <v>55.5</v>
      </c>
      <c r="B112" s="18">
        <v>110</v>
      </c>
      <c r="D112">
        <v>601.26422119140602</v>
      </c>
      <c r="E112">
        <v>538.06433105468795</v>
      </c>
      <c r="F112">
        <v>515.71252441406295</v>
      </c>
      <c r="G112">
        <v>494.63293457031301</v>
      </c>
      <c r="I112" s="19">
        <f t="shared" si="7"/>
        <v>85.551696777343068</v>
      </c>
      <c r="J112" s="19">
        <f t="shared" si="7"/>
        <v>43.431396484374943</v>
      </c>
      <c r="K112" s="19">
        <f t="shared" si="8"/>
        <v>55.149719238280611</v>
      </c>
      <c r="L112" s="20">
        <f t="shared" si="9"/>
        <v>1.2698122487984354</v>
      </c>
      <c r="M112" s="20">
        <f t="shared" si="12"/>
        <v>1.9476749442789592</v>
      </c>
      <c r="P112" s="18">
        <f t="shared" si="10"/>
        <v>-7.6046440333544556</v>
      </c>
    </row>
    <row r="113" spans="1:16" x14ac:dyDescent="0.15">
      <c r="A113" s="18">
        <v>56</v>
      </c>
      <c r="B113" s="18">
        <v>111</v>
      </c>
      <c r="D113">
        <v>595.443115234375</v>
      </c>
      <c r="E113">
        <v>535.14111328125</v>
      </c>
      <c r="F113">
        <v>515.45416259765602</v>
      </c>
      <c r="G113">
        <v>494.585693359375</v>
      </c>
      <c r="I113" s="19">
        <f t="shared" si="7"/>
        <v>79.988952636718977</v>
      </c>
      <c r="J113" s="19">
        <f t="shared" si="7"/>
        <v>40.555419921875</v>
      </c>
      <c r="K113" s="19">
        <f t="shared" si="8"/>
        <v>51.600158691406477</v>
      </c>
      <c r="L113" s="20">
        <f t="shared" si="9"/>
        <v>1.2723369352557019</v>
      </c>
      <c r="M113" s="20">
        <f t="shared" si="12"/>
        <v>1.9563065018666808</v>
      </c>
      <c r="P113" s="18">
        <f t="shared" si="10"/>
        <v>-7.1951733266501687</v>
      </c>
    </row>
    <row r="114" spans="1:16" x14ac:dyDescent="0.15">
      <c r="A114" s="18">
        <v>56.5</v>
      </c>
      <c r="B114" s="18">
        <v>112</v>
      </c>
      <c r="D114">
        <v>594.71789550781295</v>
      </c>
      <c r="E114">
        <v>534.85021972656295</v>
      </c>
      <c r="F114">
        <v>514.94720458984398</v>
      </c>
      <c r="G114">
        <v>493.968505859375</v>
      </c>
      <c r="I114" s="19">
        <f t="shared" si="7"/>
        <v>79.770690917968977</v>
      </c>
      <c r="J114" s="19">
        <f t="shared" si="7"/>
        <v>40.881713867187955</v>
      </c>
      <c r="K114" s="19">
        <f t="shared" si="8"/>
        <v>51.15349121093741</v>
      </c>
      <c r="L114" s="20">
        <f t="shared" si="9"/>
        <v>1.2512560353296167</v>
      </c>
      <c r="M114" s="20">
        <f t="shared" si="12"/>
        <v>1.9413324730710508</v>
      </c>
      <c r="P114" s="18">
        <f t="shared" si="10"/>
        <v>-7.9055232363673777</v>
      </c>
    </row>
    <row r="115" spans="1:16" x14ac:dyDescent="0.15">
      <c r="A115" s="18">
        <v>57</v>
      </c>
      <c r="B115" s="18">
        <v>113</v>
      </c>
      <c r="D115">
        <v>595.05572509765602</v>
      </c>
      <c r="E115">
        <v>535.25640869140602</v>
      </c>
      <c r="F115">
        <v>515.52325439453102</v>
      </c>
      <c r="G115">
        <v>494.27255249023398</v>
      </c>
      <c r="I115" s="19">
        <f t="shared" si="7"/>
        <v>79.532470703125</v>
      </c>
      <c r="J115" s="19">
        <f t="shared" si="7"/>
        <v>40.983856201172046</v>
      </c>
      <c r="K115" s="19">
        <f t="shared" si="8"/>
        <v>50.843771362304565</v>
      </c>
      <c r="L115" s="20">
        <f t="shared" si="9"/>
        <v>1.2405804644817817</v>
      </c>
      <c r="M115" s="20">
        <f t="shared" si="12"/>
        <v>1.9367637733536709</v>
      </c>
      <c r="P115" s="18">
        <f t="shared" si="10"/>
        <v>-8.122256854023636</v>
      </c>
    </row>
    <row r="116" spans="1:16" x14ac:dyDescent="0.15">
      <c r="A116" s="18">
        <v>57.5</v>
      </c>
      <c r="B116" s="18">
        <v>114</v>
      </c>
      <c r="D116">
        <v>596.69769287109398</v>
      </c>
      <c r="E116">
        <v>535.68255615234398</v>
      </c>
      <c r="F116">
        <v>516.77313232421898</v>
      </c>
      <c r="G116">
        <v>495.67947387695301</v>
      </c>
      <c r="I116" s="19">
        <f t="shared" si="7"/>
        <v>79.924560546875</v>
      </c>
      <c r="J116" s="19">
        <f t="shared" si="7"/>
        <v>40.003082275390966</v>
      </c>
      <c r="K116" s="19">
        <f t="shared" si="8"/>
        <v>51.922402954101329</v>
      </c>
      <c r="L116" s="20">
        <f t="shared" si="9"/>
        <v>1.2979600570939722</v>
      </c>
      <c r="M116" s="20">
        <f t="shared" si="12"/>
        <v>2.0002502370963167</v>
      </c>
      <c r="P116" s="18">
        <f t="shared" si="10"/>
        <v>-5.1105353992729485</v>
      </c>
    </row>
    <row r="117" spans="1:16" x14ac:dyDescent="0.15">
      <c r="A117" s="18">
        <v>58</v>
      </c>
      <c r="B117" s="18">
        <v>115</v>
      </c>
      <c r="D117">
        <v>596.66882324218795</v>
      </c>
      <c r="E117">
        <v>535.963623046875</v>
      </c>
      <c r="F117">
        <v>516.79425048828102</v>
      </c>
      <c r="G117">
        <v>495.59222412109398</v>
      </c>
      <c r="I117" s="19">
        <f t="shared" si="7"/>
        <v>79.874572753906932</v>
      </c>
      <c r="J117" s="19">
        <f t="shared" si="7"/>
        <v>40.371398925781023</v>
      </c>
      <c r="K117" s="19">
        <f t="shared" si="8"/>
        <v>51.614593505860213</v>
      </c>
      <c r="L117" s="20">
        <f t="shared" si="9"/>
        <v>1.278494054683335</v>
      </c>
      <c r="M117" s="20">
        <f t="shared" si="12"/>
        <v>1.9868911058161345</v>
      </c>
      <c r="P117" s="18">
        <f t="shared" si="10"/>
        <v>-5.7442765138584395</v>
      </c>
    </row>
    <row r="118" spans="1:16" x14ac:dyDescent="0.15">
      <c r="A118" s="18">
        <v>58.5</v>
      </c>
      <c r="B118" s="18">
        <v>116</v>
      </c>
      <c r="D118">
        <v>594.48785400390602</v>
      </c>
      <c r="E118">
        <v>534.86260986328102</v>
      </c>
      <c r="F118">
        <v>516.17950439453102</v>
      </c>
      <c r="G118">
        <v>495.17010498046898</v>
      </c>
      <c r="I118" s="19">
        <f t="shared" si="7"/>
        <v>78.308349609375</v>
      </c>
      <c r="J118" s="19">
        <f t="shared" si="7"/>
        <v>39.692504882812045</v>
      </c>
      <c r="K118" s="19">
        <f t="shared" si="8"/>
        <v>50.523596191406568</v>
      </c>
      <c r="L118" s="20">
        <f t="shared" si="9"/>
        <v>1.272874975781251</v>
      </c>
      <c r="M118" s="20">
        <f t="shared" si="12"/>
        <v>1.9873788980445057</v>
      </c>
      <c r="P118" s="18">
        <f t="shared" si="10"/>
        <v>-5.7211362374429564</v>
      </c>
    </row>
    <row r="119" spans="1:16" x14ac:dyDescent="0.15">
      <c r="A119" s="18">
        <v>59</v>
      </c>
      <c r="B119" s="18">
        <v>117</v>
      </c>
      <c r="D119">
        <v>595.3564453125</v>
      </c>
      <c r="E119">
        <v>536.35974121093795</v>
      </c>
      <c r="F119">
        <v>516.35198974609398</v>
      </c>
      <c r="G119">
        <v>494.79058837890602</v>
      </c>
      <c r="I119" s="19">
        <f t="shared" si="7"/>
        <v>79.004455566406023</v>
      </c>
      <c r="J119" s="19">
        <f t="shared" si="7"/>
        <v>41.569152832031932</v>
      </c>
      <c r="K119" s="19">
        <f t="shared" si="8"/>
        <v>49.906048583983676</v>
      </c>
      <c r="L119" s="20">
        <f t="shared" si="9"/>
        <v>1.2005548630167797</v>
      </c>
      <c r="M119" s="20">
        <f t="shared" si="12"/>
        <v>1.9211656564104898</v>
      </c>
      <c r="P119" s="18">
        <f t="shared" si="10"/>
        <v>-8.862212754574653</v>
      </c>
    </row>
    <row r="120" spans="1:16" x14ac:dyDescent="0.15">
      <c r="A120" s="18">
        <v>59.5</v>
      </c>
      <c r="B120" s="18">
        <v>118</v>
      </c>
      <c r="D120">
        <v>595.031005859375</v>
      </c>
      <c r="E120">
        <v>536.88787841796898</v>
      </c>
      <c r="F120">
        <v>516.054931640625</v>
      </c>
      <c r="G120">
        <v>494.98495483398398</v>
      </c>
      <c r="I120" s="19">
        <f t="shared" si="7"/>
        <v>78.97607421875</v>
      </c>
      <c r="J120" s="19">
        <f t="shared" si="7"/>
        <v>41.902923583985</v>
      </c>
      <c r="K120" s="19">
        <f t="shared" si="8"/>
        <v>49.644027709960497</v>
      </c>
      <c r="L120" s="20">
        <f t="shared" si="9"/>
        <v>1.184738998233863</v>
      </c>
      <c r="M120" s="20">
        <f t="shared" si="12"/>
        <v>1.9114566627580281</v>
      </c>
      <c r="P120" s="18">
        <f t="shared" si="10"/>
        <v>-9.3227957318482026</v>
      </c>
    </row>
    <row r="121" spans="1:16" x14ac:dyDescent="0.15">
      <c r="A121" s="18">
        <v>60</v>
      </c>
      <c r="B121" s="18">
        <v>119</v>
      </c>
      <c r="D121">
        <v>593.90069580078102</v>
      </c>
      <c r="E121">
        <v>535.06695556640602</v>
      </c>
      <c r="F121">
        <v>515.66119384765602</v>
      </c>
      <c r="G121">
        <v>494.59988403320301</v>
      </c>
      <c r="I121" s="19">
        <f t="shared" si="7"/>
        <v>78.239501953125</v>
      </c>
      <c r="J121" s="19">
        <f t="shared" si="7"/>
        <v>40.467071533203011</v>
      </c>
      <c r="K121" s="19">
        <f t="shared" si="8"/>
        <v>49.912551879882898</v>
      </c>
      <c r="L121" s="20">
        <f t="shared" si="9"/>
        <v>1.2334115118493296</v>
      </c>
      <c r="M121" s="20">
        <f t="shared" si="12"/>
        <v>1.96623604750395</v>
      </c>
      <c r="P121" s="18">
        <f t="shared" si="10"/>
        <v>-6.7241276285795477</v>
      </c>
    </row>
    <row r="122" spans="1:16" x14ac:dyDescent="0.15">
      <c r="A122" s="18">
        <v>60.5</v>
      </c>
      <c r="B122" s="18">
        <v>120</v>
      </c>
      <c r="D122">
        <v>592.38525390625</v>
      </c>
      <c r="E122">
        <v>534.36102294921898</v>
      </c>
      <c r="F122">
        <v>514.86920166015602</v>
      </c>
      <c r="G122">
        <v>493.91940307617199</v>
      </c>
      <c r="I122" s="19">
        <f t="shared" si="7"/>
        <v>77.516052246093977</v>
      </c>
      <c r="J122" s="19">
        <f t="shared" si="7"/>
        <v>40.441619873046989</v>
      </c>
      <c r="K122" s="19">
        <f t="shared" si="8"/>
        <v>49.206918334961088</v>
      </c>
      <c r="L122" s="20">
        <f t="shared" si="9"/>
        <v>1.2167395492423358</v>
      </c>
      <c r="M122" s="20">
        <f t="shared" si="12"/>
        <v>1.9556709560274113</v>
      </c>
      <c r="P122" s="18">
        <f t="shared" si="10"/>
        <v>-7.2253228565935066</v>
      </c>
    </row>
    <row r="123" spans="1:16" x14ac:dyDescent="0.15">
      <c r="A123" s="18">
        <v>61</v>
      </c>
      <c r="B123" s="18">
        <v>121</v>
      </c>
      <c r="D123">
        <v>593.84802246093795</v>
      </c>
      <c r="E123">
        <v>535.39349365234398</v>
      </c>
      <c r="F123">
        <v>515.3408203125</v>
      </c>
      <c r="G123">
        <v>494.65878295898398</v>
      </c>
      <c r="I123" s="19">
        <f t="shared" si="7"/>
        <v>78.507202148437955</v>
      </c>
      <c r="J123" s="19">
        <f t="shared" si="7"/>
        <v>40.73471069336</v>
      </c>
      <c r="K123" s="19">
        <f t="shared" si="8"/>
        <v>49.992904663085952</v>
      </c>
      <c r="L123" s="20">
        <f t="shared" si="9"/>
        <v>1.2272802190598371</v>
      </c>
      <c r="M123" s="20">
        <f t="shared" si="12"/>
        <v>1.9723184969753678</v>
      </c>
      <c r="P123" s="18">
        <f t="shared" si="10"/>
        <v>-6.4355835438945981</v>
      </c>
    </row>
    <row r="124" spans="1:16" x14ac:dyDescent="0.15">
      <c r="A124" s="18">
        <v>61.5</v>
      </c>
      <c r="B124" s="18">
        <v>122</v>
      </c>
      <c r="D124">
        <v>594.37042236328102</v>
      </c>
      <c r="E124">
        <v>536.335205078125</v>
      </c>
      <c r="F124">
        <v>515.98297119140602</v>
      </c>
      <c r="G124">
        <v>495.03631591796898</v>
      </c>
      <c r="I124" s="19">
        <f t="shared" si="7"/>
        <v>78.387451171875</v>
      </c>
      <c r="J124" s="19">
        <f t="shared" si="7"/>
        <v>41.298889160156023</v>
      </c>
      <c r="K124" s="19">
        <f t="shared" si="8"/>
        <v>49.478228759765784</v>
      </c>
      <c r="L124" s="20">
        <f t="shared" si="9"/>
        <v>1.1980522906533997</v>
      </c>
      <c r="M124" s="20">
        <f t="shared" si="12"/>
        <v>1.9491974396993856</v>
      </c>
      <c r="P124" s="18">
        <f t="shared" si="10"/>
        <v>-7.5324186824348383</v>
      </c>
    </row>
    <row r="125" spans="1:16" x14ac:dyDescent="0.15">
      <c r="A125" s="18">
        <v>62</v>
      </c>
      <c r="B125" s="18">
        <v>123</v>
      </c>
      <c r="D125">
        <v>595.07373046875</v>
      </c>
      <c r="E125">
        <v>537.15197753906295</v>
      </c>
      <c r="F125">
        <v>516.10583496093795</v>
      </c>
      <c r="G125">
        <v>495.12045288085898</v>
      </c>
      <c r="I125" s="19">
        <f t="shared" si="7"/>
        <v>78.967895507812045</v>
      </c>
      <c r="J125" s="19">
        <f t="shared" si="7"/>
        <v>42.031524658203978</v>
      </c>
      <c r="K125" s="19">
        <f t="shared" si="8"/>
        <v>49.545828247069267</v>
      </c>
      <c r="L125" s="20">
        <f t="shared" si="9"/>
        <v>1.1787778018991895</v>
      </c>
      <c r="M125" s="20">
        <f t="shared" si="12"/>
        <v>1.9360298220756305</v>
      </c>
      <c r="P125" s="18">
        <f t="shared" si="10"/>
        <v>-8.1570746195834971</v>
      </c>
    </row>
    <row r="126" spans="1:16" x14ac:dyDescent="0.15">
      <c r="A126" s="18">
        <v>62.5</v>
      </c>
      <c r="B126" s="18">
        <v>124</v>
      </c>
      <c r="D126">
        <v>595.41589355468795</v>
      </c>
      <c r="E126">
        <v>537.56207275390602</v>
      </c>
      <c r="F126">
        <v>517.07360839843795</v>
      </c>
      <c r="G126">
        <v>495.87557983398398</v>
      </c>
      <c r="I126" s="19">
        <f t="shared" si="7"/>
        <v>78.34228515625</v>
      </c>
      <c r="J126" s="19">
        <f t="shared" si="7"/>
        <v>41.686492919922046</v>
      </c>
      <c r="K126" s="19">
        <f t="shared" si="8"/>
        <v>49.161740112304571</v>
      </c>
      <c r="L126" s="20">
        <f t="shared" si="9"/>
        <v>1.1793206064789896</v>
      </c>
      <c r="M126" s="20">
        <f t="shared" si="12"/>
        <v>1.9426794977858859</v>
      </c>
      <c r="P126" s="18">
        <f t="shared" si="10"/>
        <v>-7.8416220045993983</v>
      </c>
    </row>
    <row r="127" spans="1:16" x14ac:dyDescent="0.15">
      <c r="A127" s="18">
        <v>63</v>
      </c>
      <c r="B127" s="18">
        <v>125</v>
      </c>
      <c r="D127">
        <v>595.219482421875</v>
      </c>
      <c r="E127">
        <v>536.63537597656295</v>
      </c>
      <c r="F127">
        <v>516.62487792968795</v>
      </c>
      <c r="G127">
        <v>495.230712890625</v>
      </c>
      <c r="I127" s="19">
        <f t="shared" si="7"/>
        <v>78.594604492187045</v>
      </c>
      <c r="J127" s="19">
        <f t="shared" si="7"/>
        <v>41.404663085937955</v>
      </c>
      <c r="K127" s="19">
        <f t="shared" si="8"/>
        <v>49.61134033203048</v>
      </c>
      <c r="L127" s="20">
        <f t="shared" si="9"/>
        <v>1.1982065940026865</v>
      </c>
      <c r="M127" s="20">
        <f t="shared" si="12"/>
        <v>1.9676723564400378</v>
      </c>
      <c r="P127" s="18">
        <f t="shared" si="10"/>
        <v>-6.6559908607797036</v>
      </c>
    </row>
    <row r="128" spans="1:16" x14ac:dyDescent="0.15">
      <c r="A128" s="18">
        <v>63.5</v>
      </c>
      <c r="B128" s="18">
        <v>126</v>
      </c>
      <c r="D128">
        <v>595.08410644531295</v>
      </c>
      <c r="E128">
        <v>535.96331787109398</v>
      </c>
      <c r="F128">
        <v>515.4423828125</v>
      </c>
      <c r="G128">
        <v>494.93502807617199</v>
      </c>
      <c r="I128" s="19">
        <f t="shared" si="7"/>
        <v>79.641723632812955</v>
      </c>
      <c r="J128" s="19">
        <f t="shared" si="7"/>
        <v>41.028289794921989</v>
      </c>
      <c r="K128" s="19">
        <f t="shared" si="8"/>
        <v>50.921920776367564</v>
      </c>
      <c r="L128" s="20">
        <f t="shared" si="9"/>
        <v>1.241141686160901</v>
      </c>
      <c r="M128" s="20">
        <f t="shared" si="12"/>
        <v>2.0167143197287074</v>
      </c>
      <c r="P128" s="18">
        <f t="shared" si="10"/>
        <v>-4.3294991283323849</v>
      </c>
    </row>
    <row r="129" spans="1:16" x14ac:dyDescent="0.15">
      <c r="A129" s="18">
        <v>64</v>
      </c>
      <c r="B129" s="18">
        <v>127</v>
      </c>
      <c r="D129">
        <v>594.62078857421898</v>
      </c>
      <c r="E129">
        <v>536.44659423828102</v>
      </c>
      <c r="F129">
        <v>515.6650390625</v>
      </c>
      <c r="G129">
        <v>494.40692138671898</v>
      </c>
      <c r="I129" s="19">
        <f t="shared" si="7"/>
        <v>78.955749511718977</v>
      </c>
      <c r="J129" s="19">
        <f t="shared" si="7"/>
        <v>42.039672851562045</v>
      </c>
      <c r="K129" s="19">
        <f t="shared" si="8"/>
        <v>49.527978515625549</v>
      </c>
      <c r="L129" s="20">
        <f t="shared" si="9"/>
        <v>1.1781247368528289</v>
      </c>
      <c r="M129" s="20">
        <f t="shared" si="12"/>
        <v>1.9598042415510906</v>
      </c>
      <c r="P129" s="18">
        <f t="shared" si="10"/>
        <v>-7.0292447644077942</v>
      </c>
    </row>
    <row r="130" spans="1:16" x14ac:dyDescent="0.15">
      <c r="A130" s="18">
        <v>64.5</v>
      </c>
      <c r="B130" s="18">
        <v>128</v>
      </c>
      <c r="D130">
        <v>593.653076171875</v>
      </c>
      <c r="E130">
        <v>534.68170166015602</v>
      </c>
      <c r="F130">
        <v>515.30450439453102</v>
      </c>
      <c r="G130">
        <v>493.97091674804699</v>
      </c>
      <c r="I130" s="19">
        <f t="shared" ref="I130:J152" si="13">D130-F130</f>
        <v>78.348571777343977</v>
      </c>
      <c r="J130" s="19">
        <f t="shared" si="13"/>
        <v>40.710784912109034</v>
      </c>
      <c r="K130" s="19">
        <f t="shared" ref="K130:K152" si="14">I130-0.7*J130</f>
        <v>49.851022338867651</v>
      </c>
      <c r="L130" s="20">
        <f t="shared" ref="L130:L152" si="15">K130/J130</f>
        <v>1.2245163645577353</v>
      </c>
      <c r="M130" s="20">
        <f t="shared" si="12"/>
        <v>2.0123027403864522</v>
      </c>
      <c r="P130" s="18">
        <f t="shared" si="10"/>
        <v>-4.5387791444357246</v>
      </c>
    </row>
    <row r="131" spans="1:16" x14ac:dyDescent="0.15">
      <c r="A131" s="18">
        <v>65</v>
      </c>
      <c r="B131" s="18">
        <v>129</v>
      </c>
      <c r="D131">
        <v>592.94879150390602</v>
      </c>
      <c r="E131">
        <v>535.15539550781295</v>
      </c>
      <c r="F131">
        <v>515.67907714843795</v>
      </c>
      <c r="G131">
        <v>494.53903198242199</v>
      </c>
      <c r="I131" s="19">
        <f t="shared" si="13"/>
        <v>77.269714355468068</v>
      </c>
      <c r="J131" s="19">
        <f t="shared" si="13"/>
        <v>40.616363525390966</v>
      </c>
      <c r="K131" s="19">
        <f t="shared" si="14"/>
        <v>48.838259887694392</v>
      </c>
      <c r="L131" s="20">
        <f t="shared" si="15"/>
        <v>1.2024281754609465</v>
      </c>
      <c r="M131" s="20">
        <f t="shared" si="12"/>
        <v>1.9963214224201185</v>
      </c>
      <c r="P131" s="18">
        <f t="shared" si="10"/>
        <v>-5.2969136404679658</v>
      </c>
    </row>
    <row r="132" spans="1:16" x14ac:dyDescent="0.15">
      <c r="A132" s="18">
        <v>65.5</v>
      </c>
      <c r="B132" s="18">
        <v>130</v>
      </c>
      <c r="D132">
        <v>591.98919677734398</v>
      </c>
      <c r="E132">
        <v>535.1298828125</v>
      </c>
      <c r="F132">
        <v>515.568359375</v>
      </c>
      <c r="G132">
        <v>494.17224121093801</v>
      </c>
      <c r="I132" s="19">
        <f t="shared" si="13"/>
        <v>76.420837402343977</v>
      </c>
      <c r="J132" s="19">
        <f t="shared" si="13"/>
        <v>40.957641601561988</v>
      </c>
      <c r="K132" s="19">
        <f t="shared" si="14"/>
        <v>47.750488281250583</v>
      </c>
      <c r="L132" s="20">
        <f t="shared" si="15"/>
        <v>1.165850532747216</v>
      </c>
      <c r="M132" s="20">
        <f t="shared" si="12"/>
        <v>1.9658506508368432</v>
      </c>
      <c r="P132" s="18">
        <f t="shared" si="10"/>
        <v>-6.7424103827682202</v>
      </c>
    </row>
    <row r="133" spans="1:16" x14ac:dyDescent="0.15">
      <c r="A133" s="18">
        <v>66</v>
      </c>
      <c r="B133" s="18">
        <v>131</v>
      </c>
      <c r="D133">
        <v>592.55047607421898</v>
      </c>
      <c r="E133">
        <v>535.35552978515602</v>
      </c>
      <c r="F133">
        <v>516.00537109375</v>
      </c>
      <c r="G133">
        <v>494.58670043945301</v>
      </c>
      <c r="I133" s="19">
        <f t="shared" si="13"/>
        <v>76.545104980468977</v>
      </c>
      <c r="J133" s="19">
        <f t="shared" si="13"/>
        <v>40.768829345703011</v>
      </c>
      <c r="K133" s="19">
        <f t="shared" si="14"/>
        <v>48.006924438476872</v>
      </c>
      <c r="L133" s="20">
        <f t="shared" si="15"/>
        <v>1.1775399296211764</v>
      </c>
      <c r="M133" s="20">
        <f t="shared" si="12"/>
        <v>1.9836469188412587</v>
      </c>
      <c r="P133" s="18">
        <f t="shared" si="10"/>
        <v>-5.8981768406283033</v>
      </c>
    </row>
    <row r="134" spans="1:16" x14ac:dyDescent="0.15">
      <c r="A134" s="18">
        <v>66.5</v>
      </c>
      <c r="B134" s="18">
        <v>132</v>
      </c>
      <c r="D134">
        <v>593.22686767578102</v>
      </c>
      <c r="E134">
        <v>535.41296386718795</v>
      </c>
      <c r="F134">
        <v>515.70031738281295</v>
      </c>
      <c r="G134">
        <v>494.48324584960898</v>
      </c>
      <c r="I134" s="19">
        <f t="shared" si="13"/>
        <v>77.526550292968068</v>
      </c>
      <c r="J134" s="19">
        <f t="shared" si="13"/>
        <v>40.929718017578978</v>
      </c>
      <c r="K134" s="19">
        <f t="shared" si="14"/>
        <v>48.875747680662784</v>
      </c>
      <c r="L134" s="20">
        <f t="shared" si="15"/>
        <v>1.1941383925408684</v>
      </c>
      <c r="M134" s="20">
        <f t="shared" si="12"/>
        <v>2.0063522528914057</v>
      </c>
      <c r="P134" s="18">
        <f t="shared" ref="P134:P152" si="16">(M134-$O$2)/$O$2*100</f>
        <v>-4.8210631117347065</v>
      </c>
    </row>
    <row r="135" spans="1:16" x14ac:dyDescent="0.15">
      <c r="A135" s="18">
        <v>67</v>
      </c>
      <c r="B135" s="18">
        <v>133</v>
      </c>
      <c r="D135">
        <v>594.36712646484398</v>
      </c>
      <c r="E135">
        <v>535.53692626953102</v>
      </c>
      <c r="F135">
        <v>515.60516357421898</v>
      </c>
      <c r="G135">
        <v>494.59478759765602</v>
      </c>
      <c r="I135" s="19">
        <f t="shared" si="13"/>
        <v>78.761962890625</v>
      </c>
      <c r="J135" s="19">
        <f t="shared" si="13"/>
        <v>40.942138671875</v>
      </c>
      <c r="K135" s="19">
        <f t="shared" si="14"/>
        <v>50.102465820312503</v>
      </c>
      <c r="L135" s="20">
        <f t="shared" si="15"/>
        <v>1.2237383645698543</v>
      </c>
      <c r="M135" s="20">
        <f t="shared" si="12"/>
        <v>2.0420590960508469</v>
      </c>
      <c r="P135" s="18">
        <f t="shared" si="16"/>
        <v>-3.1271734337612025</v>
      </c>
    </row>
    <row r="136" spans="1:16" x14ac:dyDescent="0.15">
      <c r="A136" s="18">
        <v>67.5</v>
      </c>
      <c r="B136" s="18">
        <v>134</v>
      </c>
      <c r="D136">
        <v>595.01513671875</v>
      </c>
      <c r="E136">
        <v>535.55426025390602</v>
      </c>
      <c r="F136">
        <v>516.02087402343795</v>
      </c>
      <c r="G136">
        <v>495.04525756835898</v>
      </c>
      <c r="I136" s="19">
        <f t="shared" si="13"/>
        <v>78.994262695312045</v>
      </c>
      <c r="J136" s="19">
        <f t="shared" si="13"/>
        <v>40.509002685547046</v>
      </c>
      <c r="K136" s="19">
        <f t="shared" si="14"/>
        <v>50.637960815429111</v>
      </c>
      <c r="L136" s="20">
        <f t="shared" si="15"/>
        <v>1.250042150099536</v>
      </c>
      <c r="M136" s="20">
        <f t="shared" si="12"/>
        <v>2.0744697527109839</v>
      </c>
      <c r="P136" s="18">
        <f t="shared" si="16"/>
        <v>-1.5896508774320177</v>
      </c>
    </row>
    <row r="137" spans="1:16" x14ac:dyDescent="0.15">
      <c r="A137" s="18">
        <v>68</v>
      </c>
      <c r="B137" s="18">
        <v>135</v>
      </c>
      <c r="D137">
        <v>595.43072509765602</v>
      </c>
      <c r="E137">
        <v>536.24456787109398</v>
      </c>
      <c r="F137">
        <v>515.92449951171898</v>
      </c>
      <c r="G137">
        <v>494.985107421875</v>
      </c>
      <c r="I137" s="19">
        <f t="shared" si="13"/>
        <v>79.506225585937045</v>
      </c>
      <c r="J137" s="19">
        <f t="shared" si="13"/>
        <v>41.259460449218977</v>
      </c>
      <c r="K137" s="19">
        <f t="shared" si="14"/>
        <v>50.624603271483764</v>
      </c>
      <c r="L137" s="20">
        <f t="shared" si="15"/>
        <v>1.2269817084445676</v>
      </c>
      <c r="M137" s="20">
        <f t="shared" si="12"/>
        <v>2.0575161821864705</v>
      </c>
      <c r="P137" s="18">
        <f t="shared" si="16"/>
        <v>-2.3939078650362546</v>
      </c>
    </row>
    <row r="138" spans="1:16" x14ac:dyDescent="0.15">
      <c r="A138" s="18">
        <v>68.5</v>
      </c>
      <c r="B138" s="18">
        <v>136</v>
      </c>
      <c r="D138">
        <v>596.70458984375</v>
      </c>
      <c r="E138">
        <v>536.75543212890602</v>
      </c>
      <c r="F138">
        <v>516.46520996093795</v>
      </c>
      <c r="G138">
        <v>495.07504272460898</v>
      </c>
      <c r="I138" s="19">
        <f t="shared" si="13"/>
        <v>80.239379882812045</v>
      </c>
      <c r="J138" s="19">
        <f t="shared" si="13"/>
        <v>41.680389404297046</v>
      </c>
      <c r="K138" s="19">
        <f t="shared" si="14"/>
        <v>51.063107299804116</v>
      </c>
      <c r="L138" s="20">
        <f t="shared" si="15"/>
        <v>1.2251110901219113</v>
      </c>
      <c r="M138" s="20">
        <f t="shared" si="12"/>
        <v>2.0617524349942693</v>
      </c>
      <c r="P138" s="18">
        <f t="shared" si="16"/>
        <v>-2.1929451287793706</v>
      </c>
    </row>
    <row r="139" spans="1:16" x14ac:dyDescent="0.15">
      <c r="A139" s="18">
        <v>69</v>
      </c>
      <c r="B139" s="18">
        <v>137</v>
      </c>
      <c r="D139">
        <v>595.82525634765602</v>
      </c>
      <c r="E139">
        <v>535.681396484375</v>
      </c>
      <c r="F139">
        <v>515.42907714843795</v>
      </c>
      <c r="G139">
        <v>494.48965454101602</v>
      </c>
      <c r="I139" s="19">
        <f t="shared" si="13"/>
        <v>80.396179199218068</v>
      </c>
      <c r="J139" s="19">
        <f t="shared" si="13"/>
        <v>41.191741943358977</v>
      </c>
      <c r="K139" s="19">
        <f t="shared" si="14"/>
        <v>51.561959838866784</v>
      </c>
      <c r="L139" s="20">
        <f t="shared" si="15"/>
        <v>1.25175477914402</v>
      </c>
      <c r="M139" s="20">
        <f t="shared" si="12"/>
        <v>2.0945029951468332</v>
      </c>
      <c r="P139" s="18">
        <f t="shared" si="16"/>
        <v>-0.63929795973216275</v>
      </c>
    </row>
    <row r="140" spans="1:16" x14ac:dyDescent="0.15">
      <c r="A140" s="18">
        <v>69.5</v>
      </c>
      <c r="B140" s="18">
        <v>138</v>
      </c>
      <c r="D140">
        <v>595.53778076171898</v>
      </c>
      <c r="E140">
        <v>535.69696044921898</v>
      </c>
      <c r="F140">
        <v>515.36932373046898</v>
      </c>
      <c r="G140">
        <v>494.00482177734398</v>
      </c>
      <c r="I140" s="19">
        <f t="shared" si="13"/>
        <v>80.16845703125</v>
      </c>
      <c r="J140" s="19">
        <f t="shared" si="13"/>
        <v>41.692138671875</v>
      </c>
      <c r="K140" s="19">
        <f t="shared" si="14"/>
        <v>50.983959960937497</v>
      </c>
      <c r="L140" s="20">
        <f t="shared" si="15"/>
        <v>1.2228674657875165</v>
      </c>
      <c r="M140" s="20">
        <f t="shared" si="12"/>
        <v>2.071722552920785</v>
      </c>
      <c r="P140" s="18">
        <f t="shared" si="16"/>
        <v>-1.7199747301223793</v>
      </c>
    </row>
    <row r="141" spans="1:16" x14ac:dyDescent="0.15">
      <c r="A141" s="18">
        <v>70</v>
      </c>
      <c r="B141" s="18">
        <v>139</v>
      </c>
      <c r="D141">
        <v>596.83648681640602</v>
      </c>
      <c r="E141">
        <v>535.46350097656295</v>
      </c>
      <c r="F141">
        <v>515.38055419921898</v>
      </c>
      <c r="G141">
        <v>494.1669921875</v>
      </c>
      <c r="I141" s="19">
        <f t="shared" si="13"/>
        <v>81.455932617187045</v>
      </c>
      <c r="J141" s="19">
        <f t="shared" si="13"/>
        <v>41.296508789062955</v>
      </c>
      <c r="K141" s="19">
        <f t="shared" si="14"/>
        <v>52.548376464842974</v>
      </c>
      <c r="L141" s="20">
        <f t="shared" si="15"/>
        <v>1.272465348905232</v>
      </c>
      <c r="M141" s="20">
        <f t="shared" si="12"/>
        <v>2.1274273071689556</v>
      </c>
      <c r="P141" s="18">
        <f t="shared" si="16"/>
        <v>0.92259178895333216</v>
      </c>
    </row>
    <row r="142" spans="1:16" x14ac:dyDescent="0.15">
      <c r="A142" s="18">
        <v>70.5</v>
      </c>
      <c r="B142" s="18">
        <v>140</v>
      </c>
      <c r="D142">
        <v>596.62091064453102</v>
      </c>
      <c r="E142">
        <v>535.12048339843795</v>
      </c>
      <c r="F142">
        <v>515.26007080078102</v>
      </c>
      <c r="G142">
        <v>494.21737670898398</v>
      </c>
      <c r="I142" s="19">
        <f t="shared" si="13"/>
        <v>81.36083984375</v>
      </c>
      <c r="J142" s="19">
        <f t="shared" si="13"/>
        <v>40.903106689453978</v>
      </c>
      <c r="K142" s="19">
        <f t="shared" si="14"/>
        <v>52.728665161132213</v>
      </c>
      <c r="L142" s="20">
        <f t="shared" si="15"/>
        <v>1.2891114985827521</v>
      </c>
      <c r="M142" s="20">
        <f t="shared" si="12"/>
        <v>2.1501803279769307</v>
      </c>
      <c r="P142" s="18">
        <f t="shared" si="16"/>
        <v>2.0019677202628712</v>
      </c>
    </row>
    <row r="143" spans="1:16" x14ac:dyDescent="0.15">
      <c r="A143" s="18">
        <v>71</v>
      </c>
      <c r="B143" s="18">
        <v>141</v>
      </c>
      <c r="D143">
        <v>595.520751953125</v>
      </c>
      <c r="E143">
        <v>534.72912597656295</v>
      </c>
      <c r="F143">
        <v>515.685302734375</v>
      </c>
      <c r="G143">
        <v>494.49575805664102</v>
      </c>
      <c r="I143" s="19">
        <f t="shared" si="13"/>
        <v>79.83544921875</v>
      </c>
      <c r="J143" s="19">
        <f t="shared" si="13"/>
        <v>40.233367919921932</v>
      </c>
      <c r="K143" s="19">
        <f t="shared" si="14"/>
        <v>51.672091674804648</v>
      </c>
      <c r="L143" s="20">
        <f t="shared" si="15"/>
        <v>1.2843093766758393</v>
      </c>
      <c r="M143" s="20">
        <f t="shared" si="12"/>
        <v>2.1514850772004732</v>
      </c>
      <c r="P143" s="18">
        <f t="shared" si="16"/>
        <v>2.0638634535886617</v>
      </c>
    </row>
    <row r="144" spans="1:16" x14ac:dyDescent="0.15">
      <c r="A144" s="18">
        <v>71.5</v>
      </c>
      <c r="B144" s="18">
        <v>142</v>
      </c>
      <c r="D144">
        <v>594.80895996093795</v>
      </c>
      <c r="E144">
        <v>534.37561035156295</v>
      </c>
      <c r="F144">
        <v>514.44622802734398</v>
      </c>
      <c r="G144">
        <v>493.53021240234398</v>
      </c>
      <c r="I144" s="19">
        <f t="shared" si="13"/>
        <v>80.362731933593977</v>
      </c>
      <c r="J144" s="19">
        <f t="shared" si="13"/>
        <v>40.845397949218977</v>
      </c>
      <c r="K144" s="19">
        <f t="shared" si="14"/>
        <v>51.770953369140699</v>
      </c>
      <c r="L144" s="20">
        <f t="shared" si="15"/>
        <v>1.2674855912410234</v>
      </c>
      <c r="M144" s="20">
        <f t="shared" si="12"/>
        <v>2.1407681628961126</v>
      </c>
      <c r="P144" s="18">
        <f t="shared" si="16"/>
        <v>1.5554659332919629</v>
      </c>
    </row>
    <row r="145" spans="1:16" x14ac:dyDescent="0.15">
      <c r="A145" s="18">
        <v>72</v>
      </c>
      <c r="B145" s="18">
        <v>143</v>
      </c>
      <c r="D145">
        <v>593.652099609375</v>
      </c>
      <c r="E145">
        <v>533.88714599609398</v>
      </c>
      <c r="F145">
        <v>515.27783203125</v>
      </c>
      <c r="G145">
        <v>493.91571044921898</v>
      </c>
      <c r="I145" s="19">
        <f t="shared" si="13"/>
        <v>78.374267578125</v>
      </c>
      <c r="J145" s="19">
        <f t="shared" si="13"/>
        <v>39.971435546875</v>
      </c>
      <c r="K145" s="19">
        <f t="shared" si="14"/>
        <v>50.394262695312506</v>
      </c>
      <c r="L145" s="20">
        <f t="shared" si="15"/>
        <v>1.2607568881586584</v>
      </c>
      <c r="M145" s="20">
        <f t="shared" si="12"/>
        <v>2.1401463309442028</v>
      </c>
      <c r="P145" s="18">
        <f t="shared" si="16"/>
        <v>1.5259669736647912</v>
      </c>
    </row>
    <row r="146" spans="1:16" x14ac:dyDescent="0.15">
      <c r="A146" s="18">
        <v>72.5</v>
      </c>
      <c r="B146" s="18">
        <v>144</v>
      </c>
      <c r="D146">
        <v>592.81878662109398</v>
      </c>
      <c r="E146">
        <v>534.18341064453102</v>
      </c>
      <c r="F146">
        <v>515.12298583984398</v>
      </c>
      <c r="G146">
        <v>494.31768798828102</v>
      </c>
      <c r="I146" s="19">
        <f t="shared" si="13"/>
        <v>77.69580078125</v>
      </c>
      <c r="J146" s="19">
        <f t="shared" si="13"/>
        <v>39.86572265625</v>
      </c>
      <c r="K146" s="19">
        <f t="shared" si="14"/>
        <v>49.789794921875</v>
      </c>
      <c r="L146" s="20">
        <f t="shared" si="15"/>
        <v>1.2489374732071774</v>
      </c>
      <c r="M146" s="20">
        <f t="shared" si="12"/>
        <v>2.1344337871231769</v>
      </c>
      <c r="P146" s="18">
        <f t="shared" si="16"/>
        <v>1.2549707679739328</v>
      </c>
    </row>
    <row r="147" spans="1:16" x14ac:dyDescent="0.15">
      <c r="A147" s="18">
        <v>73</v>
      </c>
      <c r="B147" s="18">
        <v>145</v>
      </c>
      <c r="D147">
        <v>593.76031494140602</v>
      </c>
      <c r="E147">
        <v>534.82684326171898</v>
      </c>
      <c r="F147">
        <v>515.44635009765602</v>
      </c>
      <c r="G147">
        <v>494.65353393554699</v>
      </c>
      <c r="I147" s="19">
        <f t="shared" si="13"/>
        <v>78.31396484375</v>
      </c>
      <c r="J147" s="19">
        <f t="shared" si="13"/>
        <v>40.173309326171989</v>
      </c>
      <c r="K147" s="19">
        <f t="shared" si="14"/>
        <v>50.192648315429608</v>
      </c>
      <c r="L147" s="20">
        <f t="shared" si="15"/>
        <v>1.2494028786105069</v>
      </c>
      <c r="M147" s="20">
        <f t="shared" si="12"/>
        <v>2.1410060636569614</v>
      </c>
      <c r="P147" s="18">
        <f t="shared" si="16"/>
        <v>1.5667516591508546</v>
      </c>
    </row>
    <row r="148" spans="1:16" x14ac:dyDescent="0.15">
      <c r="A148" s="18">
        <v>73.5</v>
      </c>
      <c r="B148" s="18">
        <v>146</v>
      </c>
      <c r="D148">
        <v>594.43780517578102</v>
      </c>
      <c r="E148">
        <v>535.17327880859398</v>
      </c>
      <c r="F148">
        <v>515.99206542968795</v>
      </c>
      <c r="G148">
        <v>494.81057739257801</v>
      </c>
      <c r="I148" s="19">
        <f t="shared" si="13"/>
        <v>78.445739746093068</v>
      </c>
      <c r="J148" s="19">
        <f t="shared" si="13"/>
        <v>40.362701416015966</v>
      </c>
      <c r="K148" s="19">
        <f t="shared" si="14"/>
        <v>50.191848754881889</v>
      </c>
      <c r="L148" s="20">
        <f t="shared" si="15"/>
        <v>1.2435205522434558</v>
      </c>
      <c r="M148" s="20">
        <f t="shared" si="12"/>
        <v>2.1412306084203658</v>
      </c>
      <c r="P148" s="18">
        <f t="shared" si="16"/>
        <v>1.5774037925605573</v>
      </c>
    </row>
    <row r="149" spans="1:16" x14ac:dyDescent="0.15">
      <c r="A149" s="18">
        <v>74</v>
      </c>
      <c r="B149" s="18">
        <v>147</v>
      </c>
      <c r="D149">
        <v>594.43634033203102</v>
      </c>
      <c r="E149">
        <v>535.49377441406295</v>
      </c>
      <c r="F149">
        <v>515.96081542968795</v>
      </c>
      <c r="G149">
        <v>494.80831909179699</v>
      </c>
      <c r="I149" s="19">
        <f t="shared" si="13"/>
        <v>78.475524902343068</v>
      </c>
      <c r="J149" s="19">
        <f t="shared" si="13"/>
        <v>40.685455322265966</v>
      </c>
      <c r="K149" s="19">
        <f t="shared" si="14"/>
        <v>49.995706176756897</v>
      </c>
      <c r="L149" s="20">
        <f t="shared" si="15"/>
        <v>1.2288348693837943</v>
      </c>
      <c r="M149" s="20">
        <f t="shared" si="12"/>
        <v>2.1326517966911593</v>
      </c>
      <c r="P149" s="18">
        <f t="shared" si="16"/>
        <v>1.1704352859218332</v>
      </c>
    </row>
    <row r="150" spans="1:16" x14ac:dyDescent="0.15">
      <c r="A150" s="18">
        <v>74.5</v>
      </c>
      <c r="B150" s="18">
        <v>148</v>
      </c>
      <c r="D150">
        <v>593.32769775390602</v>
      </c>
      <c r="E150">
        <v>534.76507568359398</v>
      </c>
      <c r="F150">
        <v>515.53845214843795</v>
      </c>
      <c r="G150">
        <v>494.436279296875</v>
      </c>
      <c r="I150" s="19">
        <f t="shared" si="13"/>
        <v>77.789245605468068</v>
      </c>
      <c r="J150" s="19">
        <f t="shared" si="13"/>
        <v>40.328796386718977</v>
      </c>
      <c r="K150" s="19">
        <f t="shared" si="14"/>
        <v>49.559088134764785</v>
      </c>
      <c r="L150" s="20">
        <f t="shared" si="15"/>
        <v>1.2288759540338157</v>
      </c>
      <c r="M150" s="20">
        <f t="shared" si="12"/>
        <v>2.1387997524716358</v>
      </c>
      <c r="P150" s="18">
        <f t="shared" si="16"/>
        <v>1.4620869110931012</v>
      </c>
    </row>
    <row r="151" spans="1:16" x14ac:dyDescent="0.15">
      <c r="A151" s="18">
        <v>75</v>
      </c>
      <c r="B151" s="18">
        <v>149</v>
      </c>
      <c r="D151">
        <v>592.78631591796898</v>
      </c>
      <c r="E151">
        <v>533.85192871093795</v>
      </c>
      <c r="F151">
        <v>514.77215576171898</v>
      </c>
      <c r="G151">
        <v>493.84478759765602</v>
      </c>
      <c r="I151" s="19">
        <f t="shared" si="13"/>
        <v>78.01416015625</v>
      </c>
      <c r="J151" s="19">
        <f t="shared" si="13"/>
        <v>40.007141113281932</v>
      </c>
      <c r="K151" s="19">
        <f t="shared" si="14"/>
        <v>50.009161376952648</v>
      </c>
      <c r="L151" s="20">
        <f t="shared" si="15"/>
        <v>1.2500058735851574</v>
      </c>
      <c r="M151" s="20">
        <f t="shared" si="12"/>
        <v>2.1660365431534325</v>
      </c>
      <c r="P151" s="18">
        <f t="shared" si="16"/>
        <v>2.7541674904657887</v>
      </c>
    </row>
    <row r="152" spans="1:16" x14ac:dyDescent="0.15">
      <c r="A152" s="18">
        <v>75.5</v>
      </c>
      <c r="B152" s="18">
        <v>150</v>
      </c>
      <c r="D152">
        <v>591.01025390625</v>
      </c>
      <c r="E152">
        <v>533.31213378906295</v>
      </c>
      <c r="F152">
        <v>514.663330078125</v>
      </c>
      <c r="G152">
        <v>493.68402099609398</v>
      </c>
      <c r="I152" s="19">
        <f t="shared" si="13"/>
        <v>76.346923828125</v>
      </c>
      <c r="J152" s="19">
        <f t="shared" si="13"/>
        <v>39.628112792968977</v>
      </c>
      <c r="K152" s="19">
        <f t="shared" si="14"/>
        <v>48.607244873046717</v>
      </c>
      <c r="L152" s="20">
        <f t="shared" si="15"/>
        <v>1.2265849026671505</v>
      </c>
      <c r="M152" s="20">
        <f t="shared" ref="M152" si="17">L152+ABS($N$2)*A152</f>
        <v>2.1487224433658811</v>
      </c>
      <c r="P152" s="18">
        <f t="shared" si="16"/>
        <v>1.9328074284021131</v>
      </c>
    </row>
    <row r="153" spans="1:16" x14ac:dyDescent="0.15">
      <c r="D153">
        <v>590.90753173828102</v>
      </c>
      <c r="E153">
        <v>533.43292236328102</v>
      </c>
      <c r="F153">
        <v>514.54113769531295</v>
      </c>
      <c r="G153">
        <v>493.43273925781301</v>
      </c>
      <c r="I153" s="19"/>
      <c r="J153" s="19"/>
      <c r="K153" s="19"/>
      <c r="L153" s="20"/>
      <c r="M153" s="20"/>
    </row>
    <row r="154" spans="1:16" x14ac:dyDescent="0.15">
      <c r="D154">
        <v>590.71917724609398</v>
      </c>
      <c r="E154">
        <v>533.49597167968795</v>
      </c>
      <c r="F154">
        <v>514.453857421875</v>
      </c>
      <c r="G154">
        <v>493.74688720703102</v>
      </c>
      <c r="I154" s="19"/>
      <c r="J154" s="19"/>
      <c r="K154" s="19"/>
      <c r="L154" s="20"/>
      <c r="M154" s="20"/>
    </row>
    <row r="155" spans="1:16" x14ac:dyDescent="0.15">
      <c r="D155">
        <v>591.62841796875</v>
      </c>
      <c r="E155">
        <v>534.27618408203102</v>
      </c>
      <c r="F155">
        <v>515.69677734375</v>
      </c>
      <c r="G155">
        <v>494.39755249023398</v>
      </c>
      <c r="I155" s="19"/>
      <c r="J155" s="19"/>
      <c r="K155" s="19"/>
      <c r="L155" s="20"/>
      <c r="M155" s="20"/>
    </row>
    <row r="156" spans="1:16" x14ac:dyDescent="0.15">
      <c r="D156">
        <v>592.04718017578102</v>
      </c>
      <c r="E156">
        <v>534.751953125</v>
      </c>
      <c r="F156">
        <v>515.71228027343795</v>
      </c>
      <c r="G156">
        <v>494.42254638671898</v>
      </c>
      <c r="I156" s="19"/>
      <c r="J156" s="19"/>
      <c r="K156" s="19"/>
      <c r="L156" s="20"/>
      <c r="M156" s="20"/>
    </row>
    <row r="157" spans="1:16" x14ac:dyDescent="0.15">
      <c r="D157">
        <v>591.02825927734398</v>
      </c>
      <c r="E157">
        <v>534.09362792968795</v>
      </c>
      <c r="F157">
        <v>515.24090576171898</v>
      </c>
      <c r="G157">
        <v>494.38876342773398</v>
      </c>
      <c r="I157" s="19"/>
      <c r="J157" s="19"/>
      <c r="K157" s="19"/>
      <c r="L157" s="20"/>
      <c r="M157" s="20"/>
    </row>
    <row r="158" spans="1:16" x14ac:dyDescent="0.15">
      <c r="D158">
        <v>591.62585449218795</v>
      </c>
      <c r="E158">
        <v>534.141845703125</v>
      </c>
      <c r="F158">
        <v>515.50579833984398</v>
      </c>
      <c r="G158">
        <v>494.07220458984398</v>
      </c>
      <c r="I158" s="19"/>
      <c r="J158" s="19"/>
      <c r="K158" s="19"/>
      <c r="L158" s="20"/>
      <c r="M158" s="20"/>
    </row>
    <row r="159" spans="1:16" x14ac:dyDescent="0.15">
      <c r="D159">
        <v>590.85382080078102</v>
      </c>
      <c r="E159">
        <v>533.71905517578102</v>
      </c>
      <c r="F159">
        <v>514.851318359375</v>
      </c>
      <c r="G159">
        <v>493.82080078125</v>
      </c>
      <c r="I159" s="19"/>
      <c r="J159" s="19"/>
      <c r="K159" s="19"/>
      <c r="L159" s="20"/>
      <c r="M159" s="20"/>
    </row>
    <row r="160" spans="1:16" x14ac:dyDescent="0.15">
      <c r="D160">
        <v>592.79278564453102</v>
      </c>
      <c r="E160">
        <v>534.08209228515602</v>
      </c>
      <c r="F160">
        <v>514.50427246093795</v>
      </c>
      <c r="G160">
        <v>493.82165527343801</v>
      </c>
      <c r="I160" s="19"/>
      <c r="J160" s="19"/>
      <c r="K160" s="19"/>
      <c r="L160" s="20"/>
      <c r="M160" s="20"/>
    </row>
    <row r="161" spans="4:13" x14ac:dyDescent="0.15">
      <c r="D161">
        <v>590.517578125</v>
      </c>
      <c r="E161">
        <v>533.24475097656295</v>
      </c>
      <c r="F161">
        <v>514.2998046875</v>
      </c>
      <c r="G161">
        <v>493.39202880859398</v>
      </c>
      <c r="I161" s="19"/>
      <c r="J161" s="19"/>
      <c r="K161" s="19"/>
      <c r="L161" s="20"/>
      <c r="M161" s="20"/>
    </row>
    <row r="162" spans="4:13" x14ac:dyDescent="0.15">
      <c r="D162">
        <v>587.81903076171898</v>
      </c>
      <c r="E162">
        <v>533.74444580078102</v>
      </c>
      <c r="F162">
        <v>515.54357910156295</v>
      </c>
      <c r="G162">
        <v>494.35711669921898</v>
      </c>
      <c r="I162" s="19"/>
      <c r="J162" s="19"/>
      <c r="K162" s="19"/>
      <c r="L162" s="20"/>
      <c r="M162" s="20"/>
    </row>
    <row r="163" spans="4:13" x14ac:dyDescent="0.15">
      <c r="D163">
        <v>585.08453369140602</v>
      </c>
      <c r="E163">
        <v>534.32800292968795</v>
      </c>
      <c r="F163">
        <v>515.22943115234398</v>
      </c>
      <c r="G163">
        <v>494.20062255859398</v>
      </c>
      <c r="I163" s="19"/>
      <c r="J163" s="19"/>
      <c r="K163" s="19"/>
      <c r="L163" s="20"/>
      <c r="M163" s="20"/>
    </row>
    <row r="164" spans="4:13" x14ac:dyDescent="0.15">
      <c r="D164">
        <v>586.802001953125</v>
      </c>
      <c r="E164">
        <v>535.76043701171898</v>
      </c>
      <c r="F164">
        <v>515.59832763671898</v>
      </c>
      <c r="G164">
        <v>494.22445678710898</v>
      </c>
      <c r="I164" s="19"/>
      <c r="J164" s="19"/>
      <c r="K164" s="19"/>
      <c r="L164" s="20"/>
      <c r="M164" s="20"/>
    </row>
    <row r="165" spans="4:13" x14ac:dyDescent="0.15">
      <c r="D165">
        <v>586.400146484375</v>
      </c>
      <c r="E165">
        <v>536.13854980468795</v>
      </c>
      <c r="F165">
        <v>515.73016357421898</v>
      </c>
      <c r="G165">
        <v>494.80676269531301</v>
      </c>
      <c r="I165" s="19"/>
      <c r="J165" s="19"/>
      <c r="K165" s="19"/>
      <c r="L165" s="20"/>
      <c r="M165" s="20"/>
    </row>
    <row r="166" spans="4:13" x14ac:dyDescent="0.15">
      <c r="D166">
        <v>587.23822021484398</v>
      </c>
      <c r="E166">
        <v>537.08239746093795</v>
      </c>
      <c r="F166">
        <v>515.09466552734398</v>
      </c>
      <c r="G166">
        <v>493.948486328125</v>
      </c>
      <c r="I166" s="19"/>
      <c r="J166" s="19"/>
      <c r="K166" s="19"/>
      <c r="L166" s="20"/>
      <c r="M166" s="20"/>
    </row>
    <row r="167" spans="4:13" x14ac:dyDescent="0.15">
      <c r="D167">
        <v>585.917724609375</v>
      </c>
      <c r="E167">
        <v>535.64978027343795</v>
      </c>
      <c r="F167">
        <v>515.10638427734398</v>
      </c>
      <c r="G167">
        <v>493.85342407226602</v>
      </c>
      <c r="I167" s="19"/>
      <c r="J167" s="19"/>
      <c r="K167" s="19"/>
      <c r="L167" s="20"/>
      <c r="M167" s="20"/>
    </row>
    <row r="168" spans="4:13" x14ac:dyDescent="0.15">
      <c r="D168">
        <v>587.17272949218795</v>
      </c>
      <c r="E168">
        <v>537.32092285156295</v>
      </c>
      <c r="F168">
        <v>515.80303955078102</v>
      </c>
      <c r="G168">
        <v>494.70062255859398</v>
      </c>
      <c r="I168" s="19"/>
      <c r="J168" s="19"/>
      <c r="K168" s="19"/>
      <c r="L168" s="20"/>
      <c r="M168" s="20"/>
    </row>
    <row r="169" spans="4:13" x14ac:dyDescent="0.15">
      <c r="D169">
        <v>587.259765625</v>
      </c>
      <c r="E169">
        <v>537.244873046875</v>
      </c>
      <c r="F169">
        <v>515.39685058593795</v>
      </c>
      <c r="G169">
        <v>494.25241088867199</v>
      </c>
      <c r="I169" s="19"/>
      <c r="J169" s="19"/>
      <c r="K169" s="19"/>
      <c r="L169" s="20"/>
      <c r="M169" s="20"/>
    </row>
    <row r="170" spans="4:13" x14ac:dyDescent="0.15">
      <c r="D170">
        <v>588.35614013671898</v>
      </c>
      <c r="E170">
        <v>538.34991455078102</v>
      </c>
      <c r="F170">
        <v>515.25909423828102</v>
      </c>
      <c r="G170">
        <v>494.36633300781301</v>
      </c>
      <c r="I170" s="19"/>
      <c r="J170" s="19"/>
      <c r="K170" s="19"/>
      <c r="L170" s="20"/>
      <c r="M170" s="20"/>
    </row>
    <row r="171" spans="4:13" x14ac:dyDescent="0.15">
      <c r="D171">
        <v>588.77087402343795</v>
      </c>
      <c r="E171">
        <v>539.45324707031295</v>
      </c>
      <c r="F171">
        <v>515.407470703125</v>
      </c>
      <c r="G171">
        <v>494.41644287109398</v>
      </c>
      <c r="I171" s="19"/>
      <c r="J171" s="19"/>
      <c r="K171" s="19"/>
      <c r="L171" s="20"/>
      <c r="M171" s="20"/>
    </row>
    <row r="172" spans="4:13" x14ac:dyDescent="0.15">
      <c r="D172">
        <v>588.94226074218795</v>
      </c>
      <c r="E172">
        <v>539.8955078125</v>
      </c>
      <c r="F172">
        <v>515.649658203125</v>
      </c>
      <c r="G172">
        <v>494.42663574218801</v>
      </c>
      <c r="I172" s="19"/>
      <c r="J172" s="19"/>
      <c r="K172" s="19"/>
      <c r="L172" s="20"/>
      <c r="M172" s="20"/>
    </row>
    <row r="173" spans="4:13" x14ac:dyDescent="0.15">
      <c r="D173">
        <v>588.729736328125</v>
      </c>
      <c r="E173">
        <v>540.13421630859398</v>
      </c>
      <c r="F173">
        <v>515.32604980468795</v>
      </c>
      <c r="G173">
        <v>494.30874633789102</v>
      </c>
      <c r="I173" s="19"/>
      <c r="J173" s="19"/>
      <c r="K173" s="19"/>
      <c r="L173" s="20"/>
      <c r="M173" s="20"/>
    </row>
    <row r="174" spans="4:13" x14ac:dyDescent="0.15">
      <c r="D174">
        <v>588.740966796875</v>
      </c>
      <c r="E174">
        <v>540.03186035156295</v>
      </c>
      <c r="F174">
        <v>515.00439453125</v>
      </c>
      <c r="G174">
        <v>494.12982177734398</v>
      </c>
      <c r="I174" s="19"/>
      <c r="J174" s="19"/>
      <c r="K174" s="19"/>
      <c r="L174" s="20"/>
      <c r="M174" s="20"/>
    </row>
    <row r="175" spans="4:13" x14ac:dyDescent="0.15">
      <c r="D175">
        <v>587.68395996093795</v>
      </c>
      <c r="E175">
        <v>539.700439453125</v>
      </c>
      <c r="F175">
        <v>514.47161865234398</v>
      </c>
      <c r="G175">
        <v>493.915283203125</v>
      </c>
      <c r="I175" s="19"/>
      <c r="J175" s="19"/>
      <c r="K175" s="19"/>
      <c r="L175" s="20"/>
      <c r="M175" s="20"/>
    </row>
    <row r="176" spans="4:13" x14ac:dyDescent="0.15">
      <c r="D176">
        <v>587.443115234375</v>
      </c>
      <c r="E176">
        <v>539.06018066406295</v>
      </c>
      <c r="F176">
        <v>514.770263671875</v>
      </c>
      <c r="G176">
        <v>493.648681640625</v>
      </c>
      <c r="I176" s="19"/>
      <c r="J176" s="19"/>
      <c r="K176" s="19"/>
      <c r="L176" s="20"/>
      <c r="M176" s="20"/>
    </row>
    <row r="177" spans="4:13" x14ac:dyDescent="0.15">
      <c r="D177">
        <v>586.55700683593795</v>
      </c>
      <c r="E177">
        <v>537.67462158203102</v>
      </c>
      <c r="F177">
        <v>513.98016357421898</v>
      </c>
      <c r="G177">
        <v>493.1328125</v>
      </c>
      <c r="I177" s="19"/>
      <c r="J177" s="19"/>
      <c r="K177" s="19"/>
      <c r="L177" s="20"/>
      <c r="M177" s="20"/>
    </row>
    <row r="178" spans="4:13" x14ac:dyDescent="0.15">
      <c r="D178">
        <v>587.80853271484398</v>
      </c>
      <c r="E178">
        <v>538.033203125</v>
      </c>
      <c r="F178">
        <v>513.88623046875</v>
      </c>
      <c r="G178">
        <v>492.87515258789102</v>
      </c>
      <c r="I178" s="19"/>
      <c r="J178" s="19"/>
      <c r="K178" s="19"/>
      <c r="L178" s="19"/>
    </row>
    <row r="179" spans="4:13" x14ac:dyDescent="0.15">
      <c r="D179">
        <v>588.42236328125</v>
      </c>
      <c r="E179">
        <v>538.49945068359398</v>
      </c>
      <c r="F179">
        <v>514.23394775390602</v>
      </c>
      <c r="G179">
        <v>493.14471435546898</v>
      </c>
      <c r="I179" s="19"/>
      <c r="J179" s="19"/>
      <c r="K179" s="19"/>
      <c r="L179" s="19"/>
    </row>
    <row r="180" spans="4:13" x14ac:dyDescent="0.15">
      <c r="D180">
        <v>588.42681884765602</v>
      </c>
      <c r="E180">
        <v>537.98425292968795</v>
      </c>
      <c r="F180">
        <v>514.23736572265602</v>
      </c>
      <c r="G180">
        <v>493.29965209960898</v>
      </c>
      <c r="I180" s="19"/>
      <c r="J180" s="19"/>
      <c r="K180" s="19"/>
      <c r="L180" s="19"/>
    </row>
    <row r="181" spans="4:13" x14ac:dyDescent="0.15">
      <c r="D181">
        <v>587.8486328125</v>
      </c>
      <c r="E181">
        <v>538.22625732421898</v>
      </c>
      <c r="F181">
        <v>513.93542480468795</v>
      </c>
      <c r="G181">
        <v>492.98580932617199</v>
      </c>
      <c r="I181" s="19"/>
      <c r="J181" s="19"/>
      <c r="K181" s="19"/>
      <c r="L181" s="19"/>
    </row>
    <row r="182" spans="4:13" x14ac:dyDescent="0.15">
      <c r="D182">
        <v>586.78167724609398</v>
      </c>
      <c r="E182">
        <v>537.88140869140602</v>
      </c>
      <c r="F182">
        <v>514.015869140625</v>
      </c>
      <c r="G182">
        <v>492.94366455078102</v>
      </c>
      <c r="I182" s="19"/>
      <c r="J182" s="19"/>
      <c r="K182" s="19"/>
      <c r="L182" s="19"/>
    </row>
    <row r="183" spans="4:13" x14ac:dyDescent="0.15">
      <c r="D183">
        <v>587.97808837890602</v>
      </c>
      <c r="E183">
        <v>538.798095703125</v>
      </c>
      <c r="F183">
        <v>514.848876953125</v>
      </c>
      <c r="G183">
        <v>493.90734863281301</v>
      </c>
      <c r="I183" s="19"/>
      <c r="J183" s="19"/>
      <c r="K183" s="19"/>
      <c r="L183" s="19"/>
    </row>
    <row r="184" spans="4:13" x14ac:dyDescent="0.15">
      <c r="D184">
        <v>588.71588134765602</v>
      </c>
      <c r="E184">
        <v>538.89685058593795</v>
      </c>
      <c r="F184">
        <v>514.53076171875</v>
      </c>
      <c r="G184">
        <v>493.70132446289102</v>
      </c>
      <c r="I184" s="19"/>
      <c r="J184" s="19"/>
      <c r="K184" s="19"/>
      <c r="L184" s="19"/>
    </row>
    <row r="185" spans="4:13" x14ac:dyDescent="0.15">
      <c r="D185">
        <v>588.8154296875</v>
      </c>
      <c r="E185">
        <v>539.73767089843795</v>
      </c>
      <c r="F185">
        <v>515.68273925781295</v>
      </c>
      <c r="G185">
        <v>494.41543579101602</v>
      </c>
      <c r="I185" s="19"/>
      <c r="J185" s="19"/>
      <c r="K185" s="19"/>
      <c r="L185" s="19"/>
    </row>
    <row r="186" spans="4:13" x14ac:dyDescent="0.15">
      <c r="D186">
        <v>586.21343994140602</v>
      </c>
      <c r="E186">
        <v>540.28009033203102</v>
      </c>
      <c r="F186">
        <v>515.48327636718795</v>
      </c>
      <c r="G186">
        <v>494.333984375</v>
      </c>
      <c r="I186" s="19"/>
      <c r="J186" s="19"/>
      <c r="K186" s="19"/>
      <c r="L186" s="19"/>
    </row>
    <row r="187" spans="4:13" x14ac:dyDescent="0.15">
      <c r="D187">
        <v>588.217041015625</v>
      </c>
      <c r="E187">
        <v>540.89709472656295</v>
      </c>
      <c r="F187">
        <v>515.45135498046898</v>
      </c>
      <c r="G187">
        <v>494.385498046875</v>
      </c>
      <c r="I187" s="19"/>
      <c r="J187" s="19"/>
      <c r="K187" s="19"/>
      <c r="L187" s="19"/>
    </row>
    <row r="188" spans="4:13" x14ac:dyDescent="0.15">
      <c r="D188">
        <v>588.05847167968795</v>
      </c>
      <c r="E188">
        <v>540.10333251953102</v>
      </c>
      <c r="F188">
        <v>514.74133300781295</v>
      </c>
      <c r="G188">
        <v>493.54879760742199</v>
      </c>
      <c r="I188" s="19"/>
      <c r="J188" s="19"/>
      <c r="K188" s="19"/>
      <c r="L188" s="19"/>
    </row>
    <row r="189" spans="4:13" x14ac:dyDescent="0.15">
      <c r="D189">
        <v>586.54315185546898</v>
      </c>
      <c r="E189">
        <v>539.09973144531295</v>
      </c>
      <c r="F189">
        <v>514.32818603515602</v>
      </c>
      <c r="G189">
        <v>493.28219604492199</v>
      </c>
      <c r="I189" s="19"/>
      <c r="J189" s="19"/>
      <c r="K189" s="19"/>
      <c r="L189" s="19"/>
    </row>
    <row r="190" spans="4:13" x14ac:dyDescent="0.15">
      <c r="D190">
        <v>586.41931152343795</v>
      </c>
      <c r="E190">
        <v>538.76611328125</v>
      </c>
      <c r="F190">
        <v>514.17425537109398</v>
      </c>
      <c r="G190">
        <v>493.356689453125</v>
      </c>
      <c r="I190" s="19"/>
      <c r="J190" s="19"/>
      <c r="K190" s="19"/>
      <c r="L190" s="19"/>
    </row>
    <row r="191" spans="4:13" x14ac:dyDescent="0.15">
      <c r="I191" s="19"/>
      <c r="J191" s="19"/>
      <c r="K191" s="19"/>
      <c r="L191" s="19"/>
    </row>
    <row r="192" spans="4:13" x14ac:dyDescent="0.15">
      <c r="I192" s="19"/>
      <c r="J192" s="19"/>
      <c r="K192" s="19"/>
      <c r="L192" s="19"/>
    </row>
    <row r="193" spans="9:12" x14ac:dyDescent="0.15">
      <c r="I193" s="19"/>
      <c r="J193" s="19"/>
      <c r="K193" s="19"/>
      <c r="L193" s="19"/>
    </row>
    <row r="194" spans="9:12" x14ac:dyDescent="0.15">
      <c r="I194" s="19"/>
      <c r="J194" s="19"/>
      <c r="K194" s="19"/>
      <c r="L194" s="19"/>
    </row>
    <row r="195" spans="9:12" x14ac:dyDescent="0.15">
      <c r="I195" s="19"/>
      <c r="J195" s="19"/>
      <c r="K195" s="19"/>
      <c r="L195" s="19"/>
    </row>
    <row r="196" spans="9:12" x14ac:dyDescent="0.15">
      <c r="I196" s="19"/>
      <c r="J196" s="19"/>
      <c r="K196" s="19"/>
      <c r="L196" s="19"/>
    </row>
    <row r="197" spans="9:12" x14ac:dyDescent="0.15">
      <c r="I197" s="19"/>
      <c r="J197" s="19"/>
      <c r="K197" s="19"/>
      <c r="L197" s="19"/>
    </row>
    <row r="198" spans="9:12" x14ac:dyDescent="0.15">
      <c r="I198" s="19"/>
      <c r="J198" s="19"/>
      <c r="K198" s="19"/>
      <c r="L198" s="19"/>
    </row>
    <row r="199" spans="9:12" x14ac:dyDescent="0.15">
      <c r="I199" s="19"/>
      <c r="J199" s="19"/>
      <c r="K199" s="19"/>
      <c r="L199" s="19"/>
    </row>
    <row r="200" spans="9:12" x14ac:dyDescent="0.15">
      <c r="I200" s="19"/>
      <c r="J200" s="19"/>
      <c r="K200" s="19"/>
      <c r="L200" s="19"/>
    </row>
    <row r="201" spans="9:12" x14ac:dyDescent="0.15">
      <c r="I201" s="19"/>
      <c r="J201" s="19"/>
      <c r="K201" s="19"/>
      <c r="L201" s="19"/>
    </row>
    <row r="202" spans="9:12" x14ac:dyDescent="0.15">
      <c r="I202" s="19"/>
      <c r="J202" s="19"/>
      <c r="K202" s="19"/>
      <c r="L202" s="19"/>
    </row>
    <row r="203" spans="9:12" x14ac:dyDescent="0.15">
      <c r="I203" s="19"/>
      <c r="J203" s="19"/>
      <c r="K203" s="19"/>
      <c r="L203" s="19"/>
    </row>
    <row r="204" spans="9:12" x14ac:dyDescent="0.15">
      <c r="I204" s="19"/>
      <c r="J204" s="19"/>
      <c r="K204" s="19"/>
      <c r="L204" s="19"/>
    </row>
    <row r="205" spans="9:12" x14ac:dyDescent="0.15">
      <c r="I205" s="19"/>
      <c r="J205" s="19"/>
      <c r="K205" s="19"/>
      <c r="L205" s="19"/>
    </row>
    <row r="206" spans="9:12" x14ac:dyDescent="0.15">
      <c r="I206" s="19"/>
      <c r="J206" s="19"/>
      <c r="K206" s="19"/>
      <c r="L206" s="19"/>
    </row>
    <row r="207" spans="9:12" x14ac:dyDescent="0.15">
      <c r="I207" s="19"/>
      <c r="J207" s="19"/>
      <c r="K207" s="19"/>
      <c r="L207" s="19"/>
    </row>
    <row r="208" spans="9:12" x14ac:dyDescent="0.15">
      <c r="I208" s="19"/>
      <c r="J208" s="19"/>
      <c r="K208" s="19"/>
      <c r="L208" s="19"/>
    </row>
    <row r="209" spans="9:12" x14ac:dyDescent="0.15">
      <c r="I209" s="19"/>
      <c r="J209" s="19"/>
      <c r="K209" s="19"/>
      <c r="L209" s="19"/>
    </row>
    <row r="210" spans="9:12" x14ac:dyDescent="0.15">
      <c r="I210" s="19"/>
      <c r="J210" s="19"/>
      <c r="K210" s="19"/>
      <c r="L210" s="19"/>
    </row>
    <row r="211" spans="9:12" x14ac:dyDescent="0.15">
      <c r="I211" s="19"/>
      <c r="J211" s="19"/>
      <c r="K211" s="19"/>
      <c r="L211" s="19"/>
    </row>
    <row r="212" spans="9:12" x14ac:dyDescent="0.15">
      <c r="I212" s="19"/>
      <c r="J212" s="19"/>
      <c r="K212" s="19"/>
      <c r="L212" s="19"/>
    </row>
    <row r="213" spans="9:12" x14ac:dyDescent="0.15">
      <c r="I213" s="19"/>
      <c r="J213" s="19"/>
      <c r="K213" s="19"/>
      <c r="L213" s="19"/>
    </row>
    <row r="214" spans="9:12" x14ac:dyDescent="0.15">
      <c r="I214" s="19"/>
      <c r="J214" s="19"/>
      <c r="K214" s="19"/>
      <c r="L214" s="19"/>
    </row>
    <row r="215" spans="9:12" x14ac:dyDescent="0.15">
      <c r="I215" s="19"/>
      <c r="J215" s="19"/>
      <c r="K215" s="19"/>
      <c r="L215" s="19"/>
    </row>
    <row r="216" spans="9:12" x14ac:dyDescent="0.15">
      <c r="I216" s="19"/>
      <c r="J216" s="19"/>
      <c r="K216" s="19"/>
      <c r="L216" s="19"/>
    </row>
    <row r="217" spans="9:12" x14ac:dyDescent="0.15">
      <c r="I217" s="19"/>
      <c r="J217" s="19"/>
      <c r="K217" s="19"/>
      <c r="L217" s="19"/>
    </row>
    <row r="218" spans="9:12" x14ac:dyDescent="0.15">
      <c r="I218" s="19"/>
      <c r="J218" s="19"/>
      <c r="K218" s="19"/>
      <c r="L218" s="19"/>
    </row>
    <row r="219" spans="9:12" x14ac:dyDescent="0.15">
      <c r="I219" s="19"/>
      <c r="J219" s="19"/>
      <c r="K219" s="19"/>
      <c r="L219" s="19"/>
    </row>
    <row r="220" spans="9:12" x14ac:dyDescent="0.15">
      <c r="I220" s="19"/>
      <c r="J220" s="19"/>
      <c r="K220" s="19"/>
      <c r="L220" s="19"/>
    </row>
    <row r="221" spans="9:12" x14ac:dyDescent="0.15">
      <c r="I221" s="19"/>
      <c r="J221" s="19"/>
      <c r="K221" s="19"/>
      <c r="L221" s="19"/>
    </row>
    <row r="222" spans="9:12" x14ac:dyDescent="0.15">
      <c r="I222" s="19"/>
      <c r="J222" s="19"/>
      <c r="K222" s="19"/>
      <c r="L222" s="19"/>
    </row>
    <row r="223" spans="9:12" x14ac:dyDescent="0.15">
      <c r="I223" s="19"/>
      <c r="J223" s="19"/>
      <c r="K223" s="19"/>
      <c r="L223" s="19"/>
    </row>
    <row r="224" spans="9:12" x14ac:dyDescent="0.15">
      <c r="I224" s="19"/>
      <c r="J224" s="19"/>
      <c r="K224" s="19"/>
      <c r="L224" s="19"/>
    </row>
    <row r="225" spans="9:12" x14ac:dyDescent="0.15">
      <c r="I225" s="19"/>
      <c r="J225" s="19"/>
      <c r="K225" s="19"/>
      <c r="L225" s="19"/>
    </row>
    <row r="226" spans="9:12" x14ac:dyDescent="0.15">
      <c r="I226" s="19"/>
      <c r="J226" s="19"/>
      <c r="K226" s="19"/>
      <c r="L226" s="19"/>
    </row>
    <row r="227" spans="9:12" x14ac:dyDescent="0.15">
      <c r="I227" s="19"/>
      <c r="J227" s="19"/>
      <c r="K227" s="19"/>
      <c r="L227" s="19"/>
    </row>
    <row r="228" spans="9:12" x14ac:dyDescent="0.15">
      <c r="I228" s="19"/>
      <c r="J228" s="19"/>
      <c r="K228" s="19"/>
      <c r="L228" s="19"/>
    </row>
    <row r="229" spans="9:12" x14ac:dyDescent="0.15">
      <c r="I229" s="19"/>
      <c r="J229" s="19"/>
      <c r="K229" s="19"/>
      <c r="L229" s="19"/>
    </row>
    <row r="230" spans="9:12" x14ac:dyDescent="0.15">
      <c r="I230" s="19"/>
      <c r="J230" s="19"/>
      <c r="K230" s="19"/>
      <c r="L230" s="19"/>
    </row>
    <row r="231" spans="9:12" x14ac:dyDescent="0.15">
      <c r="I231" s="19"/>
      <c r="J231" s="19"/>
      <c r="K231" s="19"/>
      <c r="L231" s="19"/>
    </row>
    <row r="232" spans="9:12" x14ac:dyDescent="0.15">
      <c r="I232" s="19"/>
      <c r="J232" s="19"/>
      <c r="K232" s="19"/>
      <c r="L232" s="19"/>
    </row>
    <row r="233" spans="9:12" x14ac:dyDescent="0.15">
      <c r="I233" s="19"/>
      <c r="J233" s="19"/>
      <c r="K233" s="19"/>
      <c r="L233" s="19"/>
    </row>
    <row r="234" spans="9:12" x14ac:dyDescent="0.15">
      <c r="I234" s="19"/>
      <c r="J234" s="19"/>
      <c r="K234" s="19"/>
      <c r="L234" s="19"/>
    </row>
    <row r="235" spans="9:12" x14ac:dyDescent="0.15">
      <c r="I235" s="19"/>
      <c r="J235" s="19"/>
      <c r="K235" s="19"/>
      <c r="L235" s="19"/>
    </row>
    <row r="236" spans="9:12" x14ac:dyDescent="0.15">
      <c r="I236" s="19"/>
      <c r="J236" s="19"/>
      <c r="K236" s="19"/>
      <c r="L236" s="19"/>
    </row>
    <row r="237" spans="9:12" x14ac:dyDescent="0.15">
      <c r="I237" s="19"/>
      <c r="J237" s="19"/>
      <c r="K237" s="19"/>
      <c r="L237" s="19"/>
    </row>
    <row r="238" spans="9:12" x14ac:dyDescent="0.15">
      <c r="I238" s="19"/>
      <c r="J238" s="19"/>
      <c r="K238" s="19"/>
      <c r="L238" s="19"/>
    </row>
    <row r="239" spans="9:12" x14ac:dyDescent="0.15">
      <c r="I239" s="19"/>
      <c r="J239" s="19"/>
      <c r="K239" s="19"/>
      <c r="L239" s="19"/>
    </row>
    <row r="240" spans="9:12" x14ac:dyDescent="0.15">
      <c r="I240" s="19"/>
      <c r="J240" s="19"/>
      <c r="K240" s="19"/>
      <c r="L240" s="19"/>
    </row>
    <row r="241" spans="9:12" x14ac:dyDescent="0.15">
      <c r="I241" s="19"/>
      <c r="J241" s="19"/>
      <c r="K241" s="19"/>
      <c r="L241" s="19"/>
    </row>
    <row r="242" spans="9:12" x14ac:dyDescent="0.15">
      <c r="I242" s="19"/>
      <c r="J242" s="19"/>
      <c r="K242" s="19"/>
      <c r="L242" s="19"/>
    </row>
    <row r="243" spans="9:12" x14ac:dyDescent="0.15">
      <c r="I243" s="19"/>
      <c r="J243" s="19"/>
      <c r="K243" s="19"/>
      <c r="L243" s="19"/>
    </row>
    <row r="244" spans="9:12" x14ac:dyDescent="0.15">
      <c r="I244" s="19"/>
      <c r="J244" s="19"/>
      <c r="K244" s="19"/>
      <c r="L244" s="19"/>
    </row>
    <row r="245" spans="9:12" x14ac:dyDescent="0.15">
      <c r="I245" s="19"/>
      <c r="J245" s="19"/>
      <c r="K245" s="19"/>
      <c r="L245" s="19"/>
    </row>
    <row r="246" spans="9:12" x14ac:dyDescent="0.15">
      <c r="I246" s="19"/>
      <c r="J246" s="19"/>
      <c r="K246" s="19"/>
      <c r="L246" s="19"/>
    </row>
    <row r="247" spans="9:12" x14ac:dyDescent="0.15">
      <c r="I247" s="19"/>
      <c r="J247" s="19"/>
      <c r="K247" s="19"/>
      <c r="L247" s="19"/>
    </row>
    <row r="248" spans="9:12" x14ac:dyDescent="0.15">
      <c r="I248" s="19"/>
      <c r="J248" s="19"/>
      <c r="K248" s="19"/>
      <c r="L248" s="19"/>
    </row>
    <row r="249" spans="9:12" x14ac:dyDescent="0.15">
      <c r="I249" s="19"/>
      <c r="J249" s="19"/>
      <c r="K249" s="19"/>
      <c r="L249" s="19"/>
    </row>
    <row r="250" spans="9:12" x14ac:dyDescent="0.15">
      <c r="I250" s="19"/>
      <c r="J250" s="19"/>
      <c r="K250" s="19"/>
      <c r="L250" s="19"/>
    </row>
    <row r="251" spans="9:12" x14ac:dyDescent="0.15">
      <c r="I251" s="19"/>
      <c r="J251" s="19"/>
      <c r="K251" s="19"/>
      <c r="L251" s="19"/>
    </row>
    <row r="252" spans="9:12" x14ac:dyDescent="0.15">
      <c r="I252" s="19"/>
      <c r="J252" s="19"/>
      <c r="K252" s="19"/>
      <c r="L252" s="19"/>
    </row>
    <row r="253" spans="9:12" x14ac:dyDescent="0.15">
      <c r="I253" s="19"/>
      <c r="J253" s="19"/>
      <c r="K253" s="19"/>
      <c r="L253" s="19"/>
    </row>
    <row r="254" spans="9:12" x14ac:dyDescent="0.15">
      <c r="I254" s="19"/>
      <c r="J254" s="19"/>
      <c r="K254" s="19"/>
      <c r="L254" s="19"/>
    </row>
    <row r="255" spans="9:12" x14ac:dyDescent="0.15">
      <c r="I255" s="19"/>
      <c r="J255" s="19"/>
      <c r="K255" s="19"/>
      <c r="L255" s="19"/>
    </row>
    <row r="256" spans="9:12" x14ac:dyDescent="0.15">
      <c r="I256" s="19"/>
      <c r="J256" s="19"/>
      <c r="K256" s="19"/>
      <c r="L256" s="19"/>
    </row>
    <row r="257" spans="9:12" x14ac:dyDescent="0.15">
      <c r="I257" s="19"/>
      <c r="J257" s="19"/>
      <c r="K257" s="19"/>
      <c r="L257" s="19"/>
    </row>
    <row r="258" spans="9:12" x14ac:dyDescent="0.15">
      <c r="I258" s="19"/>
      <c r="J258" s="19"/>
      <c r="K258" s="19"/>
      <c r="L258" s="19"/>
    </row>
    <row r="259" spans="9:12" x14ac:dyDescent="0.15">
      <c r="I259" s="19"/>
      <c r="J259" s="19"/>
      <c r="K259" s="19"/>
      <c r="L259" s="19"/>
    </row>
    <row r="260" spans="9:12" x14ac:dyDescent="0.15">
      <c r="I260" s="19"/>
      <c r="J260" s="19"/>
      <c r="K260" s="19"/>
      <c r="L260" s="19"/>
    </row>
    <row r="261" spans="9:12" x14ac:dyDescent="0.15">
      <c r="I261" s="19"/>
      <c r="J261" s="19"/>
      <c r="K261" s="19"/>
      <c r="L261" s="19"/>
    </row>
    <row r="262" spans="9:12" x14ac:dyDescent="0.15">
      <c r="I262" s="19"/>
      <c r="J262" s="19"/>
      <c r="K262" s="19"/>
      <c r="L262" s="19"/>
    </row>
    <row r="263" spans="9:12" x14ac:dyDescent="0.15">
      <c r="I263" s="19"/>
      <c r="J263" s="19"/>
      <c r="K263" s="19"/>
      <c r="L263" s="19"/>
    </row>
    <row r="264" spans="9:12" x14ac:dyDescent="0.15">
      <c r="I264" s="19"/>
      <c r="J264" s="19"/>
      <c r="K264" s="19"/>
      <c r="L264" s="19"/>
    </row>
    <row r="265" spans="9:12" x14ac:dyDescent="0.15">
      <c r="I265" s="19"/>
      <c r="J265" s="19"/>
      <c r="K265" s="19"/>
      <c r="L265" s="19"/>
    </row>
    <row r="266" spans="9:12" x14ac:dyDescent="0.15">
      <c r="I266" s="19"/>
      <c r="J266" s="19"/>
      <c r="K266" s="19"/>
      <c r="L266" s="19"/>
    </row>
    <row r="267" spans="9:12" x14ac:dyDescent="0.15">
      <c r="I267" s="19"/>
      <c r="J267" s="19"/>
      <c r="K267" s="19"/>
      <c r="L267" s="19"/>
    </row>
    <row r="268" spans="9:12" x14ac:dyDescent="0.15">
      <c r="I268" s="19"/>
      <c r="J268" s="19"/>
      <c r="K268" s="19"/>
      <c r="L268" s="19"/>
    </row>
    <row r="269" spans="9:12" x14ac:dyDescent="0.15">
      <c r="I269" s="19"/>
      <c r="J269" s="19"/>
      <c r="K269" s="19"/>
      <c r="L269" s="19"/>
    </row>
    <row r="270" spans="9:12" x14ac:dyDescent="0.15">
      <c r="I270" s="19"/>
      <c r="J270" s="19"/>
      <c r="K270" s="19"/>
      <c r="L270" s="19"/>
    </row>
    <row r="271" spans="9:12" x14ac:dyDescent="0.15">
      <c r="I271" s="19"/>
      <c r="J271" s="19"/>
      <c r="K271" s="19"/>
      <c r="L271" s="19"/>
    </row>
    <row r="272" spans="9:12" x14ac:dyDescent="0.15">
      <c r="I272" s="19"/>
      <c r="J272" s="19"/>
      <c r="K272" s="19"/>
      <c r="L272" s="19"/>
    </row>
    <row r="273" spans="9:12" x14ac:dyDescent="0.15">
      <c r="I273" s="19"/>
      <c r="J273" s="19"/>
      <c r="K273" s="19"/>
      <c r="L273" s="19"/>
    </row>
    <row r="274" spans="9:12" x14ac:dyDescent="0.15">
      <c r="I274" s="19"/>
      <c r="J274" s="19"/>
      <c r="K274" s="19"/>
      <c r="L274" s="19"/>
    </row>
    <row r="275" spans="9:12" x14ac:dyDescent="0.15">
      <c r="I275" s="19"/>
      <c r="J275" s="19"/>
      <c r="K275" s="19"/>
      <c r="L275" s="19"/>
    </row>
    <row r="276" spans="9:12" x14ac:dyDescent="0.15">
      <c r="I276" s="19"/>
      <c r="J276" s="19"/>
      <c r="K276" s="19"/>
      <c r="L276" s="19"/>
    </row>
    <row r="277" spans="9:12" x14ac:dyDescent="0.15">
      <c r="I277" s="19"/>
      <c r="J277" s="19"/>
      <c r="K277" s="19"/>
      <c r="L277" s="19"/>
    </row>
    <row r="278" spans="9:12" x14ac:dyDescent="0.15">
      <c r="I278" s="19"/>
      <c r="J278" s="19"/>
      <c r="K278" s="19"/>
      <c r="L278" s="19"/>
    </row>
    <row r="279" spans="9:12" x14ac:dyDescent="0.15">
      <c r="I279" s="19"/>
      <c r="J279" s="19"/>
      <c r="K279" s="19"/>
      <c r="L279" s="19"/>
    </row>
    <row r="280" spans="9:12" x14ac:dyDescent="0.15">
      <c r="I280" s="19"/>
      <c r="J280" s="19"/>
      <c r="K280" s="19"/>
      <c r="L280" s="19"/>
    </row>
    <row r="281" spans="9:12" x14ac:dyDescent="0.15">
      <c r="I281" s="19"/>
      <c r="J281" s="19"/>
      <c r="K281" s="19"/>
      <c r="L281" s="19"/>
    </row>
    <row r="282" spans="9:12" x14ac:dyDescent="0.15">
      <c r="I282" s="19"/>
      <c r="J282" s="19"/>
      <c r="K282" s="19"/>
      <c r="L282" s="19"/>
    </row>
    <row r="283" spans="9:12" x14ac:dyDescent="0.15">
      <c r="I283" s="19"/>
      <c r="J283" s="19"/>
      <c r="K283" s="19"/>
      <c r="L283" s="19"/>
    </row>
    <row r="284" spans="9:12" x14ac:dyDescent="0.15">
      <c r="I284" s="19"/>
      <c r="J284" s="19"/>
      <c r="K284" s="19"/>
      <c r="L284" s="19"/>
    </row>
    <row r="285" spans="9:12" x14ac:dyDescent="0.15">
      <c r="I285" s="19"/>
      <c r="J285" s="19"/>
      <c r="K285" s="19"/>
      <c r="L285" s="19"/>
    </row>
    <row r="286" spans="9:12" x14ac:dyDescent="0.15">
      <c r="I286" s="19"/>
      <c r="J286" s="19"/>
      <c r="K286" s="19"/>
      <c r="L286" s="19"/>
    </row>
    <row r="287" spans="9:12" x14ac:dyDescent="0.15">
      <c r="I287" s="19"/>
      <c r="J287" s="19"/>
      <c r="K287" s="19"/>
      <c r="L287" s="19"/>
    </row>
    <row r="288" spans="9:12" x14ac:dyDescent="0.15">
      <c r="I288" s="19"/>
      <c r="J288" s="19"/>
      <c r="K288" s="19"/>
      <c r="L288" s="19"/>
    </row>
    <row r="289" spans="9:12" x14ac:dyDescent="0.15">
      <c r="I289" s="19"/>
      <c r="J289" s="19"/>
      <c r="K289" s="19"/>
      <c r="L289" s="19"/>
    </row>
    <row r="290" spans="9:12" x14ac:dyDescent="0.15">
      <c r="I290" s="19"/>
      <c r="J290" s="19"/>
      <c r="K290" s="19"/>
      <c r="L290" s="19"/>
    </row>
    <row r="291" spans="9:12" x14ac:dyDescent="0.15">
      <c r="I291" s="19"/>
      <c r="J291" s="19"/>
      <c r="K291" s="19"/>
      <c r="L291" s="19"/>
    </row>
    <row r="292" spans="9:12" x14ac:dyDescent="0.15">
      <c r="I292" s="19"/>
      <c r="J292" s="19"/>
      <c r="K292" s="19"/>
      <c r="L292" s="19"/>
    </row>
    <row r="293" spans="9:12" x14ac:dyDescent="0.15">
      <c r="I293" s="19"/>
      <c r="J293" s="19"/>
      <c r="K293" s="19"/>
      <c r="L293" s="19"/>
    </row>
    <row r="294" spans="9:12" x14ac:dyDescent="0.15">
      <c r="I294" s="19"/>
      <c r="J294" s="19"/>
      <c r="K294" s="19"/>
      <c r="L294" s="19"/>
    </row>
    <row r="295" spans="9:12" x14ac:dyDescent="0.15">
      <c r="I295" s="19"/>
      <c r="J295" s="19"/>
      <c r="K295" s="19"/>
      <c r="L295" s="19"/>
    </row>
    <row r="296" spans="9:12" x14ac:dyDescent="0.15">
      <c r="I296" s="19"/>
      <c r="J296" s="19"/>
      <c r="K296" s="19"/>
      <c r="L296" s="19"/>
    </row>
    <row r="297" spans="9:12" x14ac:dyDescent="0.15">
      <c r="I297" s="19"/>
      <c r="J297" s="19"/>
      <c r="K297" s="19"/>
      <c r="L297" s="19"/>
    </row>
    <row r="298" spans="9:12" x14ac:dyDescent="0.15">
      <c r="I298" s="19"/>
      <c r="J298" s="19"/>
      <c r="K298" s="19"/>
      <c r="L298" s="19"/>
    </row>
    <row r="299" spans="9:12" x14ac:dyDescent="0.15">
      <c r="I299" s="19"/>
      <c r="J299" s="19"/>
      <c r="K299" s="19"/>
      <c r="L299" s="19"/>
    </row>
    <row r="300" spans="9:12" x14ac:dyDescent="0.15">
      <c r="I300" s="19"/>
      <c r="J300" s="19"/>
      <c r="K300" s="19"/>
      <c r="L300" s="19"/>
    </row>
    <row r="301" spans="9:12" x14ac:dyDescent="0.15">
      <c r="I301" s="19"/>
      <c r="J301" s="19"/>
      <c r="K301" s="19"/>
      <c r="L301" s="19"/>
    </row>
    <row r="302" spans="9:12" x14ac:dyDescent="0.15">
      <c r="I302" s="19"/>
      <c r="J302" s="19"/>
      <c r="K302" s="19"/>
      <c r="L302" s="19"/>
    </row>
    <row r="303" spans="9:12" x14ac:dyDescent="0.15">
      <c r="I303" s="19"/>
      <c r="J303" s="19"/>
      <c r="K303" s="19"/>
      <c r="L303" s="19"/>
    </row>
    <row r="304" spans="9:12" x14ac:dyDescent="0.15">
      <c r="I304" s="19"/>
      <c r="J304" s="19"/>
      <c r="K304" s="19"/>
      <c r="L304" s="19"/>
    </row>
    <row r="305" spans="9:12" x14ac:dyDescent="0.15">
      <c r="I305" s="19"/>
      <c r="J305" s="19"/>
      <c r="K305" s="19"/>
      <c r="L305" s="19"/>
    </row>
    <row r="306" spans="9:12" x14ac:dyDescent="0.15">
      <c r="I306" s="19"/>
      <c r="J306" s="19"/>
      <c r="K306" s="19"/>
      <c r="L306" s="19"/>
    </row>
    <row r="307" spans="9:12" x14ac:dyDescent="0.15">
      <c r="I307" s="19"/>
      <c r="J307" s="19"/>
      <c r="K307" s="19"/>
      <c r="L307" s="19"/>
    </row>
    <row r="308" spans="9:12" x14ac:dyDescent="0.15">
      <c r="I308" s="19"/>
      <c r="J308" s="19"/>
      <c r="K308" s="19"/>
      <c r="L308" s="19"/>
    </row>
    <row r="309" spans="9:12" x14ac:dyDescent="0.15">
      <c r="I309" s="19"/>
      <c r="J309" s="19"/>
      <c r="K309" s="19"/>
      <c r="L309" s="19"/>
    </row>
    <row r="310" spans="9:12" x14ac:dyDescent="0.15">
      <c r="I310" s="19"/>
      <c r="J310" s="19"/>
      <c r="K310" s="19"/>
      <c r="L310" s="19"/>
    </row>
    <row r="311" spans="9:12" x14ac:dyDescent="0.15">
      <c r="I311" s="19"/>
      <c r="J311" s="19"/>
      <c r="K311" s="19"/>
      <c r="L311" s="19"/>
    </row>
    <row r="312" spans="9:12" x14ac:dyDescent="0.15">
      <c r="I312" s="19"/>
      <c r="J312" s="19"/>
      <c r="K312" s="19"/>
      <c r="L312" s="19"/>
    </row>
    <row r="313" spans="9:12" x14ac:dyDescent="0.15">
      <c r="I313" s="19"/>
      <c r="J313" s="19"/>
      <c r="K313" s="19"/>
      <c r="L313" s="19"/>
    </row>
    <row r="314" spans="9:12" x14ac:dyDescent="0.15">
      <c r="I314" s="19"/>
      <c r="J314" s="19"/>
      <c r="K314" s="19"/>
      <c r="L314" s="19"/>
    </row>
    <row r="315" spans="9:12" x14ac:dyDescent="0.15">
      <c r="I315" s="19"/>
      <c r="J315" s="19"/>
      <c r="K315" s="19"/>
      <c r="L315" s="19"/>
    </row>
    <row r="316" spans="9:12" x14ac:dyDescent="0.15">
      <c r="I316" s="19"/>
      <c r="J316" s="19"/>
      <c r="K316" s="19"/>
      <c r="L316" s="19"/>
    </row>
    <row r="317" spans="9:12" x14ac:dyDescent="0.15">
      <c r="I317" s="19"/>
      <c r="J317" s="19"/>
      <c r="K317" s="19"/>
      <c r="L317" s="19"/>
    </row>
    <row r="318" spans="9:12" x14ac:dyDescent="0.15">
      <c r="I318" s="19"/>
      <c r="J318" s="19"/>
      <c r="K318" s="19"/>
      <c r="L318" s="19"/>
    </row>
    <row r="319" spans="9:12" x14ac:dyDescent="0.15">
      <c r="I319" s="19"/>
      <c r="J319" s="19"/>
      <c r="K319" s="19"/>
      <c r="L319" s="19"/>
    </row>
    <row r="320" spans="9:12" x14ac:dyDescent="0.15">
      <c r="I320" s="19"/>
      <c r="J320" s="19"/>
      <c r="K320" s="19"/>
      <c r="L320" s="19"/>
    </row>
    <row r="321" spans="9:12" x14ac:dyDescent="0.15">
      <c r="I321" s="19"/>
      <c r="J321" s="19"/>
      <c r="K321" s="19"/>
      <c r="L321" s="19"/>
    </row>
    <row r="322" spans="9:12" x14ac:dyDescent="0.15">
      <c r="I322" s="19"/>
      <c r="J322" s="19"/>
      <c r="K322" s="19"/>
      <c r="L322" s="19"/>
    </row>
    <row r="323" spans="9:12" x14ac:dyDescent="0.15">
      <c r="I323" s="19"/>
      <c r="J323" s="19"/>
      <c r="K323" s="19"/>
      <c r="L323" s="19"/>
    </row>
    <row r="324" spans="9:12" x14ac:dyDescent="0.15">
      <c r="I324" s="19"/>
      <c r="J324" s="19"/>
      <c r="K324" s="19"/>
      <c r="L324" s="19"/>
    </row>
    <row r="325" spans="9:12" x14ac:dyDescent="0.15">
      <c r="I325" s="19"/>
      <c r="J325" s="19"/>
      <c r="K325" s="19"/>
      <c r="L325" s="19"/>
    </row>
    <row r="326" spans="9:12" x14ac:dyDescent="0.15">
      <c r="I326" s="19"/>
      <c r="J326" s="19"/>
      <c r="K326" s="19"/>
      <c r="L326" s="19"/>
    </row>
    <row r="327" spans="9:12" x14ac:dyDescent="0.15">
      <c r="I327" s="19"/>
      <c r="J327" s="19"/>
      <c r="K327" s="19"/>
      <c r="L327" s="19"/>
    </row>
    <row r="328" spans="9:12" x14ac:dyDescent="0.15">
      <c r="I328" s="19"/>
      <c r="J328" s="19"/>
      <c r="K328" s="19"/>
      <c r="L328" s="19"/>
    </row>
    <row r="329" spans="9:12" x14ac:dyDescent="0.15">
      <c r="I329" s="19"/>
      <c r="J329" s="19"/>
      <c r="K329" s="19"/>
      <c r="L329" s="19"/>
    </row>
    <row r="330" spans="9:12" x14ac:dyDescent="0.15">
      <c r="I330" s="19"/>
      <c r="J330" s="19"/>
      <c r="K330" s="19"/>
      <c r="L330" s="19"/>
    </row>
    <row r="331" spans="9:12" x14ac:dyDescent="0.15">
      <c r="I331" s="19"/>
      <c r="J331" s="19"/>
      <c r="K331" s="19"/>
      <c r="L331" s="19"/>
    </row>
    <row r="332" spans="9:12" x14ac:dyDescent="0.15">
      <c r="I332" s="19"/>
      <c r="J332" s="19"/>
      <c r="K332" s="19"/>
      <c r="L332" s="19"/>
    </row>
    <row r="333" spans="9:12" x14ac:dyDescent="0.15">
      <c r="I333" s="19"/>
      <c r="J333" s="19"/>
      <c r="K333" s="19"/>
      <c r="L333" s="19"/>
    </row>
    <row r="334" spans="9:12" x14ac:dyDescent="0.15">
      <c r="I334" s="19"/>
      <c r="J334" s="19"/>
      <c r="K334" s="19"/>
      <c r="L334" s="19"/>
    </row>
    <row r="335" spans="9:12" x14ac:dyDescent="0.15">
      <c r="I335" s="19"/>
      <c r="J335" s="19"/>
      <c r="K335" s="19"/>
      <c r="L335" s="19"/>
    </row>
    <row r="336" spans="9:12" x14ac:dyDescent="0.15">
      <c r="I336" s="19"/>
      <c r="J336" s="19"/>
      <c r="K336" s="19"/>
      <c r="L336" s="19"/>
    </row>
    <row r="337" spans="9:12" x14ac:dyDescent="0.15">
      <c r="I337" s="19"/>
      <c r="J337" s="19"/>
      <c r="K337" s="19"/>
      <c r="L337" s="19"/>
    </row>
    <row r="338" spans="9:12" x14ac:dyDescent="0.15">
      <c r="I338" s="19"/>
      <c r="J338" s="19"/>
      <c r="K338" s="19"/>
      <c r="L338" s="19"/>
    </row>
    <row r="339" spans="9:12" x14ac:dyDescent="0.15">
      <c r="I339" s="19"/>
      <c r="J339" s="19"/>
      <c r="K339" s="19"/>
      <c r="L339" s="19"/>
    </row>
    <row r="340" spans="9:12" x14ac:dyDescent="0.15">
      <c r="I340" s="19"/>
      <c r="J340" s="19"/>
      <c r="K340" s="19"/>
      <c r="L340" s="19"/>
    </row>
    <row r="341" spans="9:12" x14ac:dyDescent="0.15">
      <c r="I341" s="19"/>
      <c r="J341" s="19"/>
      <c r="K341" s="19"/>
      <c r="L341" s="19"/>
    </row>
    <row r="342" spans="9:12" x14ac:dyDescent="0.15">
      <c r="I342" s="19"/>
      <c r="J342" s="19"/>
      <c r="K342" s="19"/>
      <c r="L342" s="19"/>
    </row>
    <row r="343" spans="9:12" x14ac:dyDescent="0.15">
      <c r="I343" s="19"/>
      <c r="J343" s="19"/>
      <c r="K343" s="19"/>
      <c r="L343" s="19"/>
    </row>
    <row r="344" spans="9:12" x14ac:dyDescent="0.15">
      <c r="I344" s="19"/>
      <c r="J344" s="19"/>
      <c r="K344" s="19"/>
      <c r="L344" s="19"/>
    </row>
    <row r="345" spans="9:12" x14ac:dyDescent="0.15">
      <c r="I345" s="19"/>
      <c r="J345" s="19"/>
      <c r="K345" s="19"/>
      <c r="L345" s="19"/>
    </row>
    <row r="346" spans="9:12" x14ac:dyDescent="0.15">
      <c r="I346" s="19"/>
      <c r="J346" s="19"/>
      <c r="K346" s="19"/>
      <c r="L346" s="19"/>
    </row>
    <row r="347" spans="9:12" x14ac:dyDescent="0.15">
      <c r="I347" s="19"/>
      <c r="J347" s="19"/>
      <c r="K347" s="19"/>
      <c r="L347" s="19"/>
    </row>
    <row r="348" spans="9:12" x14ac:dyDescent="0.15">
      <c r="I348" s="19"/>
      <c r="J348" s="19"/>
      <c r="K348" s="19"/>
      <c r="L348" s="19"/>
    </row>
    <row r="349" spans="9:12" x14ac:dyDescent="0.15">
      <c r="I349" s="19"/>
      <c r="J349" s="19"/>
      <c r="K349" s="19"/>
      <c r="L349" s="19"/>
    </row>
    <row r="350" spans="9:12" x14ac:dyDescent="0.15">
      <c r="I350" s="19"/>
      <c r="J350" s="19"/>
      <c r="K350" s="19"/>
      <c r="L350" s="19"/>
    </row>
    <row r="351" spans="9:12" x14ac:dyDescent="0.15">
      <c r="I351" s="19"/>
      <c r="J351" s="19"/>
      <c r="K351" s="19"/>
      <c r="L351" s="19"/>
    </row>
    <row r="352" spans="9:12" x14ac:dyDescent="0.15">
      <c r="I352" s="19"/>
      <c r="J352" s="19"/>
      <c r="K352" s="19"/>
      <c r="L352" s="19"/>
    </row>
    <row r="353" spans="9:12" x14ac:dyDescent="0.15">
      <c r="I353" s="19"/>
      <c r="J353" s="19"/>
      <c r="K353" s="19"/>
      <c r="L353" s="19"/>
    </row>
    <row r="354" spans="9:12" x14ac:dyDescent="0.15">
      <c r="I354" s="19"/>
      <c r="J354" s="19"/>
      <c r="K354" s="19"/>
      <c r="L354" s="19"/>
    </row>
    <row r="355" spans="9:12" x14ac:dyDescent="0.15">
      <c r="I355" s="19"/>
      <c r="J355" s="19"/>
      <c r="K355" s="19"/>
      <c r="L355" s="19"/>
    </row>
    <row r="356" spans="9:12" x14ac:dyDescent="0.15">
      <c r="I356" s="19"/>
      <c r="J356" s="19"/>
      <c r="K356" s="19"/>
      <c r="L356" s="19"/>
    </row>
    <row r="357" spans="9:12" x14ac:dyDescent="0.15">
      <c r="I357" s="19"/>
      <c r="J357" s="19"/>
      <c r="K357" s="19"/>
      <c r="L357" s="19"/>
    </row>
    <row r="358" spans="9:12" x14ac:dyDescent="0.15">
      <c r="I358" s="19"/>
      <c r="J358" s="19"/>
      <c r="K358" s="19"/>
      <c r="L358" s="19"/>
    </row>
    <row r="359" spans="9:12" x14ac:dyDescent="0.15">
      <c r="I359" s="19"/>
      <c r="J359" s="19"/>
      <c r="K359" s="19"/>
      <c r="L359" s="19"/>
    </row>
    <row r="360" spans="9:12" x14ac:dyDescent="0.15">
      <c r="I360" s="19"/>
      <c r="J360" s="19"/>
      <c r="K360" s="19"/>
      <c r="L360" s="19"/>
    </row>
    <row r="361" spans="9:12" x14ac:dyDescent="0.15">
      <c r="I361" s="19"/>
      <c r="J361" s="19"/>
      <c r="K361" s="19"/>
      <c r="L361" s="19"/>
    </row>
    <row r="362" spans="9:12" x14ac:dyDescent="0.15">
      <c r="I362" s="19"/>
      <c r="J362" s="19"/>
      <c r="K362" s="19"/>
      <c r="L362" s="19"/>
    </row>
    <row r="363" spans="9:12" x14ac:dyDescent="0.15">
      <c r="I363" s="19"/>
      <c r="J363" s="19"/>
      <c r="K363" s="19"/>
      <c r="L363" s="19"/>
    </row>
    <row r="364" spans="9:12" x14ac:dyDescent="0.15">
      <c r="I364" s="19"/>
      <c r="J364" s="19"/>
      <c r="K364" s="19"/>
      <c r="L364" s="19"/>
    </row>
    <row r="365" spans="9:12" x14ac:dyDescent="0.15">
      <c r="I365" s="19"/>
      <c r="J365" s="19"/>
      <c r="K365" s="19"/>
      <c r="L365" s="19"/>
    </row>
    <row r="366" spans="9:12" x14ac:dyDescent="0.15">
      <c r="I366" s="19"/>
      <c r="J366" s="19"/>
      <c r="K366" s="19"/>
      <c r="L366" s="19"/>
    </row>
    <row r="367" spans="9:12" x14ac:dyDescent="0.15">
      <c r="I367" s="19"/>
      <c r="J367" s="19"/>
      <c r="K367" s="19"/>
      <c r="L367" s="19"/>
    </row>
    <row r="368" spans="9:12" x14ac:dyDescent="0.15">
      <c r="I368" s="19"/>
      <c r="J368" s="19"/>
      <c r="K368" s="19"/>
      <c r="L368" s="19"/>
    </row>
    <row r="369" spans="9:12" x14ac:dyDescent="0.15">
      <c r="I369" s="19"/>
      <c r="J369" s="19"/>
      <c r="K369" s="19"/>
      <c r="L369" s="19"/>
    </row>
    <row r="370" spans="9:12" x14ac:dyDescent="0.15">
      <c r="I370" s="19"/>
      <c r="J370" s="19"/>
      <c r="K370" s="19"/>
      <c r="L370" s="19"/>
    </row>
    <row r="371" spans="9:12" x14ac:dyDescent="0.15">
      <c r="I371" s="19"/>
      <c r="J371" s="19"/>
      <c r="K371" s="19"/>
      <c r="L371" s="19"/>
    </row>
    <row r="372" spans="9:12" x14ac:dyDescent="0.15">
      <c r="I372" s="19"/>
      <c r="J372" s="19"/>
      <c r="K372" s="19"/>
      <c r="L372" s="19"/>
    </row>
    <row r="373" spans="9:12" x14ac:dyDescent="0.15">
      <c r="I373" s="19"/>
      <c r="J373" s="19"/>
      <c r="K373" s="19"/>
      <c r="L373" s="19"/>
    </row>
    <row r="374" spans="9:12" x14ac:dyDescent="0.15">
      <c r="I374" s="19"/>
      <c r="J374" s="19"/>
      <c r="K374" s="19"/>
      <c r="L374" s="19"/>
    </row>
    <row r="375" spans="9:12" x14ac:dyDescent="0.15">
      <c r="I375" s="19"/>
      <c r="J375" s="19"/>
      <c r="K375" s="19"/>
      <c r="L375" s="19"/>
    </row>
    <row r="376" spans="9:12" x14ac:dyDescent="0.15">
      <c r="I376" s="19"/>
      <c r="J376" s="19"/>
      <c r="K376" s="19"/>
      <c r="L376" s="19"/>
    </row>
    <row r="377" spans="9:12" x14ac:dyDescent="0.15">
      <c r="I377" s="19"/>
      <c r="J377" s="19"/>
      <c r="K377" s="19"/>
      <c r="L377" s="19"/>
    </row>
    <row r="378" spans="9:12" x14ac:dyDescent="0.15">
      <c r="I378" s="19"/>
      <c r="J378" s="19"/>
      <c r="K378" s="19"/>
      <c r="L378" s="19"/>
    </row>
    <row r="379" spans="9:12" x14ac:dyDescent="0.15">
      <c r="I379" s="19"/>
      <c r="J379" s="19"/>
      <c r="K379" s="19"/>
      <c r="L379" s="19"/>
    </row>
    <row r="380" spans="9:12" x14ac:dyDescent="0.15">
      <c r="I380" s="19"/>
      <c r="J380" s="19"/>
      <c r="K380" s="19"/>
      <c r="L380" s="19"/>
    </row>
    <row r="381" spans="9:12" x14ac:dyDescent="0.15">
      <c r="I381" s="19"/>
      <c r="J381" s="19"/>
      <c r="K381" s="19"/>
      <c r="L381" s="19"/>
    </row>
    <row r="382" spans="9:12" x14ac:dyDescent="0.15">
      <c r="I382" s="19"/>
      <c r="J382" s="19"/>
      <c r="K382" s="19"/>
      <c r="L382" s="19"/>
    </row>
    <row r="383" spans="9:12" x14ac:dyDescent="0.15">
      <c r="I383" s="19"/>
      <c r="J383" s="19"/>
      <c r="K383" s="19"/>
      <c r="L383" s="19"/>
    </row>
    <row r="384" spans="9:12" x14ac:dyDescent="0.15">
      <c r="I384" s="19"/>
      <c r="J384" s="19"/>
      <c r="K384" s="19"/>
      <c r="L384" s="19"/>
    </row>
    <row r="385" spans="9:12" x14ac:dyDescent="0.15">
      <c r="I385" s="19"/>
      <c r="J385" s="19"/>
      <c r="K385" s="19"/>
      <c r="L385" s="19"/>
    </row>
    <row r="386" spans="9:12" x14ac:dyDescent="0.15">
      <c r="I386" s="19"/>
      <c r="J386" s="19"/>
      <c r="K386" s="19"/>
      <c r="L386" s="19"/>
    </row>
    <row r="387" spans="9:12" x14ac:dyDescent="0.15">
      <c r="I387" s="19"/>
      <c r="J387" s="19"/>
      <c r="K387" s="19"/>
      <c r="L387" s="19"/>
    </row>
    <row r="388" spans="9:12" x14ac:dyDescent="0.15">
      <c r="I388" s="19"/>
      <c r="J388" s="19"/>
      <c r="K388" s="19"/>
      <c r="L388" s="19"/>
    </row>
    <row r="389" spans="9:12" x14ac:dyDescent="0.15">
      <c r="I389" s="19"/>
      <c r="J389" s="19"/>
      <c r="K389" s="19"/>
      <c r="L389" s="19"/>
    </row>
    <row r="390" spans="9:12" x14ac:dyDescent="0.15">
      <c r="I390" s="19"/>
      <c r="J390" s="19"/>
      <c r="K390" s="19"/>
      <c r="L390" s="19"/>
    </row>
    <row r="391" spans="9:12" x14ac:dyDescent="0.15">
      <c r="I391" s="19"/>
      <c r="J391" s="19"/>
      <c r="K391" s="19"/>
      <c r="L391" s="19"/>
    </row>
    <row r="392" spans="9:12" x14ac:dyDescent="0.15">
      <c r="I392" s="19"/>
      <c r="J392" s="19"/>
      <c r="K392" s="19"/>
      <c r="L392" s="19"/>
    </row>
    <row r="393" spans="9:12" x14ac:dyDescent="0.15">
      <c r="I393" s="19"/>
      <c r="J393" s="19"/>
      <c r="K393" s="19"/>
      <c r="L393" s="19"/>
    </row>
    <row r="394" spans="9:12" x14ac:dyDescent="0.15">
      <c r="I394" s="19"/>
      <c r="J394" s="19"/>
      <c r="K394" s="19"/>
      <c r="L394" s="19"/>
    </row>
    <row r="395" spans="9:12" x14ac:dyDescent="0.15">
      <c r="I395" s="19"/>
      <c r="J395" s="19"/>
      <c r="K395" s="19"/>
      <c r="L395" s="19"/>
    </row>
    <row r="396" spans="9:12" x14ac:dyDescent="0.15">
      <c r="I396" s="19"/>
      <c r="J396" s="19"/>
      <c r="K396" s="19"/>
      <c r="L396" s="19"/>
    </row>
    <row r="397" spans="9:12" x14ac:dyDescent="0.15">
      <c r="I397" s="19"/>
      <c r="J397" s="19"/>
      <c r="K397" s="19"/>
      <c r="L397" s="19"/>
    </row>
    <row r="398" spans="9:12" x14ac:dyDescent="0.15">
      <c r="I398" s="19"/>
      <c r="J398" s="19"/>
      <c r="K398" s="19"/>
      <c r="L398" s="19"/>
    </row>
    <row r="399" spans="9:12" x14ac:dyDescent="0.15">
      <c r="I399" s="19"/>
      <c r="J399" s="19"/>
      <c r="K399" s="19"/>
      <c r="L399" s="19"/>
    </row>
    <row r="400" spans="9:12" x14ac:dyDescent="0.15">
      <c r="I400" s="19"/>
      <c r="J400" s="19"/>
      <c r="K400" s="19"/>
      <c r="L400" s="19"/>
    </row>
    <row r="401" spans="9:12" x14ac:dyDescent="0.15">
      <c r="I401" s="19"/>
      <c r="J401" s="19"/>
      <c r="K401" s="19"/>
      <c r="L401" s="19"/>
    </row>
    <row r="402" spans="9:12" x14ac:dyDescent="0.15">
      <c r="I402" s="19"/>
      <c r="J402" s="19"/>
      <c r="K402" s="19"/>
      <c r="L402" s="19"/>
    </row>
    <row r="403" spans="9:12" x14ac:dyDescent="0.15">
      <c r="I403" s="19"/>
      <c r="J403" s="19"/>
      <c r="K403" s="19"/>
      <c r="L403" s="19"/>
    </row>
    <row r="404" spans="9:12" x14ac:dyDescent="0.15">
      <c r="I404" s="19"/>
      <c r="J404" s="19"/>
      <c r="K404" s="19"/>
      <c r="L404" s="19"/>
    </row>
    <row r="405" spans="9:12" x14ac:dyDescent="0.15">
      <c r="I405" s="19"/>
      <c r="J405" s="19"/>
      <c r="K405" s="19"/>
      <c r="L405" s="19"/>
    </row>
    <row r="406" spans="9:12" x14ac:dyDescent="0.15">
      <c r="I406" s="19"/>
      <c r="J406" s="19"/>
      <c r="K406" s="19"/>
      <c r="L406" s="19"/>
    </row>
    <row r="407" spans="9:12" x14ac:dyDescent="0.15">
      <c r="I407" s="19"/>
      <c r="J407" s="19"/>
      <c r="K407" s="19"/>
      <c r="L407" s="19"/>
    </row>
    <row r="408" spans="9:12" x14ac:dyDescent="0.15">
      <c r="I408" s="19"/>
      <c r="J408" s="19"/>
      <c r="K408" s="19"/>
      <c r="L408" s="19"/>
    </row>
    <row r="409" spans="9:12" x14ac:dyDescent="0.15">
      <c r="I409" s="19"/>
      <c r="J409" s="19"/>
      <c r="K409" s="19"/>
      <c r="L409" s="19"/>
    </row>
    <row r="410" spans="9:12" x14ac:dyDescent="0.15">
      <c r="I410" s="19"/>
      <c r="J410" s="19"/>
      <c r="K410" s="19"/>
      <c r="L410" s="19"/>
    </row>
    <row r="411" spans="9:12" x14ac:dyDescent="0.15">
      <c r="I411" s="19"/>
      <c r="J411" s="19"/>
      <c r="K411" s="19"/>
      <c r="L411" s="19"/>
    </row>
    <row r="412" spans="9:12" x14ac:dyDescent="0.15">
      <c r="I412" s="19"/>
      <c r="J412" s="19"/>
      <c r="K412" s="19"/>
      <c r="L412" s="19"/>
    </row>
    <row r="413" spans="9:12" x14ac:dyDescent="0.15">
      <c r="I413" s="19"/>
      <c r="J413" s="19"/>
      <c r="K413" s="19"/>
      <c r="L413" s="19"/>
    </row>
    <row r="414" spans="9:12" x14ac:dyDescent="0.15">
      <c r="I414" s="19"/>
      <c r="J414" s="19"/>
      <c r="K414" s="19"/>
      <c r="L414" s="19"/>
    </row>
    <row r="415" spans="9:12" x14ac:dyDescent="0.15">
      <c r="I415" s="19"/>
      <c r="J415" s="19"/>
      <c r="K415" s="19"/>
      <c r="L415" s="19"/>
    </row>
    <row r="416" spans="9:12" x14ac:dyDescent="0.15">
      <c r="I416" s="19"/>
      <c r="J416" s="19"/>
      <c r="K416" s="19"/>
      <c r="L416" s="19"/>
    </row>
    <row r="417" spans="9:12" x14ac:dyDescent="0.15">
      <c r="I417" s="19"/>
      <c r="J417" s="19"/>
      <c r="K417" s="19"/>
      <c r="L417" s="19"/>
    </row>
    <row r="418" spans="9:12" x14ac:dyDescent="0.15">
      <c r="I418" s="19"/>
      <c r="J418" s="19"/>
      <c r="K418" s="19"/>
      <c r="L418" s="19"/>
    </row>
    <row r="419" spans="9:12" x14ac:dyDescent="0.15">
      <c r="I419" s="19"/>
      <c r="J419" s="19"/>
      <c r="K419" s="19"/>
      <c r="L419" s="19"/>
    </row>
    <row r="420" spans="9:12" x14ac:dyDescent="0.15">
      <c r="I420" s="19"/>
      <c r="J420" s="19"/>
      <c r="K420" s="19"/>
      <c r="L420" s="19"/>
    </row>
    <row r="421" spans="9:12" x14ac:dyDescent="0.15">
      <c r="I421" s="19"/>
      <c r="J421" s="19"/>
      <c r="K421" s="19"/>
      <c r="L421" s="19"/>
    </row>
    <row r="422" spans="9:12" x14ac:dyDescent="0.15">
      <c r="I422" s="19"/>
      <c r="J422" s="19"/>
      <c r="K422" s="19"/>
      <c r="L422" s="19"/>
    </row>
    <row r="423" spans="9:12" x14ac:dyDescent="0.15">
      <c r="I423" s="19"/>
      <c r="J423" s="19"/>
      <c r="K423" s="19"/>
      <c r="L423" s="19"/>
    </row>
    <row r="424" spans="9:12" x14ac:dyDescent="0.15">
      <c r="I424" s="19"/>
      <c r="J424" s="19"/>
      <c r="K424" s="19"/>
      <c r="L424" s="19"/>
    </row>
    <row r="425" spans="9:12" x14ac:dyDescent="0.15">
      <c r="I425" s="19"/>
      <c r="J425" s="19"/>
      <c r="K425" s="19"/>
      <c r="L425" s="19"/>
    </row>
    <row r="426" spans="9:12" x14ac:dyDescent="0.15">
      <c r="I426" s="19"/>
      <c r="J426" s="19"/>
      <c r="K426" s="19"/>
      <c r="L426" s="19"/>
    </row>
    <row r="427" spans="9:12" x14ac:dyDescent="0.15">
      <c r="I427" s="19"/>
      <c r="J427" s="19"/>
      <c r="K427" s="19"/>
      <c r="L427" s="19"/>
    </row>
    <row r="428" spans="9:12" x14ac:dyDescent="0.15">
      <c r="I428" s="19"/>
      <c r="J428" s="19"/>
      <c r="K428" s="19"/>
      <c r="L428" s="19"/>
    </row>
    <row r="429" spans="9:12" x14ac:dyDescent="0.15">
      <c r="I429" s="19"/>
      <c r="J429" s="19"/>
      <c r="K429" s="19"/>
      <c r="L429" s="19"/>
    </row>
    <row r="430" spans="9:12" x14ac:dyDescent="0.15">
      <c r="I430" s="19"/>
      <c r="J430" s="19"/>
      <c r="K430" s="19"/>
      <c r="L430" s="19"/>
    </row>
    <row r="431" spans="9:12" x14ac:dyDescent="0.15">
      <c r="I431" s="19"/>
      <c r="J431" s="19"/>
      <c r="K431" s="19"/>
      <c r="L431" s="19"/>
    </row>
    <row r="432" spans="9:12" x14ac:dyDescent="0.15">
      <c r="I432" s="19"/>
      <c r="J432" s="19"/>
      <c r="K432" s="19"/>
      <c r="L432" s="19"/>
    </row>
    <row r="433" spans="9:12" x14ac:dyDescent="0.15">
      <c r="I433" s="19"/>
      <c r="J433" s="19"/>
      <c r="K433" s="19"/>
      <c r="L433" s="19"/>
    </row>
    <row r="434" spans="9:12" x14ac:dyDescent="0.15">
      <c r="I434" s="19"/>
      <c r="J434" s="19"/>
      <c r="K434" s="19"/>
      <c r="L434" s="19"/>
    </row>
    <row r="435" spans="9:12" x14ac:dyDescent="0.15">
      <c r="I435" s="19"/>
      <c r="J435" s="19"/>
      <c r="K435" s="19"/>
      <c r="L435" s="19"/>
    </row>
    <row r="436" spans="9:12" x14ac:dyDescent="0.15">
      <c r="I436" s="19"/>
      <c r="J436" s="19"/>
      <c r="K436" s="19"/>
      <c r="L436" s="19"/>
    </row>
    <row r="437" spans="9:12" x14ac:dyDescent="0.15">
      <c r="I437" s="19"/>
      <c r="J437" s="19"/>
      <c r="K437" s="19"/>
      <c r="L437" s="19"/>
    </row>
    <row r="438" spans="9:12" x14ac:dyDescent="0.15">
      <c r="I438" s="19"/>
      <c r="J438" s="19"/>
      <c r="K438" s="19"/>
      <c r="L438" s="19"/>
    </row>
    <row r="439" spans="9:12" x14ac:dyDescent="0.15">
      <c r="I439" s="19"/>
      <c r="J439" s="19"/>
      <c r="K439" s="19"/>
      <c r="L439" s="19"/>
    </row>
    <row r="440" spans="9:12" x14ac:dyDescent="0.15">
      <c r="I440" s="19"/>
      <c r="J440" s="19"/>
      <c r="K440" s="19"/>
      <c r="L440" s="19"/>
    </row>
    <row r="441" spans="9:12" x14ac:dyDescent="0.15">
      <c r="I441" s="19"/>
      <c r="J441" s="19"/>
      <c r="K441" s="19"/>
      <c r="L441" s="19"/>
    </row>
    <row r="442" spans="9:12" x14ac:dyDescent="0.15">
      <c r="I442" s="19"/>
      <c r="J442" s="19"/>
      <c r="K442" s="19"/>
      <c r="L442" s="19"/>
    </row>
    <row r="443" spans="9:12" x14ac:dyDescent="0.15">
      <c r="I443" s="19"/>
      <c r="J443" s="19"/>
      <c r="K443" s="19"/>
      <c r="L443" s="19"/>
    </row>
    <row r="444" spans="9:12" x14ac:dyDescent="0.15">
      <c r="I444" s="19"/>
      <c r="J444" s="19"/>
      <c r="K444" s="19"/>
      <c r="L444" s="19"/>
    </row>
    <row r="445" spans="9:12" x14ac:dyDescent="0.15">
      <c r="I445" s="19"/>
      <c r="J445" s="19"/>
      <c r="K445" s="19"/>
      <c r="L445" s="19"/>
    </row>
    <row r="446" spans="9:12" x14ac:dyDescent="0.15">
      <c r="I446" s="19"/>
      <c r="J446" s="19"/>
      <c r="K446" s="19"/>
      <c r="L446" s="19"/>
    </row>
    <row r="447" spans="9:12" x14ac:dyDescent="0.15">
      <c r="I447" s="19"/>
      <c r="J447" s="19"/>
      <c r="K447" s="19"/>
      <c r="L447" s="19"/>
    </row>
    <row r="448" spans="9:12" x14ac:dyDescent="0.15">
      <c r="I448" s="19"/>
      <c r="J448" s="19"/>
      <c r="K448" s="19"/>
      <c r="L448" s="19"/>
    </row>
    <row r="449" spans="9:12" x14ac:dyDescent="0.15">
      <c r="I449" s="19"/>
      <c r="J449" s="19"/>
      <c r="K449" s="19"/>
      <c r="L449" s="19"/>
    </row>
    <row r="450" spans="9:12" x14ac:dyDescent="0.15">
      <c r="I450" s="19"/>
      <c r="J450" s="19"/>
      <c r="K450" s="19"/>
      <c r="L450" s="19"/>
    </row>
    <row r="451" spans="9:12" x14ac:dyDescent="0.15">
      <c r="I451" s="19"/>
      <c r="J451" s="19"/>
      <c r="K451" s="19"/>
      <c r="L451" s="19"/>
    </row>
    <row r="452" spans="9:12" x14ac:dyDescent="0.15">
      <c r="I452" s="19"/>
      <c r="J452" s="19"/>
      <c r="K452" s="19"/>
      <c r="L452" s="19"/>
    </row>
    <row r="453" spans="9:12" x14ac:dyDescent="0.15">
      <c r="I453" s="19"/>
      <c r="J453" s="19"/>
      <c r="K453" s="19"/>
      <c r="L453" s="19"/>
    </row>
    <row r="454" spans="9:12" x14ac:dyDescent="0.15">
      <c r="I454" s="19"/>
      <c r="J454" s="19"/>
      <c r="K454" s="19"/>
      <c r="L454" s="19"/>
    </row>
    <row r="455" spans="9:12" x14ac:dyDescent="0.15">
      <c r="I455" s="19"/>
      <c r="J455" s="19"/>
      <c r="K455" s="19"/>
      <c r="L455" s="19"/>
    </row>
    <row r="456" spans="9:12" x14ac:dyDescent="0.15">
      <c r="I456" s="19"/>
      <c r="J456" s="19"/>
      <c r="K456" s="19"/>
      <c r="L456" s="19"/>
    </row>
    <row r="457" spans="9:12" x14ac:dyDescent="0.15">
      <c r="I457" s="19"/>
      <c r="J457" s="19"/>
      <c r="K457" s="19"/>
      <c r="L457" s="19"/>
    </row>
    <row r="458" spans="9:12" x14ac:dyDescent="0.15">
      <c r="I458" s="19"/>
      <c r="J458" s="19"/>
      <c r="K458" s="19"/>
      <c r="L458" s="19"/>
    </row>
    <row r="459" spans="9:12" x14ac:dyDescent="0.15">
      <c r="I459" s="19"/>
      <c r="J459" s="19"/>
      <c r="K459" s="19"/>
      <c r="L459" s="19"/>
    </row>
    <row r="460" spans="9:12" x14ac:dyDescent="0.15">
      <c r="I460" s="19"/>
      <c r="J460" s="19"/>
      <c r="K460" s="19"/>
      <c r="L460" s="19"/>
    </row>
    <row r="461" spans="9:12" x14ac:dyDescent="0.15">
      <c r="I461" s="19"/>
      <c r="J461" s="19"/>
      <c r="K461" s="19"/>
      <c r="L461" s="19"/>
    </row>
    <row r="462" spans="9:12" x14ac:dyDescent="0.15">
      <c r="I462" s="19"/>
      <c r="J462" s="19"/>
      <c r="K462" s="19"/>
      <c r="L462" s="19"/>
    </row>
    <row r="463" spans="9:12" x14ac:dyDescent="0.15">
      <c r="I463" s="19"/>
      <c r="J463" s="19"/>
      <c r="K463" s="19"/>
      <c r="L463" s="19"/>
    </row>
    <row r="464" spans="9:12" x14ac:dyDescent="0.15">
      <c r="I464" s="19"/>
      <c r="J464" s="19"/>
      <c r="K464" s="19"/>
      <c r="L464" s="19"/>
    </row>
    <row r="465" spans="9:12" x14ac:dyDescent="0.15">
      <c r="I465" s="19"/>
      <c r="J465" s="19"/>
      <c r="K465" s="19"/>
      <c r="L465" s="19"/>
    </row>
    <row r="466" spans="9:12" x14ac:dyDescent="0.15">
      <c r="I466" s="19"/>
      <c r="J466" s="19"/>
      <c r="K466" s="19"/>
      <c r="L466" s="19"/>
    </row>
    <row r="467" spans="9:12" x14ac:dyDescent="0.15">
      <c r="I467" s="19"/>
      <c r="J467" s="19"/>
      <c r="K467" s="19"/>
      <c r="L467" s="19"/>
    </row>
    <row r="468" spans="9:12" x14ac:dyDescent="0.15">
      <c r="I468" s="19"/>
      <c r="J468" s="19"/>
      <c r="K468" s="19"/>
      <c r="L468" s="19"/>
    </row>
    <row r="469" spans="9:12" x14ac:dyDescent="0.15">
      <c r="I469" s="19"/>
      <c r="J469" s="19"/>
      <c r="K469" s="19"/>
      <c r="L469" s="19"/>
    </row>
    <row r="470" spans="9:12" x14ac:dyDescent="0.15">
      <c r="I470" s="19"/>
      <c r="J470" s="19"/>
      <c r="K470" s="19"/>
      <c r="L470" s="19"/>
    </row>
    <row r="471" spans="9:12" x14ac:dyDescent="0.15">
      <c r="I471" s="19"/>
      <c r="J471" s="19"/>
      <c r="K471" s="19"/>
      <c r="L471" s="19"/>
    </row>
    <row r="472" spans="9:12" x14ac:dyDescent="0.15">
      <c r="I472" s="19"/>
      <c r="J472" s="19"/>
      <c r="K472" s="19"/>
      <c r="L472" s="19"/>
    </row>
    <row r="473" spans="9:12" x14ac:dyDescent="0.15">
      <c r="I473" s="19"/>
      <c r="J473" s="19"/>
      <c r="K473" s="19"/>
      <c r="L473" s="19"/>
    </row>
    <row r="474" spans="9:12" x14ac:dyDescent="0.15">
      <c r="I474" s="19"/>
      <c r="J474" s="19"/>
      <c r="K474" s="19"/>
      <c r="L474" s="19"/>
    </row>
    <row r="475" spans="9:12" x14ac:dyDescent="0.15">
      <c r="I475" s="19"/>
      <c r="J475" s="19"/>
      <c r="K475" s="19"/>
      <c r="L475" s="19"/>
    </row>
    <row r="476" spans="9:12" x14ac:dyDescent="0.15">
      <c r="I476" s="19"/>
      <c r="J476" s="19"/>
      <c r="K476" s="19"/>
      <c r="L476" s="19"/>
    </row>
    <row r="477" spans="9:12" x14ac:dyDescent="0.15">
      <c r="I477" s="19"/>
      <c r="J477" s="19"/>
      <c r="K477" s="19"/>
      <c r="L477" s="19"/>
    </row>
    <row r="478" spans="9:12" x14ac:dyDescent="0.15">
      <c r="I478" s="19"/>
      <c r="J478" s="19"/>
      <c r="K478" s="19"/>
      <c r="L478" s="19"/>
    </row>
    <row r="479" spans="9:12" x14ac:dyDescent="0.15">
      <c r="I479" s="19"/>
      <c r="J479" s="19"/>
      <c r="K479" s="19"/>
      <c r="L479" s="19"/>
    </row>
    <row r="480" spans="9:12" x14ac:dyDescent="0.15">
      <c r="I480" s="19"/>
      <c r="J480" s="19"/>
      <c r="K480" s="19"/>
      <c r="L480" s="19"/>
    </row>
    <row r="481" spans="9:12" x14ac:dyDescent="0.15">
      <c r="I481" s="19"/>
      <c r="J481" s="19"/>
      <c r="K481" s="19"/>
      <c r="L481" s="19"/>
    </row>
    <row r="482" spans="9:12" x14ac:dyDescent="0.15">
      <c r="I482" s="19"/>
      <c r="J482" s="19"/>
      <c r="K482" s="19"/>
      <c r="L482" s="19"/>
    </row>
    <row r="483" spans="9:12" x14ac:dyDescent="0.15">
      <c r="I483" s="19"/>
      <c r="J483" s="19"/>
      <c r="K483" s="19"/>
      <c r="L483" s="19"/>
    </row>
    <row r="484" spans="9:12" x14ac:dyDescent="0.15">
      <c r="I484" s="19"/>
      <c r="J484" s="19"/>
      <c r="K484" s="19"/>
      <c r="L484" s="19"/>
    </row>
    <row r="485" spans="9:12" x14ac:dyDescent="0.15">
      <c r="I485" s="19"/>
      <c r="J485" s="19"/>
      <c r="K485" s="19"/>
      <c r="L485" s="19"/>
    </row>
    <row r="486" spans="9:12" x14ac:dyDescent="0.15">
      <c r="I486" s="19"/>
      <c r="J486" s="19"/>
      <c r="K486" s="19"/>
      <c r="L486" s="19"/>
    </row>
    <row r="487" spans="9:12" x14ac:dyDescent="0.15">
      <c r="I487" s="19"/>
      <c r="J487" s="19"/>
      <c r="K487" s="19"/>
      <c r="L487" s="19"/>
    </row>
    <row r="488" spans="9:12" x14ac:dyDescent="0.15">
      <c r="I488" s="19"/>
      <c r="J488" s="19"/>
      <c r="K488" s="19"/>
      <c r="L488" s="19"/>
    </row>
    <row r="489" spans="9:12" x14ac:dyDescent="0.15">
      <c r="I489" s="19"/>
      <c r="J489" s="19"/>
      <c r="K489" s="19"/>
      <c r="L489" s="19"/>
    </row>
    <row r="490" spans="9:12" x14ac:dyDescent="0.15">
      <c r="I490" s="19"/>
      <c r="J490" s="19"/>
      <c r="K490" s="19"/>
      <c r="L490" s="19"/>
    </row>
    <row r="491" spans="9:12" x14ac:dyDescent="0.15">
      <c r="I491" s="19"/>
      <c r="J491" s="19"/>
      <c r="K491" s="19"/>
      <c r="L491" s="19"/>
    </row>
    <row r="492" spans="9:12" x14ac:dyDescent="0.15">
      <c r="I492" s="19"/>
      <c r="J492" s="19"/>
      <c r="K492" s="19"/>
      <c r="L492" s="19"/>
    </row>
    <row r="493" spans="9:12" x14ac:dyDescent="0.15">
      <c r="I493" s="19"/>
      <c r="J493" s="19"/>
      <c r="K493" s="19"/>
      <c r="L493" s="19"/>
    </row>
    <row r="494" spans="9:12" x14ac:dyDescent="0.15">
      <c r="I494" s="19"/>
      <c r="J494" s="19"/>
      <c r="K494" s="19"/>
      <c r="L494" s="19"/>
    </row>
    <row r="495" spans="9:12" x14ac:dyDescent="0.15">
      <c r="I495" s="19"/>
      <c r="J495" s="19"/>
      <c r="K495" s="19"/>
      <c r="L495" s="19"/>
    </row>
    <row r="496" spans="9:12" x14ac:dyDescent="0.15">
      <c r="I496" s="19"/>
      <c r="J496" s="19"/>
      <c r="K496" s="19"/>
      <c r="L496" s="19"/>
    </row>
    <row r="497" spans="9:12" x14ac:dyDescent="0.15">
      <c r="I497" s="19"/>
      <c r="J497" s="19"/>
      <c r="K497" s="19"/>
      <c r="L497" s="19"/>
    </row>
    <row r="498" spans="9:12" x14ac:dyDescent="0.15">
      <c r="I498" s="19"/>
      <c r="J498" s="19"/>
      <c r="K498" s="19"/>
      <c r="L498" s="19"/>
    </row>
    <row r="499" spans="9:12" x14ac:dyDescent="0.15">
      <c r="I499" s="19"/>
      <c r="J499" s="19"/>
      <c r="K499" s="19"/>
      <c r="L499" s="19"/>
    </row>
    <row r="500" spans="9:12" x14ac:dyDescent="0.15">
      <c r="I500" s="19"/>
      <c r="J500" s="19"/>
      <c r="K500" s="19"/>
      <c r="L500" s="19"/>
    </row>
    <row r="501" spans="9:12" x14ac:dyDescent="0.15">
      <c r="I501" s="19"/>
      <c r="J501" s="19"/>
      <c r="K501" s="19"/>
      <c r="L501" s="19"/>
    </row>
    <row r="502" spans="9:12" x14ac:dyDescent="0.15">
      <c r="I502" s="19"/>
      <c r="J502" s="19"/>
      <c r="K502" s="19"/>
      <c r="L502" s="19"/>
    </row>
    <row r="503" spans="9:12" x14ac:dyDescent="0.15">
      <c r="I503" s="19"/>
      <c r="J503" s="19"/>
      <c r="K503" s="19"/>
      <c r="L503" s="19"/>
    </row>
    <row r="504" spans="9:12" x14ac:dyDescent="0.15">
      <c r="I504" s="19"/>
      <c r="J504" s="19"/>
      <c r="K504" s="19"/>
      <c r="L504" s="19"/>
    </row>
    <row r="505" spans="9:12" x14ac:dyDescent="0.15">
      <c r="I505" s="19"/>
      <c r="J505" s="19"/>
      <c r="K505" s="19"/>
      <c r="L505" s="19"/>
    </row>
    <row r="506" spans="9:12" x14ac:dyDescent="0.15">
      <c r="I506" s="19"/>
      <c r="J506" s="19"/>
      <c r="K506" s="19"/>
      <c r="L506" s="19"/>
    </row>
    <row r="507" spans="9:12" x14ac:dyDescent="0.15">
      <c r="I507" s="19"/>
      <c r="J507" s="19"/>
      <c r="K507" s="19"/>
      <c r="L507" s="19"/>
    </row>
    <row r="508" spans="9:12" x14ac:dyDescent="0.15">
      <c r="I508" s="19"/>
      <c r="J508" s="19"/>
      <c r="K508" s="19"/>
      <c r="L508" s="19"/>
    </row>
    <row r="509" spans="9:12" x14ac:dyDescent="0.15">
      <c r="I509" s="19"/>
      <c r="J509" s="19"/>
      <c r="K509" s="19"/>
      <c r="L509" s="19"/>
    </row>
    <row r="510" spans="9:12" x14ac:dyDescent="0.15">
      <c r="I510" s="19"/>
      <c r="J510" s="19"/>
      <c r="K510" s="19"/>
      <c r="L510" s="19"/>
    </row>
    <row r="511" spans="9:12" x14ac:dyDescent="0.15">
      <c r="I511" s="19"/>
      <c r="J511" s="19"/>
      <c r="K511" s="19"/>
      <c r="L511" s="19"/>
    </row>
    <row r="512" spans="9:12" x14ac:dyDescent="0.15">
      <c r="I512" s="19"/>
      <c r="J512" s="19"/>
      <c r="K512" s="19"/>
      <c r="L512" s="19"/>
    </row>
    <row r="513" spans="9:12" x14ac:dyDescent="0.15">
      <c r="I513" s="19"/>
      <c r="J513" s="19"/>
      <c r="K513" s="19"/>
      <c r="L513" s="19"/>
    </row>
    <row r="514" spans="9:12" x14ac:dyDescent="0.15">
      <c r="I514" s="19"/>
      <c r="J514" s="19"/>
      <c r="K514" s="19"/>
      <c r="L514" s="19"/>
    </row>
    <row r="515" spans="9:12" x14ac:dyDescent="0.15">
      <c r="I515" s="19"/>
      <c r="J515" s="19"/>
      <c r="K515" s="19"/>
      <c r="L515" s="19"/>
    </row>
    <row r="516" spans="9:12" x14ac:dyDescent="0.15">
      <c r="I516" s="19"/>
      <c r="J516" s="19"/>
      <c r="K516" s="19"/>
      <c r="L516" s="19"/>
    </row>
    <row r="517" spans="9:12" x14ac:dyDescent="0.15">
      <c r="I517" s="19"/>
      <c r="J517" s="19"/>
      <c r="K517" s="19"/>
      <c r="L517" s="19"/>
    </row>
    <row r="518" spans="9:12" x14ac:dyDescent="0.15">
      <c r="I518" s="19"/>
      <c r="J518" s="19"/>
      <c r="K518" s="19"/>
      <c r="L518" s="19"/>
    </row>
    <row r="519" spans="9:12" x14ac:dyDescent="0.15">
      <c r="I519" s="19"/>
      <c r="J519" s="19"/>
      <c r="K519" s="19"/>
      <c r="L519" s="19"/>
    </row>
    <row r="520" spans="9:12" x14ac:dyDescent="0.15">
      <c r="I520" s="19"/>
      <c r="J520" s="19"/>
      <c r="K520" s="19"/>
      <c r="L520" s="19"/>
    </row>
    <row r="521" spans="9:12" x14ac:dyDescent="0.15">
      <c r="I521" s="19"/>
      <c r="J521" s="19"/>
      <c r="K521" s="19"/>
      <c r="L521" s="19"/>
    </row>
    <row r="522" spans="9:12" x14ac:dyDescent="0.15">
      <c r="I522" s="19"/>
      <c r="J522" s="19"/>
      <c r="K522" s="19"/>
      <c r="L522" s="19"/>
    </row>
    <row r="523" spans="9:12" x14ac:dyDescent="0.15">
      <c r="I523" s="19"/>
      <c r="J523" s="19"/>
      <c r="K523" s="19"/>
      <c r="L523" s="19"/>
    </row>
    <row r="524" spans="9:12" x14ac:dyDescent="0.15">
      <c r="I524" s="19"/>
      <c r="J524" s="19"/>
      <c r="K524" s="19"/>
      <c r="L524" s="19"/>
    </row>
    <row r="525" spans="9:12" x14ac:dyDescent="0.15">
      <c r="I525" s="19"/>
      <c r="J525" s="19"/>
      <c r="K525" s="19"/>
      <c r="L525" s="19"/>
    </row>
    <row r="526" spans="9:12" x14ac:dyDescent="0.15">
      <c r="I526" s="19"/>
      <c r="J526" s="19"/>
      <c r="K526" s="19"/>
      <c r="L526" s="19"/>
    </row>
    <row r="527" spans="9:12" x14ac:dyDescent="0.15">
      <c r="I527" s="19"/>
      <c r="J527" s="19"/>
      <c r="K527" s="19"/>
      <c r="L527" s="19"/>
    </row>
    <row r="528" spans="9:12" x14ac:dyDescent="0.15">
      <c r="I528" s="19"/>
      <c r="J528" s="19"/>
      <c r="K528" s="19"/>
      <c r="L528" s="19"/>
    </row>
    <row r="529" spans="9:12" x14ac:dyDescent="0.15">
      <c r="I529" s="19"/>
      <c r="J529" s="19"/>
      <c r="K529" s="19"/>
      <c r="L529" s="19"/>
    </row>
    <row r="530" spans="9:12" x14ac:dyDescent="0.15">
      <c r="I530" s="19"/>
      <c r="J530" s="19"/>
      <c r="K530" s="19"/>
      <c r="L530" s="19"/>
    </row>
    <row r="531" spans="9:12" x14ac:dyDescent="0.15">
      <c r="I531" s="19"/>
      <c r="J531" s="19"/>
      <c r="K531" s="19"/>
      <c r="L531" s="19"/>
    </row>
    <row r="532" spans="9:12" x14ac:dyDescent="0.15">
      <c r="I532" s="19"/>
      <c r="J532" s="19"/>
      <c r="K532" s="19"/>
      <c r="L532" s="19"/>
    </row>
    <row r="533" spans="9:12" x14ac:dyDescent="0.15">
      <c r="I533" s="19"/>
      <c r="J533" s="19"/>
      <c r="K533" s="19"/>
      <c r="L533" s="19"/>
    </row>
    <row r="534" spans="9:12" x14ac:dyDescent="0.15">
      <c r="I534" s="19"/>
      <c r="J534" s="19"/>
      <c r="K534" s="19"/>
      <c r="L534" s="19"/>
    </row>
    <row r="535" spans="9:12" x14ac:dyDescent="0.15">
      <c r="I535" s="19"/>
      <c r="J535" s="19"/>
      <c r="K535" s="19"/>
      <c r="L535" s="19"/>
    </row>
    <row r="536" spans="9:12" x14ac:dyDescent="0.15">
      <c r="I536" s="19"/>
      <c r="J536" s="19"/>
      <c r="K536" s="19"/>
      <c r="L536" s="19"/>
    </row>
    <row r="537" spans="9:12" x14ac:dyDescent="0.15">
      <c r="I537" s="19"/>
      <c r="J537" s="19"/>
      <c r="K537" s="19"/>
      <c r="L537" s="19"/>
    </row>
    <row r="538" spans="9:12" x14ac:dyDescent="0.15">
      <c r="I538" s="19"/>
      <c r="J538" s="19"/>
      <c r="K538" s="19"/>
      <c r="L538" s="19"/>
    </row>
    <row r="539" spans="9:12" x14ac:dyDescent="0.15">
      <c r="I539" s="19"/>
      <c r="J539" s="19"/>
      <c r="K539" s="19"/>
      <c r="L539" s="19"/>
    </row>
    <row r="540" spans="9:12" x14ac:dyDescent="0.15">
      <c r="I540" s="19"/>
      <c r="J540" s="19"/>
      <c r="K540" s="19"/>
      <c r="L540" s="19"/>
    </row>
    <row r="541" spans="9:12" x14ac:dyDescent="0.15">
      <c r="I541" s="19"/>
      <c r="J541" s="19"/>
      <c r="K541" s="19"/>
      <c r="L541" s="19"/>
    </row>
    <row r="542" spans="9:12" x14ac:dyDescent="0.15">
      <c r="I542" s="19"/>
      <c r="J542" s="19"/>
      <c r="K542" s="19"/>
      <c r="L542" s="19"/>
    </row>
    <row r="543" spans="9:12" x14ac:dyDescent="0.15">
      <c r="I543" s="19"/>
      <c r="J543" s="19"/>
      <c r="K543" s="19"/>
      <c r="L543" s="19"/>
    </row>
    <row r="544" spans="9:12" x14ac:dyDescent="0.15">
      <c r="I544" s="19"/>
      <c r="J544" s="19"/>
      <c r="K544" s="19"/>
      <c r="L544" s="19"/>
    </row>
    <row r="545" spans="9:12" x14ac:dyDescent="0.15">
      <c r="I545" s="19"/>
      <c r="J545" s="19"/>
      <c r="K545" s="19"/>
      <c r="L545" s="19"/>
    </row>
    <row r="546" spans="9:12" x14ac:dyDescent="0.15">
      <c r="I546" s="19"/>
      <c r="J546" s="19"/>
      <c r="K546" s="19"/>
      <c r="L546" s="19"/>
    </row>
    <row r="547" spans="9:12" x14ac:dyDescent="0.15">
      <c r="I547" s="19"/>
      <c r="J547" s="19"/>
      <c r="K547" s="19"/>
      <c r="L547" s="19"/>
    </row>
    <row r="548" spans="9:12" x14ac:dyDescent="0.15">
      <c r="I548" s="19"/>
      <c r="J548" s="19"/>
      <c r="K548" s="19"/>
      <c r="L548" s="19"/>
    </row>
    <row r="549" spans="9:12" x14ac:dyDescent="0.15">
      <c r="I549" s="19"/>
      <c r="J549" s="19"/>
      <c r="K549" s="19"/>
      <c r="L549" s="19"/>
    </row>
    <row r="550" spans="9:12" x14ac:dyDescent="0.15">
      <c r="I550" s="19"/>
      <c r="J550" s="19"/>
      <c r="K550" s="19"/>
      <c r="L550" s="19"/>
    </row>
    <row r="551" spans="9:12" x14ac:dyDescent="0.15">
      <c r="I551" s="19"/>
      <c r="J551" s="19"/>
      <c r="K551" s="19"/>
      <c r="L551" s="19"/>
    </row>
    <row r="552" spans="9:12" x14ac:dyDescent="0.15">
      <c r="I552" s="19"/>
      <c r="J552" s="19"/>
      <c r="K552" s="19"/>
      <c r="L552" s="19"/>
    </row>
    <row r="553" spans="9:12" x14ac:dyDescent="0.15">
      <c r="I553" s="19"/>
      <c r="J553" s="19"/>
      <c r="K553" s="19"/>
      <c r="L553" s="19"/>
    </row>
    <row r="554" spans="9:12" x14ac:dyDescent="0.15">
      <c r="I554" s="19"/>
      <c r="J554" s="19"/>
      <c r="K554" s="19"/>
      <c r="L554" s="19"/>
    </row>
    <row r="555" spans="9:12" x14ac:dyDescent="0.15">
      <c r="I555" s="19"/>
      <c r="J555" s="19"/>
      <c r="K555" s="19"/>
      <c r="L555" s="19"/>
    </row>
    <row r="556" spans="9:12" x14ac:dyDescent="0.15">
      <c r="I556" s="19"/>
      <c r="J556" s="19"/>
      <c r="K556" s="19"/>
      <c r="L556" s="19"/>
    </row>
    <row r="557" spans="9:12" x14ac:dyDescent="0.15">
      <c r="I557" s="19"/>
      <c r="J557" s="19"/>
      <c r="K557" s="19"/>
      <c r="L557" s="19"/>
    </row>
    <row r="558" spans="9:12" x14ac:dyDescent="0.15">
      <c r="I558" s="19"/>
      <c r="J558" s="19"/>
      <c r="K558" s="19"/>
      <c r="L558" s="19"/>
    </row>
    <row r="559" spans="9:12" x14ac:dyDescent="0.15">
      <c r="I559" s="19"/>
      <c r="J559" s="19"/>
      <c r="K559" s="19"/>
      <c r="L559" s="19"/>
    </row>
    <row r="560" spans="9:12" x14ac:dyDescent="0.15">
      <c r="I560" s="19"/>
      <c r="J560" s="19"/>
      <c r="K560" s="19"/>
      <c r="L560" s="19"/>
    </row>
    <row r="561" spans="9:12" x14ac:dyDescent="0.15">
      <c r="I561" s="19"/>
      <c r="J561" s="19"/>
      <c r="K561" s="19"/>
      <c r="L561" s="19"/>
    </row>
    <row r="562" spans="9:12" x14ac:dyDescent="0.15">
      <c r="I562" s="19"/>
      <c r="J562" s="19"/>
      <c r="K562" s="19"/>
      <c r="L562" s="19"/>
    </row>
    <row r="563" spans="9:12" x14ac:dyDescent="0.15">
      <c r="I563" s="19"/>
      <c r="J563" s="19"/>
      <c r="K563" s="19"/>
      <c r="L563" s="19"/>
    </row>
    <row r="564" spans="9:12" x14ac:dyDescent="0.15">
      <c r="I564" s="19"/>
      <c r="J564" s="19"/>
      <c r="K564" s="19"/>
      <c r="L564" s="19"/>
    </row>
    <row r="565" spans="9:12" x14ac:dyDescent="0.15">
      <c r="I565" s="19"/>
      <c r="J565" s="19"/>
      <c r="K565" s="19"/>
      <c r="L565" s="19"/>
    </row>
    <row r="566" spans="9:12" x14ac:dyDescent="0.15">
      <c r="I566" s="19"/>
      <c r="J566" s="19"/>
      <c r="K566" s="19"/>
      <c r="L566" s="19"/>
    </row>
    <row r="567" spans="9:12" x14ac:dyDescent="0.15">
      <c r="I567" s="19"/>
      <c r="J567" s="19"/>
      <c r="K567" s="19"/>
      <c r="L567" s="19"/>
    </row>
    <row r="568" spans="9:12" x14ac:dyDescent="0.15">
      <c r="I568" s="19"/>
      <c r="J568" s="19"/>
      <c r="K568" s="19"/>
      <c r="L568" s="19"/>
    </row>
    <row r="569" spans="9:12" x14ac:dyDescent="0.15">
      <c r="I569" s="19"/>
      <c r="J569" s="19"/>
      <c r="K569" s="19"/>
      <c r="L569" s="19"/>
    </row>
    <row r="570" spans="9:12" x14ac:dyDescent="0.15">
      <c r="I570" s="19"/>
      <c r="J570" s="19"/>
      <c r="K570" s="19"/>
      <c r="L570" s="19"/>
    </row>
    <row r="571" spans="9:12" x14ac:dyDescent="0.15">
      <c r="I571" s="19"/>
      <c r="J571" s="19"/>
      <c r="K571" s="19"/>
      <c r="L571" s="19"/>
    </row>
    <row r="572" spans="9:12" x14ac:dyDescent="0.15">
      <c r="I572" s="19"/>
      <c r="J572" s="19"/>
      <c r="K572" s="19"/>
      <c r="L572" s="19"/>
    </row>
    <row r="573" spans="9:12" x14ac:dyDescent="0.15">
      <c r="I573" s="19"/>
      <c r="J573" s="19"/>
      <c r="K573" s="19"/>
      <c r="L573" s="19"/>
    </row>
    <row r="574" spans="9:12" x14ac:dyDescent="0.15">
      <c r="I574" s="19"/>
      <c r="J574" s="19"/>
      <c r="K574" s="19"/>
      <c r="L574" s="19"/>
    </row>
    <row r="575" spans="9:12" x14ac:dyDescent="0.15">
      <c r="I575" s="19"/>
      <c r="J575" s="19"/>
      <c r="K575" s="19"/>
      <c r="L575" s="19"/>
    </row>
    <row r="576" spans="9:12" x14ac:dyDescent="0.15">
      <c r="I576" s="19"/>
      <c r="J576" s="19"/>
      <c r="K576" s="19"/>
      <c r="L576" s="19"/>
    </row>
    <row r="577" spans="9:12" x14ac:dyDescent="0.15">
      <c r="I577" s="19"/>
      <c r="J577" s="19"/>
      <c r="K577" s="19"/>
      <c r="L577" s="19"/>
    </row>
    <row r="578" spans="9:12" x14ac:dyDescent="0.15">
      <c r="I578" s="19"/>
      <c r="J578" s="19"/>
      <c r="K578" s="19"/>
      <c r="L578" s="19"/>
    </row>
    <row r="579" spans="9:12" x14ac:dyDescent="0.15">
      <c r="I579" s="19"/>
      <c r="J579" s="19"/>
      <c r="K579" s="19"/>
      <c r="L579" s="19"/>
    </row>
    <row r="580" spans="9:12" x14ac:dyDescent="0.15">
      <c r="I580" s="19"/>
      <c r="J580" s="19"/>
      <c r="K580" s="19"/>
      <c r="L580" s="19"/>
    </row>
    <row r="581" spans="9:12" x14ac:dyDescent="0.15">
      <c r="I581" s="19"/>
      <c r="J581" s="19"/>
      <c r="K581" s="19"/>
      <c r="L581" s="19"/>
    </row>
    <row r="582" spans="9:12" x14ac:dyDescent="0.15">
      <c r="I582" s="19"/>
      <c r="J582" s="19"/>
      <c r="K582" s="19"/>
      <c r="L582" s="19"/>
    </row>
    <row r="583" spans="9:12" x14ac:dyDescent="0.15">
      <c r="I583" s="19"/>
      <c r="J583" s="19"/>
      <c r="K583" s="19"/>
      <c r="L583" s="19"/>
    </row>
    <row r="584" spans="9:12" x14ac:dyDescent="0.15">
      <c r="I584" s="19"/>
      <c r="J584" s="19"/>
      <c r="K584" s="19"/>
      <c r="L584" s="19"/>
    </row>
    <row r="585" spans="9:12" x14ac:dyDescent="0.15">
      <c r="I585" s="19"/>
      <c r="J585" s="19"/>
      <c r="K585" s="19"/>
      <c r="L585" s="19"/>
    </row>
    <row r="586" spans="9:12" x14ac:dyDescent="0.15">
      <c r="I586" s="19"/>
      <c r="J586" s="19"/>
      <c r="K586" s="19"/>
      <c r="L586" s="19"/>
    </row>
    <row r="587" spans="9:12" x14ac:dyDescent="0.15">
      <c r="I587" s="19"/>
      <c r="J587" s="19"/>
      <c r="K587" s="19"/>
      <c r="L587" s="19"/>
    </row>
    <row r="588" spans="9:12" x14ac:dyDescent="0.15">
      <c r="I588" s="19"/>
      <c r="J588" s="19"/>
      <c r="K588" s="19"/>
      <c r="L588" s="19"/>
    </row>
    <row r="589" spans="9:12" x14ac:dyDescent="0.15">
      <c r="I589" s="19"/>
      <c r="J589" s="19"/>
      <c r="K589" s="19"/>
      <c r="L589" s="19"/>
    </row>
    <row r="590" spans="9:12" x14ac:dyDescent="0.15">
      <c r="I590" s="19"/>
      <c r="J590" s="19"/>
      <c r="K590" s="19"/>
      <c r="L590" s="19"/>
    </row>
    <row r="591" spans="9:12" x14ac:dyDescent="0.15">
      <c r="I591" s="19"/>
      <c r="J591" s="19"/>
      <c r="K591" s="19"/>
      <c r="L591" s="19"/>
    </row>
    <row r="592" spans="9:12" x14ac:dyDescent="0.15">
      <c r="I592" s="19"/>
      <c r="J592" s="19"/>
      <c r="K592" s="19"/>
      <c r="L592" s="19"/>
    </row>
    <row r="593" spans="9:12" x14ac:dyDescent="0.15">
      <c r="I593" s="19"/>
      <c r="J593" s="19"/>
      <c r="K593" s="19"/>
      <c r="L593" s="19"/>
    </row>
    <row r="594" spans="9:12" x14ac:dyDescent="0.15">
      <c r="I594" s="19"/>
      <c r="J594" s="19"/>
      <c r="K594" s="19"/>
      <c r="L594" s="19"/>
    </row>
    <row r="595" spans="9:12" x14ac:dyDescent="0.15">
      <c r="I595" s="19"/>
      <c r="J595" s="19"/>
      <c r="K595" s="19"/>
      <c r="L595" s="19"/>
    </row>
    <row r="596" spans="9:12" x14ac:dyDescent="0.15">
      <c r="I596" s="19"/>
      <c r="J596" s="19"/>
      <c r="K596" s="19"/>
      <c r="L596" s="19"/>
    </row>
    <row r="597" spans="9:12" x14ac:dyDescent="0.15">
      <c r="I597" s="19"/>
      <c r="J597" s="19"/>
      <c r="K597" s="19"/>
      <c r="L597" s="19"/>
    </row>
    <row r="598" spans="9:12" x14ac:dyDescent="0.15">
      <c r="I598" s="19"/>
      <c r="J598" s="19"/>
      <c r="K598" s="19"/>
      <c r="L598" s="19"/>
    </row>
    <row r="599" spans="9:12" x14ac:dyDescent="0.15">
      <c r="I599" s="19"/>
      <c r="J599" s="19"/>
      <c r="K599" s="19"/>
      <c r="L599" s="19"/>
    </row>
    <row r="600" spans="9:12" x14ac:dyDescent="0.15">
      <c r="I600" s="19"/>
      <c r="J600" s="19"/>
      <c r="K600" s="19"/>
      <c r="L600" s="19"/>
    </row>
    <row r="601" spans="9:12" x14ac:dyDescent="0.15">
      <c r="I601" s="19"/>
      <c r="J601" s="19"/>
      <c r="K601" s="19"/>
      <c r="L601" s="19"/>
    </row>
    <row r="602" spans="9:12" x14ac:dyDescent="0.15">
      <c r="I602" s="19"/>
      <c r="J602" s="19"/>
      <c r="K602" s="19"/>
      <c r="L602" s="19"/>
    </row>
    <row r="603" spans="9:12" x14ac:dyDescent="0.15">
      <c r="I603" s="19"/>
      <c r="J603" s="19"/>
      <c r="K603" s="19"/>
      <c r="L603" s="19"/>
    </row>
    <row r="604" spans="9:12" x14ac:dyDescent="0.15">
      <c r="I604" s="19"/>
      <c r="J604" s="19"/>
      <c r="K604" s="19"/>
      <c r="L604" s="19"/>
    </row>
    <row r="605" spans="9:12" x14ac:dyDescent="0.15">
      <c r="I605" s="19"/>
      <c r="J605" s="19"/>
      <c r="K605" s="19"/>
      <c r="L605" s="19"/>
    </row>
    <row r="606" spans="9:12" x14ac:dyDescent="0.15">
      <c r="I606" s="19"/>
      <c r="J606" s="19"/>
      <c r="K606" s="19"/>
      <c r="L606" s="19"/>
    </row>
    <row r="607" spans="9:12" x14ac:dyDescent="0.15">
      <c r="I607" s="19"/>
      <c r="J607" s="19"/>
      <c r="K607" s="19"/>
      <c r="L607" s="19"/>
    </row>
    <row r="608" spans="9:12" x14ac:dyDescent="0.15">
      <c r="I608" s="19"/>
      <c r="J608" s="19"/>
      <c r="K608" s="19"/>
      <c r="L608" s="19"/>
    </row>
    <row r="609" spans="9:12" x14ac:dyDescent="0.15">
      <c r="I609" s="19"/>
      <c r="J609" s="19"/>
      <c r="K609" s="19"/>
      <c r="L609" s="19"/>
    </row>
    <row r="610" spans="9:12" x14ac:dyDescent="0.15">
      <c r="I610" s="19"/>
      <c r="J610" s="19"/>
      <c r="K610" s="19"/>
      <c r="L610" s="19"/>
    </row>
    <row r="611" spans="9:12" x14ac:dyDescent="0.15">
      <c r="I611" s="19"/>
      <c r="J611" s="19"/>
      <c r="K611" s="19"/>
      <c r="L611" s="19"/>
    </row>
    <row r="612" spans="9:12" x14ac:dyDescent="0.15">
      <c r="I612" s="19"/>
      <c r="J612" s="19"/>
      <c r="K612" s="19"/>
      <c r="L612" s="19"/>
    </row>
    <row r="613" spans="9:12" x14ac:dyDescent="0.15">
      <c r="I613" s="19"/>
      <c r="J613" s="19"/>
      <c r="K613" s="19"/>
      <c r="L613" s="19"/>
    </row>
    <row r="614" spans="9:12" x14ac:dyDescent="0.15">
      <c r="I614" s="19"/>
      <c r="J614" s="19"/>
      <c r="K614" s="19"/>
      <c r="L614" s="19"/>
    </row>
    <row r="615" spans="9:12" x14ac:dyDescent="0.15">
      <c r="I615" s="19"/>
      <c r="J615" s="19"/>
      <c r="K615" s="19"/>
      <c r="L615" s="19"/>
    </row>
    <row r="616" spans="9:12" x14ac:dyDescent="0.15">
      <c r="I616" s="19"/>
      <c r="J616" s="19"/>
      <c r="K616" s="19"/>
      <c r="L616" s="19"/>
    </row>
    <row r="617" spans="9:12" x14ac:dyDescent="0.15">
      <c r="I617" s="19"/>
      <c r="J617" s="19"/>
      <c r="K617" s="19"/>
      <c r="L617" s="19"/>
    </row>
    <row r="618" spans="9:12" x14ac:dyDescent="0.15">
      <c r="I618" s="19"/>
      <c r="J618" s="19"/>
      <c r="K618" s="19"/>
      <c r="L618" s="19"/>
    </row>
    <row r="619" spans="9:12" x14ac:dyDescent="0.15">
      <c r="I619" s="19"/>
      <c r="J619" s="19"/>
      <c r="K619" s="19"/>
      <c r="L619" s="19"/>
    </row>
    <row r="620" spans="9:12" x14ac:dyDescent="0.15">
      <c r="I620" s="19"/>
      <c r="J620" s="19"/>
      <c r="K620" s="19"/>
      <c r="L620" s="19"/>
    </row>
    <row r="621" spans="9:12" x14ac:dyDescent="0.15">
      <c r="I621" s="19"/>
      <c r="J621" s="19"/>
      <c r="K621" s="19"/>
      <c r="L621" s="19"/>
    </row>
    <row r="622" spans="9:12" x14ac:dyDescent="0.15">
      <c r="I622" s="19"/>
      <c r="J622" s="19"/>
      <c r="K622" s="19"/>
      <c r="L622" s="19"/>
    </row>
    <row r="623" spans="9:12" x14ac:dyDescent="0.15">
      <c r="I623" s="19"/>
      <c r="J623" s="19"/>
      <c r="K623" s="19"/>
      <c r="L623" s="19"/>
    </row>
    <row r="624" spans="9:12" x14ac:dyDescent="0.15">
      <c r="I624" s="19"/>
      <c r="J624" s="19"/>
      <c r="K624" s="19"/>
      <c r="L624" s="19"/>
    </row>
    <row r="625" spans="9:12" x14ac:dyDescent="0.15">
      <c r="I625" s="19"/>
      <c r="J625" s="19"/>
      <c r="K625" s="19"/>
      <c r="L625" s="19"/>
    </row>
    <row r="626" spans="9:12" x14ac:dyDescent="0.15">
      <c r="I626" s="19"/>
      <c r="J626" s="19"/>
      <c r="K626" s="19"/>
      <c r="L626" s="19"/>
    </row>
    <row r="627" spans="9:12" x14ac:dyDescent="0.15">
      <c r="I627" s="19"/>
      <c r="J627" s="19"/>
      <c r="K627" s="19"/>
      <c r="L627" s="19"/>
    </row>
    <row r="628" spans="9:12" x14ac:dyDescent="0.15">
      <c r="I628" s="19"/>
      <c r="J628" s="19"/>
      <c r="K628" s="19"/>
      <c r="L628" s="19"/>
    </row>
    <row r="629" spans="9:12" x14ac:dyDescent="0.15">
      <c r="I629" s="19"/>
      <c r="J629" s="19"/>
      <c r="K629" s="19"/>
      <c r="L629" s="19"/>
    </row>
    <row r="630" spans="9:12" x14ac:dyDescent="0.15">
      <c r="I630" s="19"/>
      <c r="J630" s="19"/>
      <c r="K630" s="19"/>
      <c r="L630" s="19"/>
    </row>
    <row r="631" spans="9:12" x14ac:dyDescent="0.15">
      <c r="I631" s="19"/>
      <c r="J631" s="19"/>
      <c r="K631" s="19"/>
      <c r="L631" s="19"/>
    </row>
    <row r="632" spans="9:12" x14ac:dyDescent="0.15">
      <c r="I632" s="19"/>
      <c r="J632" s="19"/>
      <c r="K632" s="19"/>
      <c r="L632" s="19"/>
    </row>
    <row r="633" spans="9:12" x14ac:dyDescent="0.15">
      <c r="I633" s="19"/>
      <c r="J633" s="19"/>
      <c r="K633" s="19"/>
      <c r="L633" s="19"/>
    </row>
    <row r="634" spans="9:12" x14ac:dyDescent="0.15">
      <c r="I634" s="19"/>
      <c r="J634" s="19"/>
      <c r="K634" s="19"/>
      <c r="L634" s="19"/>
    </row>
    <row r="635" spans="9:12" x14ac:dyDescent="0.15">
      <c r="I635" s="19"/>
      <c r="J635" s="19"/>
      <c r="K635" s="19"/>
      <c r="L635" s="19"/>
    </row>
    <row r="636" spans="9:12" x14ac:dyDescent="0.15">
      <c r="I636" s="19"/>
      <c r="J636" s="19"/>
      <c r="K636" s="19"/>
      <c r="L636" s="19"/>
    </row>
    <row r="637" spans="9:12" x14ac:dyDescent="0.15">
      <c r="I637" s="19"/>
      <c r="J637" s="19"/>
      <c r="K637" s="19"/>
      <c r="L637" s="19"/>
    </row>
    <row r="638" spans="9:12" x14ac:dyDescent="0.15">
      <c r="I638" s="19"/>
      <c r="J638" s="19"/>
      <c r="K638" s="19"/>
      <c r="L638" s="19"/>
    </row>
    <row r="639" spans="9:12" x14ac:dyDescent="0.15">
      <c r="I639" s="19"/>
      <c r="J639" s="19"/>
      <c r="K639" s="19"/>
      <c r="L639" s="19"/>
    </row>
    <row r="640" spans="9:12" x14ac:dyDescent="0.15">
      <c r="I640" s="19"/>
      <c r="J640" s="19"/>
      <c r="K640" s="19"/>
      <c r="L640" s="19"/>
    </row>
    <row r="641" spans="9:12" x14ac:dyDescent="0.15">
      <c r="I641" s="19"/>
      <c r="J641" s="19"/>
      <c r="K641" s="19"/>
      <c r="L641" s="19"/>
    </row>
    <row r="642" spans="9:12" x14ac:dyDescent="0.15">
      <c r="I642" s="19"/>
      <c r="J642" s="19"/>
      <c r="K642" s="19"/>
      <c r="L642" s="19"/>
    </row>
    <row r="643" spans="9:12" x14ac:dyDescent="0.15">
      <c r="I643" s="19"/>
      <c r="J643" s="19"/>
      <c r="K643" s="19"/>
      <c r="L643" s="19"/>
    </row>
    <row r="644" spans="9:12" x14ac:dyDescent="0.15">
      <c r="I644" s="19"/>
      <c r="J644" s="19"/>
      <c r="K644" s="19"/>
      <c r="L644" s="19"/>
    </row>
    <row r="645" spans="9:12" x14ac:dyDescent="0.15">
      <c r="I645" s="19"/>
      <c r="J645" s="19"/>
      <c r="K645" s="19"/>
      <c r="L645" s="19"/>
    </row>
    <row r="646" spans="9:12" x14ac:dyDescent="0.15">
      <c r="I646" s="19"/>
      <c r="J646" s="19"/>
      <c r="K646" s="19"/>
      <c r="L646" s="19"/>
    </row>
    <row r="647" spans="9:12" x14ac:dyDescent="0.15">
      <c r="I647" s="19"/>
      <c r="J647" s="19"/>
      <c r="K647" s="19"/>
      <c r="L647" s="19"/>
    </row>
    <row r="648" spans="9:12" x14ac:dyDescent="0.15">
      <c r="I648" s="19"/>
      <c r="J648" s="19"/>
      <c r="K648" s="19"/>
      <c r="L648" s="19"/>
    </row>
    <row r="649" spans="9:12" x14ac:dyDescent="0.15">
      <c r="I649" s="19"/>
      <c r="J649" s="19"/>
      <c r="K649" s="19"/>
      <c r="L649" s="19"/>
    </row>
    <row r="650" spans="9:12" x14ac:dyDescent="0.15">
      <c r="I650" s="19"/>
      <c r="J650" s="19"/>
      <c r="K650" s="19"/>
      <c r="L650" s="19"/>
    </row>
    <row r="651" spans="9:12" x14ac:dyDescent="0.15">
      <c r="I651" s="19"/>
      <c r="J651" s="19"/>
      <c r="K651" s="19"/>
      <c r="L651" s="19"/>
    </row>
    <row r="652" spans="9:12" x14ac:dyDescent="0.15">
      <c r="I652" s="19"/>
      <c r="J652" s="19"/>
      <c r="K652" s="19"/>
      <c r="L652" s="19"/>
    </row>
    <row r="653" spans="9:12" x14ac:dyDescent="0.15">
      <c r="I653" s="19"/>
      <c r="J653" s="19"/>
      <c r="K653" s="19"/>
      <c r="L653" s="19"/>
    </row>
    <row r="654" spans="9:12" x14ac:dyDescent="0.15">
      <c r="I654" s="19"/>
      <c r="J654" s="19"/>
      <c r="K654" s="19"/>
      <c r="L654" s="19"/>
    </row>
    <row r="655" spans="9:12" x14ac:dyDescent="0.15">
      <c r="I655" s="19"/>
      <c r="J655" s="19"/>
      <c r="K655" s="19"/>
      <c r="L655" s="19"/>
    </row>
    <row r="656" spans="9:12" x14ac:dyDescent="0.15">
      <c r="I656" s="19"/>
      <c r="J656" s="19"/>
      <c r="K656" s="19"/>
      <c r="L656" s="19"/>
    </row>
    <row r="657" spans="9:12" x14ac:dyDescent="0.15">
      <c r="I657" s="19"/>
      <c r="J657" s="19"/>
      <c r="K657" s="19"/>
      <c r="L657" s="19"/>
    </row>
    <row r="658" spans="9:12" x14ac:dyDescent="0.15">
      <c r="I658" s="19"/>
      <c r="J658" s="19"/>
      <c r="K658" s="19"/>
      <c r="L658" s="19"/>
    </row>
    <row r="659" spans="9:12" x14ac:dyDescent="0.15">
      <c r="I659" s="19"/>
      <c r="J659" s="19"/>
      <c r="K659" s="19"/>
      <c r="L659" s="19"/>
    </row>
    <row r="660" spans="9:12" x14ac:dyDescent="0.15">
      <c r="I660" s="19"/>
      <c r="J660" s="19"/>
      <c r="K660" s="19"/>
      <c r="L660" s="19"/>
    </row>
    <row r="661" spans="9:12" x14ac:dyDescent="0.15">
      <c r="I661" s="19"/>
      <c r="J661" s="19"/>
      <c r="K661" s="19"/>
      <c r="L661" s="19"/>
    </row>
    <row r="662" spans="9:12" x14ac:dyDescent="0.15">
      <c r="I662" s="19"/>
      <c r="J662" s="19"/>
      <c r="K662" s="19"/>
      <c r="L662" s="19"/>
    </row>
    <row r="663" spans="9:12" x14ac:dyDescent="0.15">
      <c r="I663" s="19"/>
      <c r="J663" s="19"/>
      <c r="K663" s="19"/>
      <c r="L663" s="19"/>
    </row>
    <row r="664" spans="9:12" x14ac:dyDescent="0.15">
      <c r="I664" s="19"/>
      <c r="J664" s="19"/>
      <c r="K664" s="19"/>
      <c r="L664" s="19"/>
    </row>
    <row r="665" spans="9:12" x14ac:dyDescent="0.15">
      <c r="I665" s="19"/>
      <c r="J665" s="19"/>
      <c r="K665" s="19"/>
      <c r="L665" s="19"/>
    </row>
    <row r="666" spans="9:12" x14ac:dyDescent="0.15">
      <c r="I666" s="19"/>
      <c r="J666" s="19"/>
      <c r="K666" s="19"/>
      <c r="L666" s="19"/>
    </row>
    <row r="667" spans="9:12" x14ac:dyDescent="0.15">
      <c r="I667" s="19"/>
      <c r="J667" s="19"/>
      <c r="K667" s="19"/>
      <c r="L667" s="19"/>
    </row>
    <row r="668" spans="9:12" x14ac:dyDescent="0.15">
      <c r="I668" s="19"/>
      <c r="J668" s="19"/>
      <c r="K668" s="19"/>
      <c r="L668" s="19"/>
    </row>
    <row r="669" spans="9:12" x14ac:dyDescent="0.15">
      <c r="I669" s="19"/>
      <c r="J669" s="19"/>
      <c r="K669" s="19"/>
      <c r="L669" s="19"/>
    </row>
    <row r="670" spans="9:12" x14ac:dyDescent="0.15">
      <c r="I670" s="19"/>
      <c r="J670" s="19"/>
      <c r="K670" s="19"/>
      <c r="L670" s="19"/>
    </row>
    <row r="671" spans="9:12" x14ac:dyDescent="0.15">
      <c r="I671" s="19"/>
      <c r="J671" s="19"/>
      <c r="K671" s="19"/>
      <c r="L671" s="19"/>
    </row>
    <row r="672" spans="9:12" x14ac:dyDescent="0.15">
      <c r="I672" s="19"/>
      <c r="J672" s="19"/>
      <c r="K672" s="19"/>
      <c r="L672" s="19"/>
    </row>
    <row r="673" spans="9:12" x14ac:dyDescent="0.15">
      <c r="I673" s="19"/>
      <c r="J673" s="19"/>
      <c r="K673" s="19"/>
      <c r="L673" s="19"/>
    </row>
    <row r="674" spans="9:12" x14ac:dyDescent="0.15">
      <c r="I674" s="19"/>
      <c r="J674" s="19"/>
      <c r="K674" s="19"/>
      <c r="L674" s="19"/>
    </row>
    <row r="675" spans="9:12" x14ac:dyDescent="0.15">
      <c r="I675" s="19"/>
      <c r="J675" s="19"/>
      <c r="K675" s="19"/>
      <c r="L675" s="19"/>
    </row>
    <row r="676" spans="9:12" x14ac:dyDescent="0.15">
      <c r="I676" s="19"/>
      <c r="J676" s="19"/>
      <c r="K676" s="19"/>
      <c r="L676" s="19"/>
    </row>
    <row r="677" spans="9:12" x14ac:dyDescent="0.15">
      <c r="I677" s="19"/>
      <c r="J677" s="19"/>
      <c r="K677" s="19"/>
      <c r="L677" s="19"/>
    </row>
    <row r="678" spans="9:12" x14ac:dyDescent="0.15">
      <c r="I678" s="19"/>
      <c r="J678" s="19"/>
      <c r="K678" s="19"/>
      <c r="L678" s="19"/>
    </row>
    <row r="679" spans="9:12" x14ac:dyDescent="0.15">
      <c r="I679" s="19"/>
      <c r="J679" s="19"/>
      <c r="K679" s="19"/>
      <c r="L679" s="19"/>
    </row>
    <row r="680" spans="9:12" x14ac:dyDescent="0.15">
      <c r="I680" s="19"/>
      <c r="J680" s="19"/>
      <c r="K680" s="19"/>
      <c r="L680" s="19"/>
    </row>
    <row r="681" spans="9:12" x14ac:dyDescent="0.15">
      <c r="I681" s="19"/>
      <c r="J681" s="19"/>
      <c r="K681" s="19"/>
      <c r="L681" s="19"/>
    </row>
    <row r="682" spans="9:12" x14ac:dyDescent="0.15">
      <c r="I682" s="19"/>
      <c r="J682" s="19"/>
      <c r="K682" s="19"/>
      <c r="L682" s="19"/>
    </row>
    <row r="683" spans="9:12" x14ac:dyDescent="0.15">
      <c r="I683" s="19"/>
      <c r="J683" s="19"/>
      <c r="K683" s="19"/>
      <c r="L683" s="19"/>
    </row>
    <row r="684" spans="9:12" x14ac:dyDescent="0.15">
      <c r="I684" s="19"/>
      <c r="J684" s="19"/>
      <c r="K684" s="19"/>
      <c r="L684" s="19"/>
    </row>
    <row r="685" spans="9:12" x14ac:dyDescent="0.15">
      <c r="I685" s="19"/>
      <c r="J685" s="19"/>
      <c r="K685" s="19"/>
      <c r="L685" s="19"/>
    </row>
    <row r="686" spans="9:12" x14ac:dyDescent="0.15">
      <c r="I686" s="19"/>
      <c r="J686" s="19"/>
      <c r="K686" s="19"/>
      <c r="L686" s="19"/>
    </row>
    <row r="687" spans="9:12" x14ac:dyDescent="0.15">
      <c r="I687" s="19"/>
      <c r="J687" s="19"/>
      <c r="K687" s="19"/>
      <c r="L687" s="19"/>
    </row>
    <row r="688" spans="9:12" x14ac:dyDescent="0.15">
      <c r="I688" s="19"/>
      <c r="J688" s="19"/>
      <c r="K688" s="19"/>
      <c r="L688" s="19"/>
    </row>
    <row r="689" spans="9:12" x14ac:dyDescent="0.15">
      <c r="I689" s="19"/>
      <c r="J689" s="19"/>
      <c r="K689" s="19"/>
      <c r="L689" s="19"/>
    </row>
    <row r="690" spans="9:12" x14ac:dyDescent="0.15">
      <c r="I690" s="19"/>
      <c r="J690" s="19"/>
      <c r="K690" s="19"/>
      <c r="L690" s="19"/>
    </row>
    <row r="691" spans="9:12" x14ac:dyDescent="0.15">
      <c r="I691" s="19"/>
      <c r="J691" s="19"/>
      <c r="K691" s="19"/>
      <c r="L691" s="19"/>
    </row>
    <row r="692" spans="9:12" x14ac:dyDescent="0.15">
      <c r="I692" s="19"/>
      <c r="J692" s="19"/>
      <c r="K692" s="19"/>
      <c r="L692" s="19"/>
    </row>
    <row r="693" spans="9:12" x14ac:dyDescent="0.15">
      <c r="I693" s="19"/>
      <c r="J693" s="19"/>
      <c r="K693" s="19"/>
      <c r="L693" s="19"/>
    </row>
    <row r="694" spans="9:12" x14ac:dyDescent="0.15">
      <c r="I694" s="19"/>
      <c r="J694" s="19"/>
      <c r="K694" s="19"/>
      <c r="L694" s="19"/>
    </row>
    <row r="695" spans="9:12" x14ac:dyDescent="0.15">
      <c r="I695" s="19"/>
      <c r="J695" s="19"/>
      <c r="K695" s="19"/>
      <c r="L695" s="19"/>
    </row>
    <row r="696" spans="9:12" x14ac:dyDescent="0.15">
      <c r="I696" s="19"/>
      <c r="J696" s="19"/>
      <c r="K696" s="19"/>
      <c r="L696" s="19"/>
    </row>
    <row r="697" spans="9:12" x14ac:dyDescent="0.15">
      <c r="I697" s="19"/>
      <c r="J697" s="19"/>
      <c r="K697" s="19"/>
      <c r="L697" s="19"/>
    </row>
    <row r="698" spans="9:12" x14ac:dyDescent="0.15">
      <c r="I698" s="19"/>
      <c r="J698" s="19"/>
      <c r="K698" s="19"/>
      <c r="L698" s="19"/>
    </row>
    <row r="699" spans="9:12" x14ac:dyDescent="0.15">
      <c r="I699" s="19"/>
      <c r="J699" s="19"/>
      <c r="K699" s="19"/>
      <c r="L699" s="19"/>
    </row>
    <row r="700" spans="9:12" x14ac:dyDescent="0.15">
      <c r="I700" s="19"/>
      <c r="J700" s="19"/>
      <c r="K700" s="19"/>
      <c r="L700" s="19"/>
    </row>
    <row r="701" spans="9:12" x14ac:dyDescent="0.15">
      <c r="I701" s="19"/>
      <c r="J701" s="19"/>
      <c r="K701" s="19"/>
      <c r="L701" s="19"/>
    </row>
    <row r="702" spans="9:12" x14ac:dyDescent="0.15">
      <c r="I702" s="19"/>
      <c r="J702" s="19"/>
      <c r="K702" s="19"/>
      <c r="L702" s="19"/>
    </row>
    <row r="703" spans="9:12" x14ac:dyDescent="0.15">
      <c r="I703" s="19"/>
      <c r="J703" s="19"/>
      <c r="K703" s="19"/>
      <c r="L703" s="19"/>
    </row>
    <row r="704" spans="9:12" x14ac:dyDescent="0.15">
      <c r="I704" s="19"/>
      <c r="J704" s="19"/>
      <c r="K704" s="19"/>
      <c r="L704" s="19"/>
    </row>
    <row r="705" spans="9:12" x14ac:dyDescent="0.15">
      <c r="I705" s="19"/>
      <c r="J705" s="19"/>
      <c r="K705" s="19"/>
      <c r="L705" s="19"/>
    </row>
    <row r="706" spans="9:12" x14ac:dyDescent="0.15">
      <c r="I706" s="19"/>
      <c r="J706" s="19"/>
      <c r="K706" s="19"/>
      <c r="L706" s="19"/>
    </row>
    <row r="707" spans="9:12" x14ac:dyDescent="0.15">
      <c r="I707" s="19"/>
      <c r="J707" s="19"/>
      <c r="K707" s="19"/>
      <c r="L707" s="19"/>
    </row>
    <row r="708" spans="9:12" x14ac:dyDescent="0.15">
      <c r="I708" s="19"/>
      <c r="J708" s="19"/>
      <c r="K708" s="19"/>
      <c r="L708" s="19"/>
    </row>
    <row r="709" spans="9:12" x14ac:dyDescent="0.15">
      <c r="I709" s="19"/>
      <c r="J709" s="19"/>
      <c r="K709" s="19"/>
      <c r="L709" s="19"/>
    </row>
    <row r="710" spans="9:12" x14ac:dyDescent="0.15">
      <c r="I710" s="19"/>
      <c r="J710" s="19"/>
      <c r="K710" s="19"/>
      <c r="L710" s="19"/>
    </row>
    <row r="711" spans="9:12" x14ac:dyDescent="0.15">
      <c r="I711" s="19"/>
      <c r="J711" s="19"/>
      <c r="K711" s="19"/>
      <c r="L711" s="19"/>
    </row>
    <row r="712" spans="9:12" x14ac:dyDescent="0.15">
      <c r="I712" s="19"/>
      <c r="J712" s="19"/>
      <c r="K712" s="19"/>
      <c r="L712" s="19"/>
    </row>
    <row r="713" spans="9:12" x14ac:dyDescent="0.15">
      <c r="I713" s="19"/>
      <c r="J713" s="19"/>
      <c r="K713" s="19"/>
      <c r="L713" s="19"/>
    </row>
    <row r="714" spans="9:12" x14ac:dyDescent="0.15">
      <c r="I714" s="19"/>
      <c r="J714" s="19"/>
      <c r="K714" s="19"/>
      <c r="L714" s="19"/>
    </row>
    <row r="715" spans="9:12" x14ac:dyDescent="0.15">
      <c r="I715" s="19"/>
      <c r="J715" s="19"/>
      <c r="K715" s="19"/>
      <c r="L715" s="19"/>
    </row>
    <row r="716" spans="9:12" x14ac:dyDescent="0.15">
      <c r="I716" s="19"/>
      <c r="J716" s="19"/>
      <c r="K716" s="19"/>
      <c r="L716" s="19"/>
    </row>
    <row r="717" spans="9:12" x14ac:dyDescent="0.15">
      <c r="I717" s="19"/>
      <c r="J717" s="19"/>
      <c r="K717" s="19"/>
      <c r="L717" s="19"/>
    </row>
    <row r="718" spans="9:12" x14ac:dyDescent="0.15">
      <c r="I718" s="19"/>
      <c r="J718" s="19"/>
      <c r="K718" s="19"/>
      <c r="L718" s="19"/>
    </row>
    <row r="719" spans="9:12" x14ac:dyDescent="0.15">
      <c r="I719" s="19"/>
      <c r="J719" s="19"/>
      <c r="K719" s="19"/>
      <c r="L719" s="19"/>
    </row>
    <row r="720" spans="9:12" x14ac:dyDescent="0.15">
      <c r="I720" s="19"/>
      <c r="J720" s="19"/>
      <c r="K720" s="19"/>
      <c r="L720" s="19"/>
    </row>
    <row r="721" spans="9:12" x14ac:dyDescent="0.15">
      <c r="I721" s="19"/>
      <c r="J721" s="19"/>
      <c r="K721" s="19"/>
      <c r="L721" s="19"/>
    </row>
    <row r="722" spans="9:12" x14ac:dyDescent="0.15">
      <c r="I722" s="19"/>
      <c r="J722" s="19"/>
      <c r="K722" s="19"/>
      <c r="L722" s="19"/>
    </row>
    <row r="723" spans="9:12" x14ac:dyDescent="0.15">
      <c r="I723" s="19"/>
      <c r="J723" s="19"/>
      <c r="K723" s="19"/>
      <c r="L723" s="19"/>
    </row>
    <row r="724" spans="9:12" x14ac:dyDescent="0.15">
      <c r="I724" s="19"/>
      <c r="J724" s="19"/>
      <c r="K724" s="19"/>
      <c r="L724" s="19"/>
    </row>
    <row r="725" spans="9:12" x14ac:dyDescent="0.15">
      <c r="I725" s="19"/>
      <c r="J725" s="19"/>
      <c r="K725" s="19"/>
      <c r="L725" s="19"/>
    </row>
    <row r="726" spans="9:12" x14ac:dyDescent="0.15">
      <c r="I726" s="19"/>
      <c r="J726" s="19"/>
      <c r="K726" s="19"/>
      <c r="L726" s="19"/>
    </row>
    <row r="727" spans="9:12" x14ac:dyDescent="0.15">
      <c r="I727" s="19"/>
      <c r="J727" s="19"/>
      <c r="K727" s="19"/>
      <c r="L727" s="19"/>
    </row>
    <row r="728" spans="9:12" x14ac:dyDescent="0.15">
      <c r="I728" s="19"/>
      <c r="J728" s="19"/>
      <c r="K728" s="19"/>
      <c r="L728" s="19"/>
    </row>
    <row r="729" spans="9:12" x14ac:dyDescent="0.15">
      <c r="I729" s="19"/>
      <c r="J729" s="19"/>
      <c r="K729" s="19"/>
      <c r="L729" s="19"/>
    </row>
    <row r="730" spans="9:12" x14ac:dyDescent="0.15">
      <c r="I730" s="19"/>
      <c r="J730" s="19"/>
      <c r="K730" s="19"/>
      <c r="L730" s="19"/>
    </row>
    <row r="731" spans="9:12" x14ac:dyDescent="0.15">
      <c r="I731" s="19"/>
      <c r="J731" s="19"/>
      <c r="K731" s="19"/>
      <c r="L731" s="19"/>
    </row>
    <row r="732" spans="9:12" x14ac:dyDescent="0.15">
      <c r="I732" s="19"/>
      <c r="J732" s="19"/>
      <c r="K732" s="19"/>
      <c r="L732" s="19"/>
    </row>
    <row r="733" spans="9:12" x14ac:dyDescent="0.15">
      <c r="I733" s="19"/>
      <c r="J733" s="19"/>
      <c r="K733" s="19"/>
      <c r="L733" s="19"/>
    </row>
    <row r="734" spans="9:12" x14ac:dyDescent="0.15">
      <c r="I734" s="19"/>
      <c r="J734" s="19"/>
      <c r="K734" s="19"/>
      <c r="L734" s="19"/>
    </row>
    <row r="735" spans="9:12" x14ac:dyDescent="0.15">
      <c r="I735" s="19"/>
      <c r="J735" s="19"/>
      <c r="K735" s="19"/>
      <c r="L735" s="19"/>
    </row>
    <row r="736" spans="9:12" x14ac:dyDescent="0.15">
      <c r="I736" s="19"/>
      <c r="J736" s="19"/>
      <c r="K736" s="19"/>
      <c r="L736" s="19"/>
    </row>
    <row r="737" spans="9:12" x14ac:dyDescent="0.15">
      <c r="I737" s="19"/>
      <c r="J737" s="19"/>
      <c r="K737" s="19"/>
      <c r="L737" s="19"/>
    </row>
    <row r="738" spans="9:12" x14ac:dyDescent="0.15">
      <c r="I738" s="19"/>
      <c r="J738" s="19"/>
      <c r="K738" s="19"/>
      <c r="L738" s="19"/>
    </row>
    <row r="739" spans="9:12" x14ac:dyDescent="0.15">
      <c r="I739" s="19"/>
      <c r="J739" s="19"/>
      <c r="K739" s="19"/>
      <c r="L739" s="19"/>
    </row>
    <row r="740" spans="9:12" x14ac:dyDescent="0.15">
      <c r="I740" s="19"/>
      <c r="J740" s="19"/>
      <c r="K740" s="19"/>
      <c r="L740" s="19"/>
    </row>
    <row r="741" spans="9:12" x14ac:dyDescent="0.15">
      <c r="I741" s="19"/>
      <c r="J741" s="19"/>
      <c r="K741" s="19"/>
      <c r="L741" s="19"/>
    </row>
    <row r="742" spans="9:12" x14ac:dyDescent="0.15">
      <c r="I742" s="19"/>
      <c r="J742" s="19"/>
      <c r="K742" s="19"/>
      <c r="L742" s="19"/>
    </row>
    <row r="743" spans="9:12" x14ac:dyDescent="0.15">
      <c r="I743" s="19"/>
      <c r="J743" s="19"/>
      <c r="K743" s="19"/>
      <c r="L743" s="19"/>
    </row>
    <row r="744" spans="9:12" x14ac:dyDescent="0.15">
      <c r="I744" s="19"/>
      <c r="J744" s="19"/>
      <c r="K744" s="19"/>
      <c r="L744" s="19"/>
    </row>
    <row r="745" spans="9:12" x14ac:dyDescent="0.15">
      <c r="I745" s="19"/>
      <c r="J745" s="19"/>
      <c r="K745" s="19"/>
      <c r="L745" s="19"/>
    </row>
    <row r="746" spans="9:12" x14ac:dyDescent="0.15">
      <c r="I746" s="19"/>
      <c r="J746" s="19"/>
      <c r="K746" s="19"/>
      <c r="L746" s="19"/>
    </row>
    <row r="747" spans="9:12" x14ac:dyDescent="0.15">
      <c r="I747" s="19"/>
      <c r="J747" s="19"/>
      <c r="K747" s="19"/>
      <c r="L747" s="19"/>
    </row>
    <row r="748" spans="9:12" x14ac:dyDescent="0.15">
      <c r="I748" s="19"/>
      <c r="J748" s="19"/>
      <c r="K748" s="19"/>
      <c r="L748" s="19"/>
    </row>
    <row r="749" spans="9:12" x14ac:dyDescent="0.15">
      <c r="I749" s="19"/>
      <c r="J749" s="19"/>
      <c r="K749" s="19"/>
      <c r="L749" s="19"/>
    </row>
    <row r="750" spans="9:12" x14ac:dyDescent="0.15">
      <c r="I750" s="19"/>
      <c r="J750" s="19"/>
      <c r="K750" s="19"/>
      <c r="L750" s="19"/>
    </row>
    <row r="751" spans="9:12" x14ac:dyDescent="0.15">
      <c r="I751" s="19"/>
      <c r="J751" s="19"/>
      <c r="K751" s="19"/>
      <c r="L751" s="19"/>
    </row>
    <row r="752" spans="9:12" x14ac:dyDescent="0.15">
      <c r="I752" s="19"/>
      <c r="J752" s="19"/>
      <c r="K752" s="19"/>
      <c r="L752" s="19"/>
    </row>
    <row r="753" spans="9:12" x14ac:dyDescent="0.15">
      <c r="I753" s="19"/>
      <c r="J753" s="19"/>
      <c r="K753" s="19"/>
      <c r="L753" s="19"/>
    </row>
    <row r="754" spans="9:12" x14ac:dyDescent="0.15">
      <c r="I754" s="19"/>
      <c r="J754" s="19"/>
      <c r="K754" s="19"/>
      <c r="L754" s="19"/>
    </row>
    <row r="755" spans="9:12" x14ac:dyDescent="0.15">
      <c r="I755" s="19"/>
      <c r="J755" s="19"/>
      <c r="K755" s="19"/>
      <c r="L755" s="19"/>
    </row>
    <row r="756" spans="9:12" x14ac:dyDescent="0.15">
      <c r="I756" s="19"/>
      <c r="J756" s="19"/>
      <c r="K756" s="19"/>
      <c r="L756" s="19"/>
    </row>
    <row r="757" spans="9:12" x14ac:dyDescent="0.15">
      <c r="I757" s="19"/>
      <c r="J757" s="19"/>
      <c r="K757" s="19"/>
      <c r="L757" s="19"/>
    </row>
    <row r="758" spans="9:12" x14ac:dyDescent="0.15">
      <c r="I758" s="19"/>
      <c r="J758" s="19"/>
      <c r="K758" s="19"/>
      <c r="L758" s="19"/>
    </row>
    <row r="759" spans="9:12" x14ac:dyDescent="0.15">
      <c r="I759" s="19"/>
      <c r="J759" s="19"/>
      <c r="K759" s="19"/>
      <c r="L759" s="19"/>
    </row>
    <row r="760" spans="9:12" x14ac:dyDescent="0.15">
      <c r="I760" s="19"/>
      <c r="J760" s="19"/>
      <c r="K760" s="19"/>
      <c r="L760" s="19"/>
    </row>
    <row r="761" spans="9:12" x14ac:dyDescent="0.15">
      <c r="I761" s="19"/>
      <c r="J761" s="19"/>
      <c r="K761" s="19"/>
      <c r="L761" s="19"/>
    </row>
    <row r="762" spans="9:12" x14ac:dyDescent="0.15">
      <c r="I762" s="19"/>
      <c r="J762" s="19"/>
      <c r="K762" s="19"/>
      <c r="L762" s="19"/>
    </row>
    <row r="763" spans="9:12" x14ac:dyDescent="0.15">
      <c r="I763" s="19"/>
      <c r="J763" s="19"/>
      <c r="K763" s="19"/>
      <c r="L763" s="19"/>
    </row>
    <row r="764" spans="9:12" x14ac:dyDescent="0.15">
      <c r="I764" s="19"/>
      <c r="J764" s="19"/>
      <c r="K764" s="19"/>
      <c r="L764" s="19"/>
    </row>
    <row r="765" spans="9:12" x14ac:dyDescent="0.15">
      <c r="I765" s="19"/>
      <c r="J765" s="19"/>
      <c r="K765" s="19"/>
      <c r="L765" s="19"/>
    </row>
    <row r="766" spans="9:12" x14ac:dyDescent="0.15">
      <c r="I766" s="19"/>
      <c r="J766" s="19"/>
      <c r="K766" s="19"/>
      <c r="L766" s="19"/>
    </row>
    <row r="767" spans="9:12" x14ac:dyDescent="0.15">
      <c r="I767" s="19"/>
      <c r="J767" s="19"/>
      <c r="K767" s="19"/>
      <c r="L767" s="19"/>
    </row>
    <row r="768" spans="9:12" x14ac:dyDescent="0.15">
      <c r="I768" s="19"/>
      <c r="J768" s="19"/>
      <c r="K768" s="19"/>
      <c r="L768" s="19"/>
    </row>
    <row r="769" spans="9:12" x14ac:dyDescent="0.15">
      <c r="I769" s="19"/>
      <c r="J769" s="19"/>
      <c r="K769" s="19"/>
      <c r="L769" s="19"/>
    </row>
    <row r="770" spans="9:12" x14ac:dyDescent="0.15">
      <c r="I770" s="19"/>
      <c r="J770" s="19"/>
      <c r="K770" s="19"/>
      <c r="L770" s="19"/>
    </row>
    <row r="771" spans="9:12" x14ac:dyDescent="0.15">
      <c r="I771" s="19"/>
      <c r="J771" s="19"/>
      <c r="K771" s="19"/>
      <c r="L771" s="19"/>
    </row>
    <row r="772" spans="9:12" x14ac:dyDescent="0.15">
      <c r="I772" s="19"/>
      <c r="J772" s="19"/>
      <c r="K772" s="19"/>
      <c r="L772" s="19"/>
    </row>
    <row r="773" spans="9:12" x14ac:dyDescent="0.15">
      <c r="I773" s="19"/>
      <c r="J773" s="19"/>
      <c r="K773" s="19"/>
      <c r="L773" s="19"/>
    </row>
    <row r="774" spans="9:12" x14ac:dyDescent="0.15">
      <c r="I774" s="19"/>
      <c r="J774" s="19"/>
      <c r="K774" s="19"/>
      <c r="L774" s="19"/>
    </row>
    <row r="775" spans="9:12" x14ac:dyDescent="0.15">
      <c r="I775" s="19"/>
      <c r="J775" s="19"/>
      <c r="K775" s="19"/>
      <c r="L775" s="19"/>
    </row>
    <row r="776" spans="9:12" x14ac:dyDescent="0.15">
      <c r="I776" s="19"/>
      <c r="J776" s="19"/>
      <c r="K776" s="19"/>
      <c r="L776" s="19"/>
    </row>
    <row r="777" spans="9:12" x14ac:dyDescent="0.15">
      <c r="I777" s="19"/>
      <c r="J777" s="19"/>
      <c r="K777" s="19"/>
      <c r="L777" s="19"/>
    </row>
    <row r="778" spans="9:12" x14ac:dyDescent="0.15">
      <c r="I778" s="19"/>
      <c r="J778" s="19"/>
      <c r="K778" s="19"/>
      <c r="L778" s="19"/>
    </row>
    <row r="779" spans="9:12" x14ac:dyDescent="0.15">
      <c r="I779" s="19"/>
      <c r="J779" s="19"/>
      <c r="K779" s="19"/>
      <c r="L779" s="19"/>
    </row>
    <row r="780" spans="9:12" x14ac:dyDescent="0.15">
      <c r="I780" s="19"/>
      <c r="J780" s="19"/>
      <c r="K780" s="19"/>
      <c r="L780" s="19"/>
    </row>
    <row r="781" spans="9:12" x14ac:dyDescent="0.15">
      <c r="I781" s="19"/>
      <c r="J781" s="19"/>
      <c r="K781" s="19"/>
      <c r="L781" s="19"/>
    </row>
    <row r="782" spans="9:12" x14ac:dyDescent="0.15">
      <c r="I782" s="19"/>
      <c r="J782" s="19"/>
      <c r="K782" s="19"/>
      <c r="L782" s="19"/>
    </row>
    <row r="783" spans="9:12" x14ac:dyDescent="0.15">
      <c r="I783" s="19"/>
      <c r="J783" s="19"/>
      <c r="K783" s="19"/>
      <c r="L783" s="19"/>
    </row>
    <row r="784" spans="9:12" x14ac:dyDescent="0.15">
      <c r="I784" s="19"/>
      <c r="J784" s="19"/>
      <c r="K784" s="19"/>
      <c r="L784" s="19"/>
    </row>
    <row r="785" spans="9:12" x14ac:dyDescent="0.15">
      <c r="I785" s="19"/>
      <c r="J785" s="19"/>
      <c r="K785" s="19"/>
      <c r="L785" s="19"/>
    </row>
    <row r="786" spans="9:12" x14ac:dyDescent="0.15">
      <c r="I786" s="19"/>
      <c r="J786" s="19"/>
      <c r="K786" s="19"/>
      <c r="L786" s="19"/>
    </row>
    <row r="787" spans="9:12" x14ac:dyDescent="0.15">
      <c r="I787" s="19"/>
      <c r="J787" s="19"/>
      <c r="K787" s="19"/>
      <c r="L787" s="19"/>
    </row>
    <row r="788" spans="9:12" x14ac:dyDescent="0.15">
      <c r="I788" s="19"/>
      <c r="J788" s="19"/>
      <c r="K788" s="19"/>
      <c r="L788" s="19"/>
    </row>
    <row r="789" spans="9:12" x14ac:dyDescent="0.15">
      <c r="I789" s="19"/>
      <c r="J789" s="19"/>
      <c r="K789" s="19"/>
      <c r="L789" s="19"/>
    </row>
    <row r="790" spans="9:12" x14ac:dyDescent="0.15">
      <c r="I790" s="19"/>
      <c r="J790" s="19"/>
      <c r="K790" s="19"/>
      <c r="L790" s="19"/>
    </row>
    <row r="791" spans="9:12" x14ac:dyDescent="0.15">
      <c r="I791" s="19"/>
      <c r="J791" s="19"/>
      <c r="K791" s="19"/>
      <c r="L791" s="19"/>
    </row>
    <row r="792" spans="9:12" x14ac:dyDescent="0.15">
      <c r="I792" s="19"/>
      <c r="J792" s="19"/>
      <c r="K792" s="19"/>
      <c r="L792" s="19"/>
    </row>
    <row r="793" spans="9:12" x14ac:dyDescent="0.15">
      <c r="I793" s="19"/>
      <c r="J793" s="19"/>
      <c r="K793" s="19"/>
      <c r="L793" s="19"/>
    </row>
    <row r="794" spans="9:12" x14ac:dyDescent="0.15">
      <c r="I794" s="19"/>
      <c r="J794" s="19"/>
      <c r="K794" s="19"/>
      <c r="L794" s="19"/>
    </row>
    <row r="795" spans="9:12" x14ac:dyDescent="0.15">
      <c r="I795" s="19"/>
      <c r="J795" s="19"/>
      <c r="K795" s="19"/>
      <c r="L795" s="19"/>
    </row>
    <row r="796" spans="9:12" x14ac:dyDescent="0.15">
      <c r="I796" s="19"/>
      <c r="J796" s="19"/>
      <c r="K796" s="19"/>
      <c r="L796" s="19"/>
    </row>
    <row r="797" spans="9:12" x14ac:dyDescent="0.15">
      <c r="I797" s="19"/>
      <c r="J797" s="19"/>
      <c r="K797" s="19"/>
      <c r="L797" s="19"/>
    </row>
    <row r="798" spans="9:12" x14ac:dyDescent="0.15">
      <c r="I798" s="19"/>
      <c r="J798" s="19"/>
      <c r="K798" s="19"/>
      <c r="L798" s="19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C3439-E3BA-674D-B36D-44F869789EDE}">
  <sheetPr>
    <pageSetUpPr fitToPage="1"/>
  </sheetPr>
  <dimension ref="A1:V798"/>
  <sheetViews>
    <sheetView zoomScale="75" zoomScaleNormal="75" zoomScalePageLayoutView="75" workbookViewId="0">
      <selection activeCell="E22" sqref="E22"/>
    </sheetView>
  </sheetViews>
  <sheetFormatPr baseColWidth="10" defaultColWidth="11.5" defaultRowHeight="13" x14ac:dyDescent="0.15"/>
  <cols>
    <col min="1" max="2" width="11.5" style="18"/>
    <col min="3" max="3" width="13.1640625" style="18" customWidth="1"/>
    <col min="8" max="8" width="4.5" style="18" customWidth="1"/>
    <col min="9" max="10" width="8.5" style="18" customWidth="1"/>
    <col min="11" max="11" width="13.5" style="18" customWidth="1"/>
    <col min="12" max="12" width="17.5" style="18" customWidth="1"/>
    <col min="13" max="13" width="12.5" style="18" customWidth="1"/>
    <col min="14" max="14" width="11.5" style="18"/>
    <col min="15" max="15" width="6.5" style="18" customWidth="1"/>
    <col min="16" max="16" width="9.5" style="18" customWidth="1"/>
    <col min="17" max="16384" width="11.5" style="18"/>
  </cols>
  <sheetData>
    <row r="1" spans="1:16" s="16" customFormat="1" ht="55.5" customHeight="1" x14ac:dyDescent="0.2">
      <c r="A1" s="16" t="s">
        <v>11</v>
      </c>
      <c r="B1" s="16" t="s">
        <v>6</v>
      </c>
      <c r="C1" s="16" t="s">
        <v>4</v>
      </c>
      <c r="D1"/>
      <c r="E1"/>
      <c r="F1"/>
      <c r="G1"/>
      <c r="I1" s="16" t="s">
        <v>0</v>
      </c>
      <c r="J1" s="16" t="s">
        <v>1</v>
      </c>
      <c r="K1" s="16" t="s">
        <v>2</v>
      </c>
      <c r="L1" s="16" t="s">
        <v>3</v>
      </c>
      <c r="M1" s="17" t="s">
        <v>12</v>
      </c>
      <c r="N1" s="17" t="s">
        <v>15</v>
      </c>
      <c r="O1" s="16" t="s">
        <v>13</v>
      </c>
      <c r="P1" s="16" t="s">
        <v>14</v>
      </c>
    </row>
    <row r="2" spans="1:16" x14ac:dyDescent="0.15">
      <c r="A2" s="18">
        <v>0.5</v>
      </c>
      <c r="B2" s="18">
        <v>0</v>
      </c>
      <c r="C2" s="18" t="s">
        <v>9</v>
      </c>
      <c r="I2" s="19">
        <f t="shared" ref="I2:J65" si="0">D2-F2</f>
        <v>0</v>
      </c>
      <c r="J2" s="19">
        <f t="shared" si="0"/>
        <v>0</v>
      </c>
      <c r="K2" s="19">
        <f t="shared" ref="K2:K65" si="1">I2-0.7*J2</f>
        <v>0</v>
      </c>
      <c r="L2" s="20" t="e">
        <f t="shared" ref="L2:L65" si="2">K2/J2</f>
        <v>#DIV/0!</v>
      </c>
      <c r="M2" s="20"/>
      <c r="N2" s="18" t="e">
        <f>LINEST(V64:V104,U64:U104)</f>
        <v>#VALUE!</v>
      </c>
      <c r="O2" s="21" t="e">
        <f>AVERAGE(M38:M45)</f>
        <v>#DIV/0!</v>
      </c>
    </row>
    <row r="3" spans="1:16" x14ac:dyDescent="0.15">
      <c r="A3" s="18">
        <v>1</v>
      </c>
      <c r="B3" s="18">
        <v>1</v>
      </c>
      <c r="C3" s="18" t="s">
        <v>7</v>
      </c>
      <c r="I3" s="19">
        <f t="shared" si="0"/>
        <v>0</v>
      </c>
      <c r="J3" s="19">
        <f t="shared" si="0"/>
        <v>0</v>
      </c>
      <c r="K3" s="19">
        <f t="shared" si="1"/>
        <v>0</v>
      </c>
      <c r="L3" s="20" t="e">
        <f t="shared" si="2"/>
        <v>#DIV/0!</v>
      </c>
      <c r="M3" s="20"/>
    </row>
    <row r="4" spans="1:16" ht="15" x14ac:dyDescent="0.15">
      <c r="A4" s="18">
        <v>1.5</v>
      </c>
      <c r="B4" s="18">
        <v>2</v>
      </c>
      <c r="I4" s="19">
        <f t="shared" si="0"/>
        <v>0</v>
      </c>
      <c r="J4" s="19">
        <f t="shared" si="0"/>
        <v>0</v>
      </c>
      <c r="K4" s="19">
        <f t="shared" si="1"/>
        <v>0</v>
      </c>
      <c r="L4" s="20" t="e">
        <f t="shared" si="2"/>
        <v>#DIV/0!</v>
      </c>
      <c r="M4" s="20"/>
      <c r="N4" s="16" t="s">
        <v>16</v>
      </c>
    </row>
    <row r="5" spans="1:16" x14ac:dyDescent="0.15">
      <c r="A5" s="18">
        <v>2</v>
      </c>
      <c r="B5" s="18">
        <v>3</v>
      </c>
      <c r="I5" s="19">
        <f t="shared" si="0"/>
        <v>0</v>
      </c>
      <c r="J5" s="19">
        <f t="shared" si="0"/>
        <v>0</v>
      </c>
      <c r="K5" s="19">
        <f t="shared" si="1"/>
        <v>0</v>
      </c>
      <c r="L5" s="20" t="e">
        <f t="shared" si="2"/>
        <v>#DIV/0!</v>
      </c>
      <c r="M5" s="20"/>
      <c r="N5" s="18" t="e">
        <f>RSQ(V64:V104,U64:U104)</f>
        <v>#DIV/0!</v>
      </c>
    </row>
    <row r="6" spans="1:16" x14ac:dyDescent="0.15">
      <c r="A6" s="18">
        <v>2.5</v>
      </c>
      <c r="B6" s="18">
        <v>4</v>
      </c>
      <c r="C6" s="18" t="s">
        <v>5</v>
      </c>
      <c r="I6" s="19">
        <f t="shared" si="0"/>
        <v>0</v>
      </c>
      <c r="J6" s="19">
        <f t="shared" si="0"/>
        <v>0</v>
      </c>
      <c r="K6" s="19">
        <f t="shared" si="1"/>
        <v>0</v>
      </c>
      <c r="L6" s="20" t="e">
        <f t="shared" si="2"/>
        <v>#DIV/0!</v>
      </c>
      <c r="M6" s="20" t="e">
        <f t="shared" ref="M6:M22" si="3">L6+ABS($N$2)*A6</f>
        <v>#DIV/0!</v>
      </c>
      <c r="P6" s="18" t="e">
        <f t="shared" ref="P6:P69" si="4">(M6-$O$2)/$O$2*100</f>
        <v>#DIV/0!</v>
      </c>
    </row>
    <row r="7" spans="1:16" x14ac:dyDescent="0.15">
      <c r="A7" s="18">
        <v>3</v>
      </c>
      <c r="B7" s="18">
        <v>5</v>
      </c>
      <c r="C7" s="18" t="s">
        <v>8</v>
      </c>
      <c r="I7" s="19">
        <f t="shared" si="0"/>
        <v>0</v>
      </c>
      <c r="J7" s="19">
        <f t="shared" si="0"/>
        <v>0</v>
      </c>
      <c r="K7" s="19">
        <f t="shared" si="1"/>
        <v>0</v>
      </c>
      <c r="L7" s="20" t="e">
        <f t="shared" si="2"/>
        <v>#DIV/0!</v>
      </c>
      <c r="M7" s="20" t="e">
        <f t="shared" si="3"/>
        <v>#DIV/0!</v>
      </c>
      <c r="P7" s="18" t="e">
        <f t="shared" si="4"/>
        <v>#DIV/0!</v>
      </c>
    </row>
    <row r="8" spans="1:16" x14ac:dyDescent="0.15">
      <c r="A8" s="18">
        <v>3.5</v>
      </c>
      <c r="B8" s="18">
        <v>6</v>
      </c>
      <c r="I8" s="19">
        <f t="shared" si="0"/>
        <v>0</v>
      </c>
      <c r="J8" s="19">
        <f t="shared" si="0"/>
        <v>0</v>
      </c>
      <c r="K8" s="19">
        <f t="shared" si="1"/>
        <v>0</v>
      </c>
      <c r="L8" s="20" t="e">
        <f t="shared" si="2"/>
        <v>#DIV/0!</v>
      </c>
      <c r="M8" s="20" t="e">
        <f t="shared" si="3"/>
        <v>#DIV/0!</v>
      </c>
      <c r="P8" s="18" t="e">
        <f t="shared" si="4"/>
        <v>#DIV/0!</v>
      </c>
    </row>
    <row r="9" spans="1:16" x14ac:dyDescent="0.15">
      <c r="A9" s="18">
        <v>4</v>
      </c>
      <c r="B9" s="18">
        <v>7</v>
      </c>
      <c r="I9" s="19">
        <f t="shared" si="0"/>
        <v>0</v>
      </c>
      <c r="J9" s="19">
        <f t="shared" si="0"/>
        <v>0</v>
      </c>
      <c r="K9" s="19">
        <f t="shared" si="1"/>
        <v>0</v>
      </c>
      <c r="L9" s="20" t="e">
        <f t="shared" si="2"/>
        <v>#DIV/0!</v>
      </c>
      <c r="M9" s="20" t="e">
        <f t="shared" si="3"/>
        <v>#DIV/0!</v>
      </c>
      <c r="P9" s="18" t="e">
        <f t="shared" si="4"/>
        <v>#DIV/0!</v>
      </c>
    </row>
    <row r="10" spans="1:16" x14ac:dyDescent="0.15">
      <c r="A10" s="18">
        <v>4.5</v>
      </c>
      <c r="B10" s="18">
        <v>8</v>
      </c>
      <c r="I10" s="19">
        <f t="shared" si="0"/>
        <v>0</v>
      </c>
      <c r="J10" s="19">
        <f t="shared" si="0"/>
        <v>0</v>
      </c>
      <c r="K10" s="19">
        <f t="shared" si="1"/>
        <v>0</v>
      </c>
      <c r="L10" s="20" t="e">
        <f t="shared" si="2"/>
        <v>#DIV/0!</v>
      </c>
      <c r="M10" s="20" t="e">
        <f t="shared" si="3"/>
        <v>#DIV/0!</v>
      </c>
      <c r="P10" s="18" t="e">
        <f t="shared" si="4"/>
        <v>#DIV/0!</v>
      </c>
    </row>
    <row r="11" spans="1:16" x14ac:dyDescent="0.15">
      <c r="A11" s="18">
        <v>5</v>
      </c>
      <c r="B11" s="18">
        <v>9</v>
      </c>
      <c r="I11" s="19">
        <f t="shared" si="0"/>
        <v>0</v>
      </c>
      <c r="J11" s="19">
        <f t="shared" si="0"/>
        <v>0</v>
      </c>
      <c r="K11" s="19">
        <f t="shared" si="1"/>
        <v>0</v>
      </c>
      <c r="L11" s="20" t="e">
        <f t="shared" si="2"/>
        <v>#DIV/0!</v>
      </c>
      <c r="M11" s="20" t="e">
        <f t="shared" si="3"/>
        <v>#DIV/0!</v>
      </c>
      <c r="P11" s="18" t="e">
        <f t="shared" si="4"/>
        <v>#DIV/0!</v>
      </c>
    </row>
    <row r="12" spans="1:16" x14ac:dyDescent="0.15">
      <c r="A12" s="18">
        <v>5.5</v>
      </c>
      <c r="B12" s="18">
        <v>10</v>
      </c>
      <c r="I12" s="19">
        <f t="shared" si="0"/>
        <v>0</v>
      </c>
      <c r="J12" s="19">
        <f t="shared" si="0"/>
        <v>0</v>
      </c>
      <c r="K12" s="19">
        <f t="shared" si="1"/>
        <v>0</v>
      </c>
      <c r="L12" s="20" t="e">
        <f t="shared" si="2"/>
        <v>#DIV/0!</v>
      </c>
      <c r="M12" s="20" t="e">
        <f t="shared" si="3"/>
        <v>#DIV/0!</v>
      </c>
      <c r="P12" s="18" t="e">
        <f t="shared" si="4"/>
        <v>#DIV/0!</v>
      </c>
    </row>
    <row r="13" spans="1:16" x14ac:dyDescent="0.15">
      <c r="A13" s="18">
        <v>6</v>
      </c>
      <c r="B13" s="18">
        <v>11</v>
      </c>
      <c r="I13" s="19">
        <f t="shared" si="0"/>
        <v>0</v>
      </c>
      <c r="J13" s="19">
        <f t="shared" si="0"/>
        <v>0</v>
      </c>
      <c r="K13" s="19">
        <f t="shared" si="1"/>
        <v>0</v>
      </c>
      <c r="L13" s="20" t="e">
        <f t="shared" si="2"/>
        <v>#DIV/0!</v>
      </c>
      <c r="M13" s="20" t="e">
        <f t="shared" si="3"/>
        <v>#DIV/0!</v>
      </c>
      <c r="P13" s="18" t="e">
        <f t="shared" si="4"/>
        <v>#DIV/0!</v>
      </c>
    </row>
    <row r="14" spans="1:16" x14ac:dyDescent="0.15">
      <c r="A14" s="18">
        <v>6.5</v>
      </c>
      <c r="B14" s="18">
        <v>12</v>
      </c>
      <c r="I14" s="19">
        <f t="shared" si="0"/>
        <v>0</v>
      </c>
      <c r="J14" s="19">
        <f t="shared" si="0"/>
        <v>0</v>
      </c>
      <c r="K14" s="19">
        <f t="shared" si="1"/>
        <v>0</v>
      </c>
      <c r="L14" s="20" t="e">
        <f t="shared" si="2"/>
        <v>#DIV/0!</v>
      </c>
      <c r="M14" s="20" t="e">
        <f t="shared" si="3"/>
        <v>#DIV/0!</v>
      </c>
      <c r="P14" s="18" t="e">
        <f t="shared" si="4"/>
        <v>#DIV/0!</v>
      </c>
    </row>
    <row r="15" spans="1:16" x14ac:dyDescent="0.15">
      <c r="A15" s="18">
        <v>7</v>
      </c>
      <c r="B15" s="18">
        <v>13</v>
      </c>
      <c r="I15" s="19">
        <f t="shared" si="0"/>
        <v>0</v>
      </c>
      <c r="J15" s="19">
        <f t="shared" si="0"/>
        <v>0</v>
      </c>
      <c r="K15" s="19">
        <f t="shared" si="1"/>
        <v>0</v>
      </c>
      <c r="L15" s="20" t="e">
        <f t="shared" si="2"/>
        <v>#DIV/0!</v>
      </c>
      <c r="M15" s="20" t="e">
        <f t="shared" si="3"/>
        <v>#DIV/0!</v>
      </c>
      <c r="P15" s="18" t="e">
        <f t="shared" si="4"/>
        <v>#DIV/0!</v>
      </c>
    </row>
    <row r="16" spans="1:16" x14ac:dyDescent="0.15">
      <c r="A16" s="18">
        <v>7.5</v>
      </c>
      <c r="B16" s="18">
        <v>14</v>
      </c>
      <c r="I16" s="19">
        <f t="shared" si="0"/>
        <v>0</v>
      </c>
      <c r="J16" s="19">
        <f t="shared" si="0"/>
        <v>0</v>
      </c>
      <c r="K16" s="19">
        <f t="shared" si="1"/>
        <v>0</v>
      </c>
      <c r="L16" s="20" t="e">
        <f t="shared" si="2"/>
        <v>#DIV/0!</v>
      </c>
      <c r="M16" s="20" t="e">
        <f t="shared" si="3"/>
        <v>#DIV/0!</v>
      </c>
      <c r="P16" s="18" t="e">
        <f t="shared" si="4"/>
        <v>#DIV/0!</v>
      </c>
    </row>
    <row r="17" spans="1:16" x14ac:dyDescent="0.15">
      <c r="A17" s="18">
        <v>8</v>
      </c>
      <c r="B17" s="18">
        <v>15</v>
      </c>
      <c r="I17" s="19">
        <f t="shared" si="0"/>
        <v>0</v>
      </c>
      <c r="J17" s="19">
        <f t="shared" si="0"/>
        <v>0</v>
      </c>
      <c r="K17" s="19">
        <f t="shared" si="1"/>
        <v>0</v>
      </c>
      <c r="L17" s="20" t="e">
        <f t="shared" si="2"/>
        <v>#DIV/0!</v>
      </c>
      <c r="M17" s="20" t="e">
        <f t="shared" si="3"/>
        <v>#DIV/0!</v>
      </c>
      <c r="P17" s="18" t="e">
        <f t="shared" si="4"/>
        <v>#DIV/0!</v>
      </c>
    </row>
    <row r="18" spans="1:16" x14ac:dyDescent="0.15">
      <c r="A18" s="18">
        <v>8.5</v>
      </c>
      <c r="B18" s="18">
        <v>16</v>
      </c>
      <c r="I18" s="19">
        <f t="shared" si="0"/>
        <v>0</v>
      </c>
      <c r="J18" s="19">
        <f t="shared" si="0"/>
        <v>0</v>
      </c>
      <c r="K18" s="19">
        <f t="shared" si="1"/>
        <v>0</v>
      </c>
      <c r="L18" s="20" t="e">
        <f t="shared" si="2"/>
        <v>#DIV/0!</v>
      </c>
      <c r="M18" s="20" t="e">
        <f t="shared" si="3"/>
        <v>#DIV/0!</v>
      </c>
      <c r="P18" s="18" t="e">
        <f t="shared" si="4"/>
        <v>#DIV/0!</v>
      </c>
    </row>
    <row r="19" spans="1:16" x14ac:dyDescent="0.15">
      <c r="A19" s="18">
        <v>9</v>
      </c>
      <c r="B19" s="18">
        <v>17</v>
      </c>
      <c r="I19" s="19">
        <f t="shared" si="0"/>
        <v>0</v>
      </c>
      <c r="J19" s="19">
        <f t="shared" si="0"/>
        <v>0</v>
      </c>
      <c r="K19" s="19">
        <f t="shared" si="1"/>
        <v>0</v>
      </c>
      <c r="L19" s="20" t="e">
        <f t="shared" si="2"/>
        <v>#DIV/0!</v>
      </c>
      <c r="M19" s="20" t="e">
        <f t="shared" si="3"/>
        <v>#DIV/0!</v>
      </c>
      <c r="P19" s="18" t="e">
        <f t="shared" si="4"/>
        <v>#DIV/0!</v>
      </c>
    </row>
    <row r="20" spans="1:16" x14ac:dyDescent="0.15">
      <c r="A20" s="18">
        <v>9.5</v>
      </c>
      <c r="B20" s="18">
        <v>18</v>
      </c>
      <c r="I20" s="19">
        <f t="shared" si="0"/>
        <v>0</v>
      </c>
      <c r="J20" s="19">
        <f t="shared" si="0"/>
        <v>0</v>
      </c>
      <c r="K20" s="19">
        <f t="shared" si="1"/>
        <v>0</v>
      </c>
      <c r="L20" s="20" t="e">
        <f t="shared" si="2"/>
        <v>#DIV/0!</v>
      </c>
      <c r="M20" s="20" t="e">
        <f t="shared" si="3"/>
        <v>#DIV/0!</v>
      </c>
      <c r="P20" s="18" t="e">
        <f t="shared" si="4"/>
        <v>#DIV/0!</v>
      </c>
    </row>
    <row r="21" spans="1:16" x14ac:dyDescent="0.15">
      <c r="A21" s="18">
        <v>10</v>
      </c>
      <c r="B21" s="18">
        <v>19</v>
      </c>
      <c r="I21" s="19">
        <f t="shared" si="0"/>
        <v>0</v>
      </c>
      <c r="J21" s="19">
        <f t="shared" si="0"/>
        <v>0</v>
      </c>
      <c r="K21" s="19">
        <f t="shared" si="1"/>
        <v>0</v>
      </c>
      <c r="L21" s="20" t="e">
        <f t="shared" si="2"/>
        <v>#DIV/0!</v>
      </c>
      <c r="M21" s="20" t="e">
        <f t="shared" si="3"/>
        <v>#DIV/0!</v>
      </c>
      <c r="P21" s="18" t="e">
        <f t="shared" si="4"/>
        <v>#DIV/0!</v>
      </c>
    </row>
    <row r="22" spans="1:16" x14ac:dyDescent="0.15">
      <c r="A22" s="18">
        <v>10.5</v>
      </c>
      <c r="B22" s="18">
        <v>20</v>
      </c>
      <c r="I22" s="19">
        <f t="shared" si="0"/>
        <v>0</v>
      </c>
      <c r="J22" s="19">
        <f t="shared" si="0"/>
        <v>0</v>
      </c>
      <c r="K22" s="19">
        <f t="shared" si="1"/>
        <v>0</v>
      </c>
      <c r="L22" s="20" t="e">
        <f t="shared" si="2"/>
        <v>#DIV/0!</v>
      </c>
      <c r="M22" s="20" t="e">
        <f t="shared" si="3"/>
        <v>#DIV/0!</v>
      </c>
      <c r="P22" s="18" t="e">
        <f t="shared" si="4"/>
        <v>#DIV/0!</v>
      </c>
    </row>
    <row r="23" spans="1:16" x14ac:dyDescent="0.15">
      <c r="A23" s="18">
        <v>11</v>
      </c>
      <c r="B23" s="18">
        <v>21</v>
      </c>
      <c r="I23" s="19">
        <f t="shared" si="0"/>
        <v>0</v>
      </c>
      <c r="J23" s="19">
        <f t="shared" si="0"/>
        <v>0</v>
      </c>
      <c r="K23" s="19">
        <f t="shared" si="1"/>
        <v>0</v>
      </c>
      <c r="L23" s="20" t="e">
        <f t="shared" si="2"/>
        <v>#DIV/0!</v>
      </c>
      <c r="M23" s="20" t="e">
        <f>L23+ABS($N$2)*A23</f>
        <v>#DIV/0!</v>
      </c>
      <c r="P23" s="18" t="e">
        <f t="shared" si="4"/>
        <v>#DIV/0!</v>
      </c>
    </row>
    <row r="24" spans="1:16" x14ac:dyDescent="0.15">
      <c r="A24" s="18">
        <v>11.5</v>
      </c>
      <c r="B24" s="18">
        <v>22</v>
      </c>
      <c r="I24" s="19">
        <f t="shared" si="0"/>
        <v>0</v>
      </c>
      <c r="J24" s="19">
        <f t="shared" si="0"/>
        <v>0</v>
      </c>
      <c r="K24" s="19">
        <f t="shared" si="1"/>
        <v>0</v>
      </c>
      <c r="L24" s="20" t="e">
        <f t="shared" si="2"/>
        <v>#DIV/0!</v>
      </c>
      <c r="M24" s="20" t="e">
        <f t="shared" ref="M24:M87" si="5">L24+ABS($N$2)*A24</f>
        <v>#DIV/0!</v>
      </c>
      <c r="P24" s="18" t="e">
        <f t="shared" si="4"/>
        <v>#DIV/0!</v>
      </c>
    </row>
    <row r="25" spans="1:16" x14ac:dyDescent="0.15">
      <c r="A25" s="18">
        <v>12</v>
      </c>
      <c r="B25" s="18">
        <v>23</v>
      </c>
      <c r="I25" s="19">
        <f t="shared" si="0"/>
        <v>0</v>
      </c>
      <c r="J25" s="19">
        <f t="shared" si="0"/>
        <v>0</v>
      </c>
      <c r="K25" s="19">
        <f t="shared" si="1"/>
        <v>0</v>
      </c>
      <c r="L25" s="20" t="e">
        <f t="shared" si="2"/>
        <v>#DIV/0!</v>
      </c>
      <c r="M25" s="20" t="e">
        <f t="shared" si="5"/>
        <v>#DIV/0!</v>
      </c>
      <c r="P25" s="18" t="e">
        <f t="shared" si="4"/>
        <v>#DIV/0!</v>
      </c>
    </row>
    <row r="26" spans="1:16" x14ac:dyDescent="0.15">
      <c r="A26" s="18">
        <v>12.5</v>
      </c>
      <c r="B26" s="18">
        <v>24</v>
      </c>
      <c r="I26" s="19">
        <f t="shared" si="0"/>
        <v>0</v>
      </c>
      <c r="J26" s="19">
        <f t="shared" si="0"/>
        <v>0</v>
      </c>
      <c r="K26" s="19">
        <f t="shared" si="1"/>
        <v>0</v>
      </c>
      <c r="L26" s="20" t="e">
        <f t="shared" si="2"/>
        <v>#DIV/0!</v>
      </c>
      <c r="M26" s="20" t="e">
        <f t="shared" si="5"/>
        <v>#DIV/0!</v>
      </c>
      <c r="P26" s="18" t="e">
        <f t="shared" si="4"/>
        <v>#DIV/0!</v>
      </c>
    </row>
    <row r="27" spans="1:16" x14ac:dyDescent="0.15">
      <c r="A27" s="18">
        <v>13</v>
      </c>
      <c r="B27" s="18">
        <v>25</v>
      </c>
      <c r="I27" s="19">
        <f t="shared" si="0"/>
        <v>0</v>
      </c>
      <c r="J27" s="19">
        <f t="shared" si="0"/>
        <v>0</v>
      </c>
      <c r="K27" s="19">
        <f t="shared" si="1"/>
        <v>0</v>
      </c>
      <c r="L27" s="20" t="e">
        <f t="shared" si="2"/>
        <v>#DIV/0!</v>
      </c>
      <c r="M27" s="20" t="e">
        <f t="shared" si="5"/>
        <v>#DIV/0!</v>
      </c>
      <c r="P27" s="18" t="e">
        <f t="shared" si="4"/>
        <v>#DIV/0!</v>
      </c>
    </row>
    <row r="28" spans="1:16" x14ac:dyDescent="0.15">
      <c r="A28" s="18">
        <v>13.5</v>
      </c>
      <c r="B28" s="18">
        <v>26</v>
      </c>
      <c r="I28" s="19">
        <f t="shared" si="0"/>
        <v>0</v>
      </c>
      <c r="J28" s="19">
        <f t="shared" si="0"/>
        <v>0</v>
      </c>
      <c r="K28" s="19">
        <f t="shared" si="1"/>
        <v>0</v>
      </c>
      <c r="L28" s="20" t="e">
        <f t="shared" si="2"/>
        <v>#DIV/0!</v>
      </c>
      <c r="M28" s="20" t="e">
        <f t="shared" si="5"/>
        <v>#DIV/0!</v>
      </c>
      <c r="P28" s="18" t="e">
        <f t="shared" si="4"/>
        <v>#DIV/0!</v>
      </c>
    </row>
    <row r="29" spans="1:16" x14ac:dyDescent="0.15">
      <c r="A29" s="18">
        <v>14</v>
      </c>
      <c r="B29" s="18">
        <v>27</v>
      </c>
      <c r="I29" s="19">
        <f t="shared" si="0"/>
        <v>0</v>
      </c>
      <c r="J29" s="19">
        <f t="shared" si="0"/>
        <v>0</v>
      </c>
      <c r="K29" s="19">
        <f t="shared" si="1"/>
        <v>0</v>
      </c>
      <c r="L29" s="20" t="e">
        <f t="shared" si="2"/>
        <v>#DIV/0!</v>
      </c>
      <c r="M29" s="20" t="e">
        <f t="shared" si="5"/>
        <v>#DIV/0!</v>
      </c>
      <c r="P29" s="18" t="e">
        <f t="shared" si="4"/>
        <v>#DIV/0!</v>
      </c>
    </row>
    <row r="30" spans="1:16" x14ac:dyDescent="0.15">
      <c r="A30" s="18">
        <v>14.5</v>
      </c>
      <c r="B30" s="18">
        <v>28</v>
      </c>
      <c r="I30" s="19">
        <f t="shared" si="0"/>
        <v>0</v>
      </c>
      <c r="J30" s="19">
        <f t="shared" si="0"/>
        <v>0</v>
      </c>
      <c r="K30" s="19">
        <f t="shared" si="1"/>
        <v>0</v>
      </c>
      <c r="L30" s="20" t="e">
        <f t="shared" si="2"/>
        <v>#DIV/0!</v>
      </c>
      <c r="M30" s="20" t="e">
        <f t="shared" si="5"/>
        <v>#DIV/0!</v>
      </c>
      <c r="P30" s="18" t="e">
        <f t="shared" si="4"/>
        <v>#DIV/0!</v>
      </c>
    </row>
    <row r="31" spans="1:16" x14ac:dyDescent="0.15">
      <c r="A31" s="18">
        <v>15</v>
      </c>
      <c r="B31" s="18">
        <v>29</v>
      </c>
      <c r="I31" s="19">
        <f t="shared" si="0"/>
        <v>0</v>
      </c>
      <c r="J31" s="19">
        <f t="shared" si="0"/>
        <v>0</v>
      </c>
      <c r="K31" s="19">
        <f t="shared" si="1"/>
        <v>0</v>
      </c>
      <c r="L31" s="20" t="e">
        <f t="shared" si="2"/>
        <v>#DIV/0!</v>
      </c>
      <c r="M31" s="20" t="e">
        <f t="shared" si="5"/>
        <v>#DIV/0!</v>
      </c>
      <c r="P31" s="18" t="e">
        <f t="shared" si="4"/>
        <v>#DIV/0!</v>
      </c>
    </row>
    <row r="32" spans="1:16" x14ac:dyDescent="0.15">
      <c r="A32" s="18">
        <v>15.5</v>
      </c>
      <c r="B32" s="18">
        <v>30</v>
      </c>
      <c r="I32" s="19">
        <f t="shared" si="0"/>
        <v>0</v>
      </c>
      <c r="J32" s="19">
        <f t="shared" si="0"/>
        <v>0</v>
      </c>
      <c r="K32" s="19">
        <f t="shared" si="1"/>
        <v>0</v>
      </c>
      <c r="L32" s="20" t="e">
        <f t="shared" si="2"/>
        <v>#DIV/0!</v>
      </c>
      <c r="M32" s="20" t="e">
        <f t="shared" si="5"/>
        <v>#DIV/0!</v>
      </c>
      <c r="P32" s="18" t="e">
        <f t="shared" si="4"/>
        <v>#DIV/0!</v>
      </c>
    </row>
    <row r="33" spans="1:16" x14ac:dyDescent="0.15">
      <c r="A33" s="18">
        <v>16</v>
      </c>
      <c r="B33" s="18">
        <v>31</v>
      </c>
      <c r="I33" s="19">
        <f t="shared" si="0"/>
        <v>0</v>
      </c>
      <c r="J33" s="19">
        <f t="shared" si="0"/>
        <v>0</v>
      </c>
      <c r="K33" s="19">
        <f t="shared" si="1"/>
        <v>0</v>
      </c>
      <c r="L33" s="20" t="e">
        <f t="shared" si="2"/>
        <v>#DIV/0!</v>
      </c>
      <c r="M33" s="20" t="e">
        <f t="shared" si="5"/>
        <v>#DIV/0!</v>
      </c>
      <c r="P33" s="18" t="e">
        <f t="shared" si="4"/>
        <v>#DIV/0!</v>
      </c>
    </row>
    <row r="34" spans="1:16" x14ac:dyDescent="0.15">
      <c r="A34" s="18">
        <v>16.5</v>
      </c>
      <c r="B34" s="18">
        <v>32</v>
      </c>
      <c r="I34" s="19">
        <f t="shared" si="0"/>
        <v>0</v>
      </c>
      <c r="J34" s="19">
        <f t="shared" si="0"/>
        <v>0</v>
      </c>
      <c r="K34" s="19">
        <f t="shared" si="1"/>
        <v>0</v>
      </c>
      <c r="L34" s="20" t="e">
        <f t="shared" si="2"/>
        <v>#DIV/0!</v>
      </c>
      <c r="M34" s="20" t="e">
        <f t="shared" si="5"/>
        <v>#DIV/0!</v>
      </c>
      <c r="P34" s="18" t="e">
        <f t="shared" si="4"/>
        <v>#DIV/0!</v>
      </c>
    </row>
    <row r="35" spans="1:16" x14ac:dyDescent="0.15">
      <c r="A35" s="18">
        <v>17</v>
      </c>
      <c r="B35" s="18">
        <v>33</v>
      </c>
      <c r="I35" s="19">
        <f t="shared" si="0"/>
        <v>0</v>
      </c>
      <c r="J35" s="19">
        <f t="shared" si="0"/>
        <v>0</v>
      </c>
      <c r="K35" s="19">
        <f t="shared" si="1"/>
        <v>0</v>
      </c>
      <c r="L35" s="20" t="e">
        <f t="shared" si="2"/>
        <v>#DIV/0!</v>
      </c>
      <c r="M35" s="20" t="e">
        <f t="shared" si="5"/>
        <v>#DIV/0!</v>
      </c>
      <c r="P35" s="18" t="e">
        <f t="shared" si="4"/>
        <v>#DIV/0!</v>
      </c>
    </row>
    <row r="36" spans="1:16" x14ac:dyDescent="0.15">
      <c r="A36" s="18">
        <v>17.5</v>
      </c>
      <c r="B36" s="18">
        <v>34</v>
      </c>
      <c r="I36" s="19">
        <f t="shared" si="0"/>
        <v>0</v>
      </c>
      <c r="J36" s="19">
        <f t="shared" si="0"/>
        <v>0</v>
      </c>
      <c r="K36" s="19">
        <f t="shared" si="1"/>
        <v>0</v>
      </c>
      <c r="L36" s="20" t="e">
        <f t="shared" si="2"/>
        <v>#DIV/0!</v>
      </c>
      <c r="M36" s="20" t="e">
        <f t="shared" si="5"/>
        <v>#DIV/0!</v>
      </c>
      <c r="P36" s="18" t="e">
        <f t="shared" si="4"/>
        <v>#DIV/0!</v>
      </c>
    </row>
    <row r="37" spans="1:16" x14ac:dyDescent="0.15">
      <c r="A37" s="18">
        <v>18</v>
      </c>
      <c r="B37" s="18">
        <v>35</v>
      </c>
      <c r="I37" s="19">
        <f t="shared" si="0"/>
        <v>0</v>
      </c>
      <c r="J37" s="19">
        <f t="shared" si="0"/>
        <v>0</v>
      </c>
      <c r="K37" s="19">
        <f t="shared" si="1"/>
        <v>0</v>
      </c>
      <c r="L37" s="20" t="e">
        <f t="shared" si="2"/>
        <v>#DIV/0!</v>
      </c>
      <c r="M37" s="20" t="e">
        <f t="shared" si="5"/>
        <v>#DIV/0!</v>
      </c>
      <c r="P37" s="18" t="e">
        <f t="shared" si="4"/>
        <v>#DIV/0!</v>
      </c>
    </row>
    <row r="38" spans="1:16" x14ac:dyDescent="0.15">
      <c r="A38" s="18">
        <v>18.5</v>
      </c>
      <c r="B38" s="18">
        <v>36</v>
      </c>
      <c r="I38" s="19">
        <f t="shared" si="0"/>
        <v>0</v>
      </c>
      <c r="J38" s="19">
        <f t="shared" si="0"/>
        <v>0</v>
      </c>
      <c r="K38" s="19">
        <f t="shared" si="1"/>
        <v>0</v>
      </c>
      <c r="L38" s="20" t="e">
        <f t="shared" si="2"/>
        <v>#DIV/0!</v>
      </c>
      <c r="M38" s="20" t="e">
        <f t="shared" si="5"/>
        <v>#DIV/0!</v>
      </c>
      <c r="P38" s="18" t="e">
        <f t="shared" si="4"/>
        <v>#DIV/0!</v>
      </c>
    </row>
    <row r="39" spans="1:16" x14ac:dyDescent="0.15">
      <c r="A39" s="18">
        <v>19</v>
      </c>
      <c r="B39" s="18">
        <v>37</v>
      </c>
      <c r="I39" s="19">
        <f t="shared" si="0"/>
        <v>0</v>
      </c>
      <c r="J39" s="19">
        <f t="shared" si="0"/>
        <v>0</v>
      </c>
      <c r="K39" s="19">
        <f t="shared" si="1"/>
        <v>0</v>
      </c>
      <c r="L39" s="20" t="e">
        <f t="shared" si="2"/>
        <v>#DIV/0!</v>
      </c>
      <c r="M39" s="20" t="e">
        <f t="shared" si="5"/>
        <v>#DIV/0!</v>
      </c>
      <c r="P39" s="18" t="e">
        <f t="shared" si="4"/>
        <v>#DIV/0!</v>
      </c>
    </row>
    <row r="40" spans="1:16" x14ac:dyDescent="0.15">
      <c r="A40" s="18">
        <v>19.5</v>
      </c>
      <c r="B40" s="18">
        <v>38</v>
      </c>
      <c r="I40" s="19">
        <f t="shared" si="0"/>
        <v>0</v>
      </c>
      <c r="J40" s="19">
        <f t="shared" si="0"/>
        <v>0</v>
      </c>
      <c r="K40" s="19">
        <f t="shared" si="1"/>
        <v>0</v>
      </c>
      <c r="L40" s="20" t="e">
        <f t="shared" si="2"/>
        <v>#DIV/0!</v>
      </c>
      <c r="M40" s="20" t="e">
        <f t="shared" si="5"/>
        <v>#DIV/0!</v>
      </c>
      <c r="P40" s="18" t="e">
        <f t="shared" si="4"/>
        <v>#DIV/0!</v>
      </c>
    </row>
    <row r="41" spans="1:16" x14ac:dyDescent="0.15">
      <c r="A41" s="18">
        <v>20</v>
      </c>
      <c r="B41" s="18">
        <v>39</v>
      </c>
      <c r="I41" s="19">
        <f t="shared" si="0"/>
        <v>0</v>
      </c>
      <c r="J41" s="19">
        <f t="shared" si="0"/>
        <v>0</v>
      </c>
      <c r="K41" s="19">
        <f t="shared" si="1"/>
        <v>0</v>
      </c>
      <c r="L41" s="20" t="e">
        <f t="shared" si="2"/>
        <v>#DIV/0!</v>
      </c>
      <c r="M41" s="20" t="e">
        <f t="shared" si="5"/>
        <v>#DIV/0!</v>
      </c>
      <c r="P41" s="18" t="e">
        <f t="shared" si="4"/>
        <v>#DIV/0!</v>
      </c>
    </row>
    <row r="42" spans="1:16" x14ac:dyDescent="0.15">
      <c r="A42" s="18">
        <v>20.5</v>
      </c>
      <c r="B42" s="18">
        <v>40</v>
      </c>
      <c r="I42" s="19">
        <f t="shared" si="0"/>
        <v>0</v>
      </c>
      <c r="J42" s="19">
        <f t="shared" si="0"/>
        <v>0</v>
      </c>
      <c r="K42" s="19">
        <f t="shared" si="1"/>
        <v>0</v>
      </c>
      <c r="L42" s="20" t="e">
        <f t="shared" si="2"/>
        <v>#DIV/0!</v>
      </c>
      <c r="M42" s="20" t="e">
        <f t="shared" si="5"/>
        <v>#DIV/0!</v>
      </c>
      <c r="P42" s="18" t="e">
        <f t="shared" si="4"/>
        <v>#DIV/0!</v>
      </c>
    </row>
    <row r="43" spans="1:16" x14ac:dyDescent="0.15">
      <c r="A43" s="18">
        <v>21</v>
      </c>
      <c r="B43" s="18">
        <v>41</v>
      </c>
      <c r="I43" s="19">
        <f t="shared" si="0"/>
        <v>0</v>
      </c>
      <c r="J43" s="19">
        <f t="shared" si="0"/>
        <v>0</v>
      </c>
      <c r="K43" s="19">
        <f t="shared" si="1"/>
        <v>0</v>
      </c>
      <c r="L43" s="20" t="e">
        <f t="shared" si="2"/>
        <v>#DIV/0!</v>
      </c>
      <c r="M43" s="20" t="e">
        <f t="shared" si="5"/>
        <v>#DIV/0!</v>
      </c>
      <c r="P43" s="18" t="e">
        <f t="shared" si="4"/>
        <v>#DIV/0!</v>
      </c>
    </row>
    <row r="44" spans="1:16" x14ac:dyDescent="0.15">
      <c r="A44" s="18">
        <v>21.5</v>
      </c>
      <c r="B44" s="18">
        <v>42</v>
      </c>
      <c r="I44" s="19">
        <f t="shared" si="0"/>
        <v>0</v>
      </c>
      <c r="J44" s="19">
        <f t="shared" si="0"/>
        <v>0</v>
      </c>
      <c r="K44" s="19">
        <f t="shared" si="1"/>
        <v>0</v>
      </c>
      <c r="L44" s="20" t="e">
        <f t="shared" si="2"/>
        <v>#DIV/0!</v>
      </c>
      <c r="M44" s="20" t="e">
        <f t="shared" si="5"/>
        <v>#DIV/0!</v>
      </c>
      <c r="P44" s="18" t="e">
        <f t="shared" si="4"/>
        <v>#DIV/0!</v>
      </c>
    </row>
    <row r="45" spans="1:16" x14ac:dyDescent="0.15">
      <c r="A45" s="18">
        <v>22</v>
      </c>
      <c r="B45" s="18">
        <v>43</v>
      </c>
      <c r="I45" s="19">
        <f t="shared" si="0"/>
        <v>0</v>
      </c>
      <c r="J45" s="19">
        <f t="shared" si="0"/>
        <v>0</v>
      </c>
      <c r="K45" s="19">
        <f t="shared" si="1"/>
        <v>0</v>
      </c>
      <c r="L45" s="20" t="e">
        <f t="shared" si="2"/>
        <v>#DIV/0!</v>
      </c>
      <c r="M45" s="20" t="e">
        <f t="shared" si="5"/>
        <v>#DIV/0!</v>
      </c>
      <c r="P45" s="18" t="e">
        <f t="shared" si="4"/>
        <v>#DIV/0!</v>
      </c>
    </row>
    <row r="46" spans="1:16" ht="15" x14ac:dyDescent="0.2">
      <c r="A46" s="18">
        <v>22.5</v>
      </c>
      <c r="B46" s="18">
        <v>44</v>
      </c>
      <c r="C46" s="24" t="s">
        <v>29</v>
      </c>
      <c r="I46" s="19">
        <f t="shared" si="0"/>
        <v>0</v>
      </c>
      <c r="J46" s="19">
        <f t="shared" si="0"/>
        <v>0</v>
      </c>
      <c r="K46" s="19">
        <f t="shared" si="1"/>
        <v>0</v>
      </c>
      <c r="L46" s="20" t="e">
        <f t="shared" si="2"/>
        <v>#DIV/0!</v>
      </c>
      <c r="M46" s="20" t="e">
        <f t="shared" si="5"/>
        <v>#DIV/0!</v>
      </c>
      <c r="P46" s="18" t="e">
        <f t="shared" si="4"/>
        <v>#DIV/0!</v>
      </c>
    </row>
    <row r="47" spans="1:16" x14ac:dyDescent="0.15">
      <c r="A47" s="18">
        <v>23</v>
      </c>
      <c r="B47" s="18">
        <v>45</v>
      </c>
      <c r="I47" s="19">
        <f t="shared" si="0"/>
        <v>0</v>
      </c>
      <c r="J47" s="19">
        <f t="shared" si="0"/>
        <v>0</v>
      </c>
      <c r="K47" s="19">
        <f t="shared" si="1"/>
        <v>0</v>
      </c>
      <c r="L47" s="20" t="e">
        <f t="shared" si="2"/>
        <v>#DIV/0!</v>
      </c>
      <c r="M47" s="20" t="e">
        <f t="shared" si="5"/>
        <v>#DIV/0!</v>
      </c>
      <c r="P47" s="18" t="e">
        <f t="shared" si="4"/>
        <v>#DIV/0!</v>
      </c>
    </row>
    <row r="48" spans="1:16" x14ac:dyDescent="0.15">
      <c r="A48" s="18">
        <v>23.5</v>
      </c>
      <c r="B48" s="18">
        <v>46</v>
      </c>
      <c r="I48" s="19">
        <f t="shared" si="0"/>
        <v>0</v>
      </c>
      <c r="J48" s="19">
        <f t="shared" si="0"/>
        <v>0</v>
      </c>
      <c r="K48" s="19">
        <f t="shared" si="1"/>
        <v>0</v>
      </c>
      <c r="L48" s="20" t="e">
        <f t="shared" si="2"/>
        <v>#DIV/0!</v>
      </c>
      <c r="M48" s="20" t="e">
        <f t="shared" si="5"/>
        <v>#DIV/0!</v>
      </c>
      <c r="P48" s="18" t="e">
        <f t="shared" si="4"/>
        <v>#DIV/0!</v>
      </c>
    </row>
    <row r="49" spans="1:22" x14ac:dyDescent="0.15">
      <c r="A49" s="18">
        <v>24</v>
      </c>
      <c r="B49" s="18">
        <v>47</v>
      </c>
      <c r="I49" s="19">
        <f t="shared" si="0"/>
        <v>0</v>
      </c>
      <c r="J49" s="19">
        <f t="shared" si="0"/>
        <v>0</v>
      </c>
      <c r="K49" s="19">
        <f t="shared" si="1"/>
        <v>0</v>
      </c>
      <c r="L49" s="20" t="e">
        <f t="shared" si="2"/>
        <v>#DIV/0!</v>
      </c>
      <c r="M49" s="20" t="e">
        <f t="shared" si="5"/>
        <v>#DIV/0!</v>
      </c>
      <c r="P49" s="18" t="e">
        <f t="shared" si="4"/>
        <v>#DIV/0!</v>
      </c>
    </row>
    <row r="50" spans="1:22" x14ac:dyDescent="0.15">
      <c r="A50" s="18">
        <v>24.5</v>
      </c>
      <c r="B50" s="18">
        <v>48</v>
      </c>
      <c r="I50" s="19">
        <f t="shared" si="0"/>
        <v>0</v>
      </c>
      <c r="J50" s="19">
        <f t="shared" si="0"/>
        <v>0</v>
      </c>
      <c r="K50" s="19">
        <f t="shared" si="1"/>
        <v>0</v>
      </c>
      <c r="L50" s="20" t="e">
        <f t="shared" si="2"/>
        <v>#DIV/0!</v>
      </c>
      <c r="M50" s="20" t="e">
        <f t="shared" si="5"/>
        <v>#DIV/0!</v>
      </c>
      <c r="P50" s="18" t="e">
        <f t="shared" si="4"/>
        <v>#DIV/0!</v>
      </c>
    </row>
    <row r="51" spans="1:22" x14ac:dyDescent="0.15">
      <c r="A51" s="18">
        <v>25</v>
      </c>
      <c r="B51" s="18">
        <v>49</v>
      </c>
      <c r="I51" s="19">
        <f t="shared" si="0"/>
        <v>0</v>
      </c>
      <c r="J51" s="19">
        <f t="shared" si="0"/>
        <v>0</v>
      </c>
      <c r="K51" s="19">
        <f t="shared" si="1"/>
        <v>0</v>
      </c>
      <c r="L51" s="20" t="e">
        <f t="shared" si="2"/>
        <v>#DIV/0!</v>
      </c>
      <c r="M51" s="20" t="e">
        <f t="shared" si="5"/>
        <v>#DIV/0!</v>
      </c>
      <c r="P51" s="18" t="e">
        <f t="shared" si="4"/>
        <v>#DIV/0!</v>
      </c>
    </row>
    <row r="52" spans="1:22" x14ac:dyDescent="0.15">
      <c r="A52" s="18">
        <v>25.5</v>
      </c>
      <c r="B52" s="18">
        <v>50</v>
      </c>
      <c r="I52" s="19">
        <f t="shared" si="0"/>
        <v>0</v>
      </c>
      <c r="J52" s="19">
        <f t="shared" si="0"/>
        <v>0</v>
      </c>
      <c r="K52" s="19">
        <f t="shared" si="1"/>
        <v>0</v>
      </c>
      <c r="L52" s="20" t="e">
        <f t="shared" si="2"/>
        <v>#DIV/0!</v>
      </c>
      <c r="M52" s="20" t="e">
        <f t="shared" si="5"/>
        <v>#DIV/0!</v>
      </c>
      <c r="P52" s="18" t="e">
        <f t="shared" si="4"/>
        <v>#DIV/0!</v>
      </c>
      <c r="R52" s="29"/>
      <c r="S52" s="29"/>
      <c r="T52" s="29"/>
    </row>
    <row r="53" spans="1:22" x14ac:dyDescent="0.15">
      <c r="A53" s="18">
        <v>26</v>
      </c>
      <c r="B53" s="18">
        <v>51</v>
      </c>
      <c r="I53" s="19">
        <f t="shared" si="0"/>
        <v>0</v>
      </c>
      <c r="J53" s="19">
        <f t="shared" si="0"/>
        <v>0</v>
      </c>
      <c r="K53" s="19">
        <f t="shared" si="1"/>
        <v>0</v>
      </c>
      <c r="L53" s="20" t="e">
        <f t="shared" si="2"/>
        <v>#DIV/0!</v>
      </c>
      <c r="M53" s="20" t="e">
        <f t="shared" si="5"/>
        <v>#DIV/0!</v>
      </c>
      <c r="P53" s="18" t="e">
        <f t="shared" si="4"/>
        <v>#DIV/0!</v>
      </c>
      <c r="R53" s="29"/>
      <c r="S53" s="34"/>
      <c r="T53" s="29"/>
      <c r="U53" s="22"/>
    </row>
    <row r="54" spans="1:22" x14ac:dyDescent="0.15">
      <c r="A54" s="18">
        <v>26.5</v>
      </c>
      <c r="B54" s="18">
        <v>52</v>
      </c>
      <c r="I54" s="19">
        <f t="shared" si="0"/>
        <v>0</v>
      </c>
      <c r="J54" s="19">
        <f t="shared" si="0"/>
        <v>0</v>
      </c>
      <c r="K54" s="19">
        <f t="shared" si="1"/>
        <v>0</v>
      </c>
      <c r="L54" s="20" t="e">
        <f t="shared" si="2"/>
        <v>#DIV/0!</v>
      </c>
      <c r="M54" s="20" t="e">
        <f t="shared" si="5"/>
        <v>#DIV/0!</v>
      </c>
      <c r="P54" s="18" t="e">
        <f t="shared" si="4"/>
        <v>#DIV/0!</v>
      </c>
      <c r="R54" s="29"/>
      <c r="S54" s="34"/>
      <c r="T54" s="29"/>
    </row>
    <row r="55" spans="1:22" x14ac:dyDescent="0.15">
      <c r="A55" s="18">
        <v>27</v>
      </c>
      <c r="B55" s="18">
        <v>53</v>
      </c>
      <c r="I55" s="19">
        <f t="shared" si="0"/>
        <v>0</v>
      </c>
      <c r="J55" s="19">
        <f t="shared" si="0"/>
        <v>0</v>
      </c>
      <c r="K55" s="19">
        <f t="shared" si="1"/>
        <v>0</v>
      </c>
      <c r="L55" s="20" t="e">
        <f t="shared" si="2"/>
        <v>#DIV/0!</v>
      </c>
      <c r="M55" s="20" t="e">
        <f t="shared" si="5"/>
        <v>#DIV/0!</v>
      </c>
      <c r="P55" s="18" t="e">
        <f t="shared" si="4"/>
        <v>#DIV/0!</v>
      </c>
      <c r="R55" s="35"/>
      <c r="S55" s="34"/>
      <c r="T55" s="29"/>
    </row>
    <row r="56" spans="1:22" x14ac:dyDescent="0.15">
      <c r="A56" s="18">
        <v>27.5</v>
      </c>
      <c r="B56" s="18">
        <v>54</v>
      </c>
      <c r="I56" s="19">
        <f t="shared" si="0"/>
        <v>0</v>
      </c>
      <c r="J56" s="19">
        <f t="shared" si="0"/>
        <v>0</v>
      </c>
      <c r="K56" s="19">
        <f t="shared" si="1"/>
        <v>0</v>
      </c>
      <c r="L56" s="20" t="e">
        <f t="shared" si="2"/>
        <v>#DIV/0!</v>
      </c>
      <c r="M56" s="20" t="e">
        <f t="shared" si="5"/>
        <v>#DIV/0!</v>
      </c>
      <c r="P56" s="18" t="e">
        <f t="shared" si="4"/>
        <v>#DIV/0!</v>
      </c>
      <c r="R56" s="35"/>
      <c r="S56" s="34"/>
      <c r="T56" s="29"/>
    </row>
    <row r="57" spans="1:22" x14ac:dyDescent="0.15">
      <c r="A57" s="18">
        <v>28</v>
      </c>
      <c r="B57" s="18">
        <v>55</v>
      </c>
      <c r="I57" s="19">
        <f t="shared" si="0"/>
        <v>0</v>
      </c>
      <c r="J57" s="19">
        <f t="shared" si="0"/>
        <v>0</v>
      </c>
      <c r="K57" s="19">
        <f t="shared" si="1"/>
        <v>0</v>
      </c>
      <c r="L57" s="20" t="e">
        <f t="shared" si="2"/>
        <v>#DIV/0!</v>
      </c>
      <c r="M57" s="20" t="e">
        <f t="shared" si="5"/>
        <v>#DIV/0!</v>
      </c>
      <c r="P57" s="18" t="e">
        <f t="shared" si="4"/>
        <v>#DIV/0!</v>
      </c>
      <c r="R57" s="29"/>
      <c r="S57" s="34"/>
      <c r="T57" s="29"/>
    </row>
    <row r="58" spans="1:22" x14ac:dyDescent="0.15">
      <c r="A58" s="18">
        <v>28.5</v>
      </c>
      <c r="B58" s="18">
        <v>56</v>
      </c>
      <c r="I58" s="19">
        <f t="shared" si="0"/>
        <v>0</v>
      </c>
      <c r="J58" s="19">
        <f t="shared" si="0"/>
        <v>0</v>
      </c>
      <c r="K58" s="19">
        <f t="shared" si="1"/>
        <v>0</v>
      </c>
      <c r="L58" s="20" t="e">
        <f t="shared" si="2"/>
        <v>#DIV/0!</v>
      </c>
      <c r="M58" s="20" t="e">
        <f t="shared" si="5"/>
        <v>#DIV/0!</v>
      </c>
      <c r="P58" s="18" t="e">
        <f t="shared" si="4"/>
        <v>#DIV/0!</v>
      </c>
      <c r="R58" s="29"/>
      <c r="S58" s="34"/>
      <c r="T58" s="29"/>
    </row>
    <row r="59" spans="1:22" x14ac:dyDescent="0.15">
      <c r="A59" s="18">
        <v>29</v>
      </c>
      <c r="B59" s="18">
        <v>57</v>
      </c>
      <c r="I59" s="19">
        <f t="shared" si="0"/>
        <v>0</v>
      </c>
      <c r="J59" s="19">
        <f t="shared" si="0"/>
        <v>0</v>
      </c>
      <c r="K59" s="19">
        <f t="shared" si="1"/>
        <v>0</v>
      </c>
      <c r="L59" s="20" t="e">
        <f t="shared" si="2"/>
        <v>#DIV/0!</v>
      </c>
      <c r="M59" s="20" t="e">
        <f t="shared" si="5"/>
        <v>#DIV/0!</v>
      </c>
      <c r="P59" s="18" t="e">
        <f t="shared" si="4"/>
        <v>#DIV/0!</v>
      </c>
      <c r="R59" s="36"/>
      <c r="S59" s="34"/>
      <c r="T59" s="29"/>
    </row>
    <row r="60" spans="1:22" x14ac:dyDescent="0.15">
      <c r="A60" s="18">
        <v>29.5</v>
      </c>
      <c r="B60" s="18">
        <v>58</v>
      </c>
      <c r="I60" s="19">
        <f t="shared" si="0"/>
        <v>0</v>
      </c>
      <c r="J60" s="19">
        <f t="shared" si="0"/>
        <v>0</v>
      </c>
      <c r="K60" s="19">
        <f t="shared" si="1"/>
        <v>0</v>
      </c>
      <c r="L60" s="20" t="e">
        <f t="shared" si="2"/>
        <v>#DIV/0!</v>
      </c>
      <c r="M60" s="20" t="e">
        <f t="shared" si="5"/>
        <v>#DIV/0!</v>
      </c>
      <c r="P60" s="18" t="e">
        <f t="shared" si="4"/>
        <v>#DIV/0!</v>
      </c>
      <c r="R60" s="35"/>
      <c r="S60" s="34"/>
      <c r="T60" s="29"/>
    </row>
    <row r="61" spans="1:22" x14ac:dyDescent="0.15">
      <c r="A61" s="18">
        <v>30</v>
      </c>
      <c r="B61" s="18">
        <v>59</v>
      </c>
      <c r="I61" s="19">
        <f t="shared" si="0"/>
        <v>0</v>
      </c>
      <c r="J61" s="19">
        <f t="shared" si="0"/>
        <v>0</v>
      </c>
      <c r="K61" s="19">
        <f t="shared" si="1"/>
        <v>0</v>
      </c>
      <c r="L61" s="20" t="e">
        <f t="shared" si="2"/>
        <v>#DIV/0!</v>
      </c>
      <c r="M61" s="20" t="e">
        <f t="shared" si="5"/>
        <v>#DIV/0!</v>
      </c>
      <c r="P61" s="18" t="e">
        <f t="shared" si="4"/>
        <v>#DIV/0!</v>
      </c>
      <c r="R61" s="35"/>
      <c r="S61" s="34"/>
      <c r="T61" s="29"/>
    </row>
    <row r="62" spans="1:22" x14ac:dyDescent="0.15">
      <c r="A62" s="18">
        <v>30.5</v>
      </c>
      <c r="B62" s="18">
        <v>60</v>
      </c>
      <c r="I62" s="19">
        <f t="shared" si="0"/>
        <v>0</v>
      </c>
      <c r="J62" s="19">
        <f t="shared" si="0"/>
        <v>0</v>
      </c>
      <c r="K62" s="19">
        <f t="shared" si="1"/>
        <v>0</v>
      </c>
      <c r="L62" s="20" t="e">
        <f t="shared" si="2"/>
        <v>#DIV/0!</v>
      </c>
      <c r="M62" s="20" t="e">
        <f t="shared" si="5"/>
        <v>#DIV/0!</v>
      </c>
      <c r="P62" s="18" t="e">
        <f t="shared" si="4"/>
        <v>#DIV/0!</v>
      </c>
      <c r="R62" s="29"/>
      <c r="S62" s="29"/>
      <c r="T62" s="29"/>
      <c r="U62" s="16" t="s">
        <v>17</v>
      </c>
    </row>
    <row r="63" spans="1:22" x14ac:dyDescent="0.15">
      <c r="A63" s="18">
        <v>31</v>
      </c>
      <c r="B63" s="18">
        <v>61</v>
      </c>
      <c r="I63" s="19">
        <f t="shared" si="0"/>
        <v>0</v>
      </c>
      <c r="J63" s="19">
        <f t="shared" si="0"/>
        <v>0</v>
      </c>
      <c r="K63" s="19">
        <f t="shared" si="1"/>
        <v>0</v>
      </c>
      <c r="L63" s="20" t="e">
        <f t="shared" si="2"/>
        <v>#DIV/0!</v>
      </c>
      <c r="M63" s="20" t="e">
        <f t="shared" si="5"/>
        <v>#DIV/0!</v>
      </c>
      <c r="P63" s="18" t="e">
        <f t="shared" si="4"/>
        <v>#DIV/0!</v>
      </c>
      <c r="R63" s="29"/>
      <c r="S63" s="29"/>
      <c r="T63" s="29"/>
    </row>
    <row r="64" spans="1:22" x14ac:dyDescent="0.15">
      <c r="A64" s="18">
        <v>31.5</v>
      </c>
      <c r="B64" s="18">
        <v>62</v>
      </c>
      <c r="I64" s="19">
        <f t="shared" si="0"/>
        <v>0</v>
      </c>
      <c r="J64" s="19">
        <f t="shared" si="0"/>
        <v>0</v>
      </c>
      <c r="K64" s="19">
        <f t="shared" si="1"/>
        <v>0</v>
      </c>
      <c r="L64" s="20" t="e">
        <f t="shared" si="2"/>
        <v>#DIV/0!</v>
      </c>
      <c r="M64" s="20" t="e">
        <f t="shared" si="5"/>
        <v>#DIV/0!</v>
      </c>
      <c r="P64" s="18" t="e">
        <f t="shared" si="4"/>
        <v>#DIV/0!</v>
      </c>
      <c r="R64" s="29"/>
      <c r="S64" s="29"/>
      <c r="T64" s="29"/>
      <c r="U64" s="18">
        <v>12.5</v>
      </c>
      <c r="V64" s="20" t="e">
        <f t="shared" ref="V64:V83" si="6">L26</f>
        <v>#DIV/0!</v>
      </c>
    </row>
    <row r="65" spans="1:22" x14ac:dyDescent="0.15">
      <c r="A65" s="18">
        <v>32</v>
      </c>
      <c r="B65" s="18">
        <v>63</v>
      </c>
      <c r="I65" s="19">
        <f t="shared" si="0"/>
        <v>0</v>
      </c>
      <c r="J65" s="19">
        <f t="shared" si="0"/>
        <v>0</v>
      </c>
      <c r="K65" s="19">
        <f t="shared" si="1"/>
        <v>0</v>
      </c>
      <c r="L65" s="20" t="e">
        <f t="shared" si="2"/>
        <v>#DIV/0!</v>
      </c>
      <c r="M65" s="20" t="e">
        <f t="shared" si="5"/>
        <v>#DIV/0!</v>
      </c>
      <c r="P65" s="18" t="e">
        <f t="shared" si="4"/>
        <v>#DIV/0!</v>
      </c>
      <c r="R65" s="29"/>
      <c r="S65" s="29"/>
      <c r="T65" s="29"/>
      <c r="U65" s="18">
        <v>13</v>
      </c>
      <c r="V65" s="20" t="e">
        <f t="shared" si="6"/>
        <v>#DIV/0!</v>
      </c>
    </row>
    <row r="66" spans="1:22" x14ac:dyDescent="0.15">
      <c r="A66" s="18">
        <v>32.5</v>
      </c>
      <c r="B66" s="18">
        <v>64</v>
      </c>
      <c r="I66" s="19">
        <f t="shared" ref="I66:J129" si="7">D66-F66</f>
        <v>0</v>
      </c>
      <c r="J66" s="19">
        <f t="shared" si="7"/>
        <v>0</v>
      </c>
      <c r="K66" s="19">
        <f t="shared" ref="K66:K129" si="8">I66-0.7*J66</f>
        <v>0</v>
      </c>
      <c r="L66" s="20" t="e">
        <f t="shared" ref="L66:L129" si="9">K66/J66</f>
        <v>#DIV/0!</v>
      </c>
      <c r="M66" s="20" t="e">
        <f t="shared" si="5"/>
        <v>#DIV/0!</v>
      </c>
      <c r="P66" s="18" t="e">
        <f t="shared" si="4"/>
        <v>#DIV/0!</v>
      </c>
      <c r="R66" s="29"/>
      <c r="S66" s="29"/>
      <c r="T66" s="29"/>
      <c r="U66" s="18">
        <v>13.5</v>
      </c>
      <c r="V66" s="20" t="e">
        <f t="shared" si="6"/>
        <v>#DIV/0!</v>
      </c>
    </row>
    <row r="67" spans="1:22" x14ac:dyDescent="0.15">
      <c r="A67" s="18">
        <v>33</v>
      </c>
      <c r="B67" s="18">
        <v>65</v>
      </c>
      <c r="I67" s="19">
        <f t="shared" si="7"/>
        <v>0</v>
      </c>
      <c r="J67" s="19">
        <f t="shared" si="7"/>
        <v>0</v>
      </c>
      <c r="K67" s="19">
        <f t="shared" si="8"/>
        <v>0</v>
      </c>
      <c r="L67" s="20" t="e">
        <f t="shared" si="9"/>
        <v>#DIV/0!</v>
      </c>
      <c r="M67" s="20" t="e">
        <f t="shared" si="5"/>
        <v>#DIV/0!</v>
      </c>
      <c r="P67" s="18" t="e">
        <f t="shared" si="4"/>
        <v>#DIV/0!</v>
      </c>
      <c r="R67" s="29"/>
      <c r="S67" s="29"/>
      <c r="T67" s="29"/>
      <c r="U67" s="18">
        <v>14</v>
      </c>
      <c r="V67" s="20" t="e">
        <f t="shared" si="6"/>
        <v>#DIV/0!</v>
      </c>
    </row>
    <row r="68" spans="1:22" x14ac:dyDescent="0.15">
      <c r="A68" s="18">
        <v>33.5</v>
      </c>
      <c r="B68" s="18">
        <v>66</v>
      </c>
      <c r="I68" s="19">
        <f t="shared" si="7"/>
        <v>0</v>
      </c>
      <c r="J68" s="19">
        <f t="shared" si="7"/>
        <v>0</v>
      </c>
      <c r="K68" s="19">
        <f t="shared" si="8"/>
        <v>0</v>
      </c>
      <c r="L68" s="20" t="e">
        <f t="shared" si="9"/>
        <v>#DIV/0!</v>
      </c>
      <c r="M68" s="20" t="e">
        <f t="shared" si="5"/>
        <v>#DIV/0!</v>
      </c>
      <c r="P68" s="18" t="e">
        <f t="shared" si="4"/>
        <v>#DIV/0!</v>
      </c>
      <c r="R68" s="29"/>
      <c r="S68" s="29"/>
      <c r="T68" s="29"/>
      <c r="U68" s="18">
        <v>14.5</v>
      </c>
      <c r="V68" s="20" t="e">
        <f t="shared" si="6"/>
        <v>#DIV/0!</v>
      </c>
    </row>
    <row r="69" spans="1:22" x14ac:dyDescent="0.15">
      <c r="A69" s="18">
        <v>34</v>
      </c>
      <c r="B69" s="18">
        <v>67</v>
      </c>
      <c r="I69" s="19">
        <f t="shared" si="7"/>
        <v>0</v>
      </c>
      <c r="J69" s="19">
        <f t="shared" si="7"/>
        <v>0</v>
      </c>
      <c r="K69" s="19">
        <f t="shared" si="8"/>
        <v>0</v>
      </c>
      <c r="L69" s="20" t="e">
        <f t="shared" si="9"/>
        <v>#DIV/0!</v>
      </c>
      <c r="M69" s="20" t="e">
        <f t="shared" si="5"/>
        <v>#DIV/0!</v>
      </c>
      <c r="P69" s="18" t="e">
        <f t="shared" si="4"/>
        <v>#DIV/0!</v>
      </c>
      <c r="U69" s="18">
        <v>15</v>
      </c>
      <c r="V69" s="20" t="e">
        <f t="shared" si="6"/>
        <v>#DIV/0!</v>
      </c>
    </row>
    <row r="70" spans="1:22" x14ac:dyDescent="0.15">
      <c r="A70" s="18">
        <v>34.5</v>
      </c>
      <c r="B70" s="18">
        <v>68</v>
      </c>
      <c r="I70" s="19">
        <f t="shared" si="7"/>
        <v>0</v>
      </c>
      <c r="J70" s="19">
        <f t="shared" si="7"/>
        <v>0</v>
      </c>
      <c r="K70" s="19">
        <f t="shared" si="8"/>
        <v>0</v>
      </c>
      <c r="L70" s="20" t="e">
        <f t="shared" si="9"/>
        <v>#DIV/0!</v>
      </c>
      <c r="M70" s="20" t="e">
        <f t="shared" si="5"/>
        <v>#DIV/0!</v>
      </c>
      <c r="P70" s="18" t="e">
        <f t="shared" ref="P70:P133" si="10">(M70-$O$2)/$O$2*100</f>
        <v>#DIV/0!</v>
      </c>
      <c r="U70" s="18">
        <v>15.5</v>
      </c>
      <c r="V70" s="20" t="e">
        <f t="shared" si="6"/>
        <v>#DIV/0!</v>
      </c>
    </row>
    <row r="71" spans="1:22" x14ac:dyDescent="0.15">
      <c r="A71" s="18">
        <v>35</v>
      </c>
      <c r="B71" s="18">
        <v>69</v>
      </c>
      <c r="I71" s="19">
        <f t="shared" si="7"/>
        <v>0</v>
      </c>
      <c r="J71" s="19">
        <f t="shared" si="7"/>
        <v>0</v>
      </c>
      <c r="K71" s="19">
        <f t="shared" si="8"/>
        <v>0</v>
      </c>
      <c r="L71" s="20" t="e">
        <f t="shared" si="9"/>
        <v>#DIV/0!</v>
      </c>
      <c r="M71" s="20" t="e">
        <f t="shared" si="5"/>
        <v>#DIV/0!</v>
      </c>
      <c r="P71" s="18" t="e">
        <f t="shared" si="10"/>
        <v>#DIV/0!</v>
      </c>
      <c r="U71" s="18">
        <v>16</v>
      </c>
      <c r="V71" s="20" t="e">
        <f t="shared" si="6"/>
        <v>#DIV/0!</v>
      </c>
    </row>
    <row r="72" spans="1:22" x14ac:dyDescent="0.15">
      <c r="A72" s="18">
        <v>35.5</v>
      </c>
      <c r="B72" s="18">
        <v>70</v>
      </c>
      <c r="I72" s="19">
        <f t="shared" si="7"/>
        <v>0</v>
      </c>
      <c r="J72" s="19">
        <f t="shared" si="7"/>
        <v>0</v>
      </c>
      <c r="K72" s="19">
        <f t="shared" si="8"/>
        <v>0</v>
      </c>
      <c r="L72" s="20" t="e">
        <f t="shared" si="9"/>
        <v>#DIV/0!</v>
      </c>
      <c r="M72" s="20" t="e">
        <f t="shared" si="5"/>
        <v>#DIV/0!</v>
      </c>
      <c r="P72" s="18" t="e">
        <f t="shared" si="10"/>
        <v>#DIV/0!</v>
      </c>
      <c r="U72" s="18">
        <v>16.5</v>
      </c>
      <c r="V72" s="20" t="e">
        <f t="shared" si="6"/>
        <v>#DIV/0!</v>
      </c>
    </row>
    <row r="73" spans="1:22" x14ac:dyDescent="0.15">
      <c r="A73" s="18">
        <v>36</v>
      </c>
      <c r="B73" s="18">
        <v>71</v>
      </c>
      <c r="I73" s="19">
        <f t="shared" si="7"/>
        <v>0</v>
      </c>
      <c r="J73" s="19">
        <f t="shared" si="7"/>
        <v>0</v>
      </c>
      <c r="K73" s="19">
        <f t="shared" si="8"/>
        <v>0</v>
      </c>
      <c r="L73" s="20" t="e">
        <f t="shared" si="9"/>
        <v>#DIV/0!</v>
      </c>
      <c r="M73" s="20" t="e">
        <f t="shared" si="5"/>
        <v>#DIV/0!</v>
      </c>
      <c r="P73" s="18" t="e">
        <f t="shared" si="10"/>
        <v>#DIV/0!</v>
      </c>
      <c r="U73" s="18">
        <v>17</v>
      </c>
      <c r="V73" s="20" t="e">
        <f t="shared" si="6"/>
        <v>#DIV/0!</v>
      </c>
    </row>
    <row r="74" spans="1:22" x14ac:dyDescent="0.15">
      <c r="A74" s="18">
        <v>36.5</v>
      </c>
      <c r="B74" s="18">
        <v>72</v>
      </c>
      <c r="I74" s="19">
        <f t="shared" si="7"/>
        <v>0</v>
      </c>
      <c r="J74" s="19">
        <f t="shared" si="7"/>
        <v>0</v>
      </c>
      <c r="K74" s="19">
        <f t="shared" si="8"/>
        <v>0</v>
      </c>
      <c r="L74" s="20" t="e">
        <f t="shared" si="9"/>
        <v>#DIV/0!</v>
      </c>
      <c r="M74" s="20" t="e">
        <f t="shared" si="5"/>
        <v>#DIV/0!</v>
      </c>
      <c r="P74" s="18" t="e">
        <f t="shared" si="10"/>
        <v>#DIV/0!</v>
      </c>
      <c r="U74" s="18">
        <v>17.5</v>
      </c>
      <c r="V74" s="20" t="e">
        <f t="shared" si="6"/>
        <v>#DIV/0!</v>
      </c>
    </row>
    <row r="75" spans="1:22" x14ac:dyDescent="0.15">
      <c r="A75" s="18">
        <v>37</v>
      </c>
      <c r="B75" s="18">
        <v>73</v>
      </c>
      <c r="I75" s="19">
        <f t="shared" si="7"/>
        <v>0</v>
      </c>
      <c r="J75" s="19">
        <f t="shared" si="7"/>
        <v>0</v>
      </c>
      <c r="K75" s="19">
        <f t="shared" si="8"/>
        <v>0</v>
      </c>
      <c r="L75" s="20" t="e">
        <f t="shared" si="9"/>
        <v>#DIV/0!</v>
      </c>
      <c r="M75" s="20" t="e">
        <f t="shared" si="5"/>
        <v>#DIV/0!</v>
      </c>
      <c r="P75" s="18" t="e">
        <f t="shared" si="10"/>
        <v>#DIV/0!</v>
      </c>
      <c r="U75" s="18">
        <v>18</v>
      </c>
      <c r="V75" s="20" t="e">
        <f t="shared" si="6"/>
        <v>#DIV/0!</v>
      </c>
    </row>
    <row r="76" spans="1:22" x14ac:dyDescent="0.15">
      <c r="A76" s="18">
        <v>37.5</v>
      </c>
      <c r="B76" s="18">
        <v>74</v>
      </c>
      <c r="I76" s="19">
        <f t="shared" si="7"/>
        <v>0</v>
      </c>
      <c r="J76" s="19">
        <f t="shared" si="7"/>
        <v>0</v>
      </c>
      <c r="K76" s="19">
        <f t="shared" si="8"/>
        <v>0</v>
      </c>
      <c r="L76" s="20" t="e">
        <f t="shared" si="9"/>
        <v>#DIV/0!</v>
      </c>
      <c r="M76" s="20" t="e">
        <f t="shared" si="5"/>
        <v>#DIV/0!</v>
      </c>
      <c r="P76" s="18" t="e">
        <f t="shared" si="10"/>
        <v>#DIV/0!</v>
      </c>
      <c r="U76" s="18">
        <v>18.5</v>
      </c>
      <c r="V76" s="20" t="e">
        <f t="shared" si="6"/>
        <v>#DIV/0!</v>
      </c>
    </row>
    <row r="77" spans="1:22" x14ac:dyDescent="0.15">
      <c r="A77" s="18">
        <v>38</v>
      </c>
      <c r="B77" s="18">
        <v>75</v>
      </c>
      <c r="I77" s="19">
        <f t="shared" si="7"/>
        <v>0</v>
      </c>
      <c r="J77" s="19">
        <f t="shared" si="7"/>
        <v>0</v>
      </c>
      <c r="K77" s="19">
        <f t="shared" si="8"/>
        <v>0</v>
      </c>
      <c r="L77" s="20" t="e">
        <f t="shared" si="9"/>
        <v>#DIV/0!</v>
      </c>
      <c r="M77" s="20" t="e">
        <f t="shared" si="5"/>
        <v>#DIV/0!</v>
      </c>
      <c r="P77" s="18" t="e">
        <f t="shared" si="10"/>
        <v>#DIV/0!</v>
      </c>
      <c r="U77" s="18">
        <v>19</v>
      </c>
      <c r="V77" s="20" t="e">
        <f t="shared" si="6"/>
        <v>#DIV/0!</v>
      </c>
    </row>
    <row r="78" spans="1:22" x14ac:dyDescent="0.15">
      <c r="A78" s="18">
        <v>38.5</v>
      </c>
      <c r="B78" s="18">
        <v>76</v>
      </c>
      <c r="I78" s="19">
        <f t="shared" si="7"/>
        <v>0</v>
      </c>
      <c r="J78" s="19">
        <f t="shared" si="7"/>
        <v>0</v>
      </c>
      <c r="K78" s="19">
        <f t="shared" si="8"/>
        <v>0</v>
      </c>
      <c r="L78" s="20" t="e">
        <f t="shared" si="9"/>
        <v>#DIV/0!</v>
      </c>
      <c r="M78" s="20" t="e">
        <f t="shared" si="5"/>
        <v>#DIV/0!</v>
      </c>
      <c r="P78" s="18" t="e">
        <f t="shared" si="10"/>
        <v>#DIV/0!</v>
      </c>
      <c r="U78" s="18">
        <v>19.5</v>
      </c>
      <c r="V78" s="20" t="e">
        <f t="shared" si="6"/>
        <v>#DIV/0!</v>
      </c>
    </row>
    <row r="79" spans="1:22" x14ac:dyDescent="0.15">
      <c r="A79" s="18">
        <v>39</v>
      </c>
      <c r="B79" s="18">
        <v>77</v>
      </c>
      <c r="I79" s="19">
        <f t="shared" si="7"/>
        <v>0</v>
      </c>
      <c r="J79" s="19">
        <f t="shared" si="7"/>
        <v>0</v>
      </c>
      <c r="K79" s="19">
        <f t="shared" si="8"/>
        <v>0</v>
      </c>
      <c r="L79" s="20" t="e">
        <f t="shared" si="9"/>
        <v>#DIV/0!</v>
      </c>
      <c r="M79" s="20" t="e">
        <f t="shared" si="5"/>
        <v>#DIV/0!</v>
      </c>
      <c r="P79" s="18" t="e">
        <f t="shared" si="10"/>
        <v>#DIV/0!</v>
      </c>
      <c r="U79" s="18">
        <v>20</v>
      </c>
      <c r="V79" s="20" t="e">
        <f t="shared" si="6"/>
        <v>#DIV/0!</v>
      </c>
    </row>
    <row r="80" spans="1:22" x14ac:dyDescent="0.15">
      <c r="A80" s="18">
        <v>39.5</v>
      </c>
      <c r="B80" s="18">
        <v>78</v>
      </c>
      <c r="I80" s="19">
        <f t="shared" si="7"/>
        <v>0</v>
      </c>
      <c r="J80" s="19">
        <f t="shared" si="7"/>
        <v>0</v>
      </c>
      <c r="K80" s="19">
        <f t="shared" si="8"/>
        <v>0</v>
      </c>
      <c r="L80" s="20" t="e">
        <f t="shared" si="9"/>
        <v>#DIV/0!</v>
      </c>
      <c r="M80" s="20" t="e">
        <f t="shared" si="5"/>
        <v>#DIV/0!</v>
      </c>
      <c r="P80" s="18" t="e">
        <f t="shared" si="10"/>
        <v>#DIV/0!</v>
      </c>
      <c r="U80" s="18">
        <v>20.5</v>
      </c>
      <c r="V80" s="20" t="e">
        <f t="shared" si="6"/>
        <v>#DIV/0!</v>
      </c>
    </row>
    <row r="81" spans="1:22" x14ac:dyDescent="0.15">
      <c r="A81" s="18">
        <v>40</v>
      </c>
      <c r="B81" s="18">
        <v>79</v>
      </c>
      <c r="I81" s="19">
        <f t="shared" si="7"/>
        <v>0</v>
      </c>
      <c r="J81" s="19">
        <f t="shared" si="7"/>
        <v>0</v>
      </c>
      <c r="K81" s="19">
        <f t="shared" si="8"/>
        <v>0</v>
      </c>
      <c r="L81" s="20" t="e">
        <f t="shared" si="9"/>
        <v>#DIV/0!</v>
      </c>
      <c r="M81" s="20" t="e">
        <f t="shared" si="5"/>
        <v>#DIV/0!</v>
      </c>
      <c r="P81" s="18" t="e">
        <f t="shared" si="10"/>
        <v>#DIV/0!</v>
      </c>
      <c r="U81" s="18">
        <v>21</v>
      </c>
      <c r="V81" s="20" t="e">
        <f t="shared" si="6"/>
        <v>#DIV/0!</v>
      </c>
    </row>
    <row r="82" spans="1:22" x14ac:dyDescent="0.15">
      <c r="A82" s="18">
        <v>40.5</v>
      </c>
      <c r="B82" s="18">
        <v>80</v>
      </c>
      <c r="I82" s="19">
        <f t="shared" si="7"/>
        <v>0</v>
      </c>
      <c r="J82" s="19">
        <f t="shared" si="7"/>
        <v>0</v>
      </c>
      <c r="K82" s="19">
        <f t="shared" si="8"/>
        <v>0</v>
      </c>
      <c r="L82" s="20" t="e">
        <f t="shared" si="9"/>
        <v>#DIV/0!</v>
      </c>
      <c r="M82" s="20" t="e">
        <f t="shared" si="5"/>
        <v>#DIV/0!</v>
      </c>
      <c r="P82" s="18" t="e">
        <f t="shared" si="10"/>
        <v>#DIV/0!</v>
      </c>
      <c r="U82" s="18">
        <v>21.5</v>
      </c>
      <c r="V82" s="20" t="e">
        <f t="shared" si="6"/>
        <v>#DIV/0!</v>
      </c>
    </row>
    <row r="83" spans="1:22" x14ac:dyDescent="0.15">
      <c r="A83" s="18">
        <v>41</v>
      </c>
      <c r="B83" s="18">
        <v>81</v>
      </c>
      <c r="I83" s="19">
        <f t="shared" si="7"/>
        <v>0</v>
      </c>
      <c r="J83" s="19">
        <f t="shared" si="7"/>
        <v>0</v>
      </c>
      <c r="K83" s="19">
        <f t="shared" si="8"/>
        <v>0</v>
      </c>
      <c r="L83" s="20" t="e">
        <f t="shared" si="9"/>
        <v>#DIV/0!</v>
      </c>
      <c r="M83" s="20" t="e">
        <f t="shared" si="5"/>
        <v>#DIV/0!</v>
      </c>
      <c r="P83" s="18" t="e">
        <f t="shared" si="10"/>
        <v>#DIV/0!</v>
      </c>
      <c r="U83" s="18">
        <v>22</v>
      </c>
      <c r="V83" s="20" t="e">
        <f t="shared" si="6"/>
        <v>#DIV/0!</v>
      </c>
    </row>
    <row r="84" spans="1:22" x14ac:dyDescent="0.15">
      <c r="A84" s="18">
        <v>41.5</v>
      </c>
      <c r="B84" s="18">
        <v>82</v>
      </c>
      <c r="I84" s="19">
        <f t="shared" si="7"/>
        <v>0</v>
      </c>
      <c r="J84" s="19">
        <f t="shared" si="7"/>
        <v>0</v>
      </c>
      <c r="K84" s="19">
        <f t="shared" si="8"/>
        <v>0</v>
      </c>
      <c r="L84" s="20" t="e">
        <f t="shared" si="9"/>
        <v>#DIV/0!</v>
      </c>
      <c r="M84" s="20" t="e">
        <f t="shared" si="5"/>
        <v>#DIV/0!</v>
      </c>
      <c r="P84" s="18" t="e">
        <f t="shared" si="10"/>
        <v>#DIV/0!</v>
      </c>
      <c r="U84" s="18">
        <v>65</v>
      </c>
      <c r="V84" s="20" t="e">
        <f t="shared" ref="V84:V104" si="11">L131</f>
        <v>#DIV/0!</v>
      </c>
    </row>
    <row r="85" spans="1:22" x14ac:dyDescent="0.15">
      <c r="A85" s="18">
        <v>42</v>
      </c>
      <c r="B85" s="18">
        <v>83</v>
      </c>
      <c r="I85" s="19">
        <f t="shared" si="7"/>
        <v>0</v>
      </c>
      <c r="J85" s="19">
        <f t="shared" si="7"/>
        <v>0</v>
      </c>
      <c r="K85" s="19">
        <f t="shared" si="8"/>
        <v>0</v>
      </c>
      <c r="L85" s="20" t="e">
        <f t="shared" si="9"/>
        <v>#DIV/0!</v>
      </c>
      <c r="M85" s="20" t="e">
        <f t="shared" si="5"/>
        <v>#DIV/0!</v>
      </c>
      <c r="P85" s="18" t="e">
        <f t="shared" si="10"/>
        <v>#DIV/0!</v>
      </c>
      <c r="U85" s="18">
        <v>65.5</v>
      </c>
      <c r="V85" s="20" t="e">
        <f t="shared" si="11"/>
        <v>#DIV/0!</v>
      </c>
    </row>
    <row r="86" spans="1:22" x14ac:dyDescent="0.15">
      <c r="A86" s="18">
        <v>42.5</v>
      </c>
      <c r="B86" s="18">
        <v>84</v>
      </c>
      <c r="I86" s="19">
        <f t="shared" si="7"/>
        <v>0</v>
      </c>
      <c r="J86" s="19">
        <f t="shared" si="7"/>
        <v>0</v>
      </c>
      <c r="K86" s="19">
        <f t="shared" si="8"/>
        <v>0</v>
      </c>
      <c r="L86" s="20" t="e">
        <f t="shared" si="9"/>
        <v>#DIV/0!</v>
      </c>
      <c r="M86" s="20" t="e">
        <f t="shared" si="5"/>
        <v>#DIV/0!</v>
      </c>
      <c r="P86" s="18" t="e">
        <f t="shared" si="10"/>
        <v>#DIV/0!</v>
      </c>
      <c r="U86" s="18">
        <v>66</v>
      </c>
      <c r="V86" s="20" t="e">
        <f t="shared" si="11"/>
        <v>#DIV/0!</v>
      </c>
    </row>
    <row r="87" spans="1:22" ht="15" x14ac:dyDescent="0.2">
      <c r="A87" s="18">
        <v>43</v>
      </c>
      <c r="B87" s="18">
        <v>85</v>
      </c>
      <c r="C87" s="26" t="s">
        <v>30</v>
      </c>
      <c r="I87" s="19">
        <f t="shared" si="7"/>
        <v>0</v>
      </c>
      <c r="J87" s="19">
        <f t="shared" si="7"/>
        <v>0</v>
      </c>
      <c r="K87" s="19">
        <f t="shared" si="8"/>
        <v>0</v>
      </c>
      <c r="L87" s="20" t="e">
        <f t="shared" si="9"/>
        <v>#DIV/0!</v>
      </c>
      <c r="M87" s="20" t="e">
        <f t="shared" si="5"/>
        <v>#DIV/0!</v>
      </c>
      <c r="P87" s="18" t="e">
        <f t="shared" si="10"/>
        <v>#DIV/0!</v>
      </c>
      <c r="U87" s="18">
        <v>66.5</v>
      </c>
      <c r="V87" s="20" t="e">
        <f t="shared" si="11"/>
        <v>#DIV/0!</v>
      </c>
    </row>
    <row r="88" spans="1:22" x14ac:dyDescent="0.15">
      <c r="A88" s="18">
        <v>43.5</v>
      </c>
      <c r="B88" s="18">
        <v>86</v>
      </c>
      <c r="I88" s="19">
        <f t="shared" si="7"/>
        <v>0</v>
      </c>
      <c r="J88" s="19">
        <f t="shared" si="7"/>
        <v>0</v>
      </c>
      <c r="K88" s="19">
        <f t="shared" si="8"/>
        <v>0</v>
      </c>
      <c r="L88" s="20" t="e">
        <f t="shared" si="9"/>
        <v>#DIV/0!</v>
      </c>
      <c r="M88" s="20" t="e">
        <f t="shared" ref="M88:M151" si="12">L88+ABS($N$2)*A88</f>
        <v>#DIV/0!</v>
      </c>
      <c r="P88" s="18" t="e">
        <f t="shared" si="10"/>
        <v>#DIV/0!</v>
      </c>
      <c r="U88" s="18">
        <v>67</v>
      </c>
      <c r="V88" s="20" t="e">
        <f t="shared" si="11"/>
        <v>#DIV/0!</v>
      </c>
    </row>
    <row r="89" spans="1:22" x14ac:dyDescent="0.15">
      <c r="A89" s="18">
        <v>44</v>
      </c>
      <c r="B89" s="18">
        <v>87</v>
      </c>
      <c r="I89" s="19">
        <f t="shared" si="7"/>
        <v>0</v>
      </c>
      <c r="J89" s="19">
        <f t="shared" si="7"/>
        <v>0</v>
      </c>
      <c r="K89" s="19">
        <f t="shared" si="8"/>
        <v>0</v>
      </c>
      <c r="L89" s="20" t="e">
        <f t="shared" si="9"/>
        <v>#DIV/0!</v>
      </c>
      <c r="M89" s="20" t="e">
        <f t="shared" si="12"/>
        <v>#DIV/0!</v>
      </c>
      <c r="P89" s="18" t="e">
        <f t="shared" si="10"/>
        <v>#DIV/0!</v>
      </c>
      <c r="U89" s="18">
        <v>67.5</v>
      </c>
      <c r="V89" s="20" t="e">
        <f t="shared" si="11"/>
        <v>#DIV/0!</v>
      </c>
    </row>
    <row r="90" spans="1:22" x14ac:dyDescent="0.15">
      <c r="A90" s="18">
        <v>44.5</v>
      </c>
      <c r="B90" s="18">
        <v>88</v>
      </c>
      <c r="I90" s="19">
        <f t="shared" si="7"/>
        <v>0</v>
      </c>
      <c r="J90" s="19">
        <f t="shared" si="7"/>
        <v>0</v>
      </c>
      <c r="K90" s="19">
        <f t="shared" si="8"/>
        <v>0</v>
      </c>
      <c r="L90" s="20" t="e">
        <f t="shared" si="9"/>
        <v>#DIV/0!</v>
      </c>
      <c r="M90" s="20" t="e">
        <f t="shared" si="12"/>
        <v>#DIV/0!</v>
      </c>
      <c r="P90" s="18" t="e">
        <f t="shared" si="10"/>
        <v>#DIV/0!</v>
      </c>
      <c r="U90" s="18">
        <v>68</v>
      </c>
      <c r="V90" s="20" t="e">
        <f t="shared" si="11"/>
        <v>#DIV/0!</v>
      </c>
    </row>
    <row r="91" spans="1:22" x14ac:dyDescent="0.15">
      <c r="A91" s="18">
        <v>45</v>
      </c>
      <c r="B91" s="18">
        <v>89</v>
      </c>
      <c r="I91" s="19">
        <f t="shared" si="7"/>
        <v>0</v>
      </c>
      <c r="J91" s="19">
        <f t="shared" si="7"/>
        <v>0</v>
      </c>
      <c r="K91" s="19">
        <f t="shared" si="8"/>
        <v>0</v>
      </c>
      <c r="L91" s="20" t="e">
        <f t="shared" si="9"/>
        <v>#DIV/0!</v>
      </c>
      <c r="M91" s="20" t="e">
        <f t="shared" si="12"/>
        <v>#DIV/0!</v>
      </c>
      <c r="P91" s="18" t="e">
        <f t="shared" si="10"/>
        <v>#DIV/0!</v>
      </c>
      <c r="U91" s="18">
        <v>68.5</v>
      </c>
      <c r="V91" s="20" t="e">
        <f t="shared" si="11"/>
        <v>#DIV/0!</v>
      </c>
    </row>
    <row r="92" spans="1:22" x14ac:dyDescent="0.15">
      <c r="A92" s="18">
        <v>45.5</v>
      </c>
      <c r="B92" s="18">
        <v>90</v>
      </c>
      <c r="I92" s="19">
        <f t="shared" si="7"/>
        <v>0</v>
      </c>
      <c r="J92" s="19">
        <f t="shared" si="7"/>
        <v>0</v>
      </c>
      <c r="K92" s="19">
        <f t="shared" si="8"/>
        <v>0</v>
      </c>
      <c r="L92" s="20" t="e">
        <f t="shared" si="9"/>
        <v>#DIV/0!</v>
      </c>
      <c r="M92" s="20" t="e">
        <f t="shared" si="12"/>
        <v>#DIV/0!</v>
      </c>
      <c r="P92" s="18" t="e">
        <f t="shared" si="10"/>
        <v>#DIV/0!</v>
      </c>
      <c r="U92" s="18">
        <v>69</v>
      </c>
      <c r="V92" s="20" t="e">
        <f t="shared" si="11"/>
        <v>#DIV/0!</v>
      </c>
    </row>
    <row r="93" spans="1:22" x14ac:dyDescent="0.15">
      <c r="A93" s="18">
        <v>46</v>
      </c>
      <c r="B93" s="18">
        <v>91</v>
      </c>
      <c r="I93" s="19">
        <f t="shared" si="7"/>
        <v>0</v>
      </c>
      <c r="J93" s="19">
        <f t="shared" si="7"/>
        <v>0</v>
      </c>
      <c r="K93" s="19">
        <f t="shared" si="8"/>
        <v>0</v>
      </c>
      <c r="L93" s="20" t="e">
        <f t="shared" si="9"/>
        <v>#DIV/0!</v>
      </c>
      <c r="M93" s="20" t="e">
        <f t="shared" si="12"/>
        <v>#DIV/0!</v>
      </c>
      <c r="P93" s="18" t="e">
        <f t="shared" si="10"/>
        <v>#DIV/0!</v>
      </c>
      <c r="U93" s="18">
        <v>69.5</v>
      </c>
      <c r="V93" s="20" t="e">
        <f t="shared" si="11"/>
        <v>#DIV/0!</v>
      </c>
    </row>
    <row r="94" spans="1:22" x14ac:dyDescent="0.15">
      <c r="A94" s="18">
        <v>46.5</v>
      </c>
      <c r="B94" s="18">
        <v>92</v>
      </c>
      <c r="I94" s="19">
        <f t="shared" si="7"/>
        <v>0</v>
      </c>
      <c r="J94" s="19">
        <f t="shared" si="7"/>
        <v>0</v>
      </c>
      <c r="K94" s="19">
        <f t="shared" si="8"/>
        <v>0</v>
      </c>
      <c r="L94" s="20" t="e">
        <f t="shared" si="9"/>
        <v>#DIV/0!</v>
      </c>
      <c r="M94" s="20" t="e">
        <f t="shared" si="12"/>
        <v>#DIV/0!</v>
      </c>
      <c r="P94" s="18" t="e">
        <f t="shared" si="10"/>
        <v>#DIV/0!</v>
      </c>
      <c r="U94" s="18">
        <v>70</v>
      </c>
      <c r="V94" s="20" t="e">
        <f t="shared" si="11"/>
        <v>#DIV/0!</v>
      </c>
    </row>
    <row r="95" spans="1:22" x14ac:dyDescent="0.15">
      <c r="A95" s="18">
        <v>47</v>
      </c>
      <c r="B95" s="18">
        <v>93</v>
      </c>
      <c r="I95" s="19">
        <f t="shared" si="7"/>
        <v>0</v>
      </c>
      <c r="J95" s="19">
        <f t="shared" si="7"/>
        <v>0</v>
      </c>
      <c r="K95" s="19">
        <f t="shared" si="8"/>
        <v>0</v>
      </c>
      <c r="L95" s="20" t="e">
        <f t="shared" si="9"/>
        <v>#DIV/0!</v>
      </c>
      <c r="M95" s="20" t="e">
        <f t="shared" si="12"/>
        <v>#DIV/0!</v>
      </c>
      <c r="P95" s="18" t="e">
        <f t="shared" si="10"/>
        <v>#DIV/0!</v>
      </c>
      <c r="U95" s="18">
        <v>70.5</v>
      </c>
      <c r="V95" s="20" t="e">
        <f t="shared" si="11"/>
        <v>#DIV/0!</v>
      </c>
    </row>
    <row r="96" spans="1:22" x14ac:dyDescent="0.15">
      <c r="A96" s="18">
        <v>47.5</v>
      </c>
      <c r="B96" s="18">
        <v>94</v>
      </c>
      <c r="I96" s="19">
        <f t="shared" si="7"/>
        <v>0</v>
      </c>
      <c r="J96" s="19">
        <f t="shared" si="7"/>
        <v>0</v>
      </c>
      <c r="K96" s="19">
        <f t="shared" si="8"/>
        <v>0</v>
      </c>
      <c r="L96" s="20" t="e">
        <f t="shared" si="9"/>
        <v>#DIV/0!</v>
      </c>
      <c r="M96" s="20" t="e">
        <f t="shared" si="12"/>
        <v>#DIV/0!</v>
      </c>
      <c r="P96" s="18" t="e">
        <f t="shared" si="10"/>
        <v>#DIV/0!</v>
      </c>
      <c r="U96" s="18">
        <v>71</v>
      </c>
      <c r="V96" s="20" t="e">
        <f t="shared" si="11"/>
        <v>#DIV/0!</v>
      </c>
    </row>
    <row r="97" spans="1:22" x14ac:dyDescent="0.15">
      <c r="A97" s="18">
        <v>48</v>
      </c>
      <c r="B97" s="18">
        <v>95</v>
      </c>
      <c r="I97" s="19">
        <f t="shared" si="7"/>
        <v>0</v>
      </c>
      <c r="J97" s="19">
        <f t="shared" si="7"/>
        <v>0</v>
      </c>
      <c r="K97" s="19">
        <f t="shared" si="8"/>
        <v>0</v>
      </c>
      <c r="L97" s="20" t="e">
        <f t="shared" si="9"/>
        <v>#DIV/0!</v>
      </c>
      <c r="M97" s="20" t="e">
        <f t="shared" si="12"/>
        <v>#DIV/0!</v>
      </c>
      <c r="P97" s="18" t="e">
        <f t="shared" si="10"/>
        <v>#DIV/0!</v>
      </c>
      <c r="U97" s="18">
        <v>71.5</v>
      </c>
      <c r="V97" s="20" t="e">
        <f t="shared" si="11"/>
        <v>#DIV/0!</v>
      </c>
    </row>
    <row r="98" spans="1:22" x14ac:dyDescent="0.15">
      <c r="A98" s="18">
        <v>48.5</v>
      </c>
      <c r="B98" s="18">
        <v>96</v>
      </c>
      <c r="I98" s="19">
        <f t="shared" si="7"/>
        <v>0</v>
      </c>
      <c r="J98" s="19">
        <f t="shared" si="7"/>
        <v>0</v>
      </c>
      <c r="K98" s="19">
        <f t="shared" si="8"/>
        <v>0</v>
      </c>
      <c r="L98" s="20" t="e">
        <f t="shared" si="9"/>
        <v>#DIV/0!</v>
      </c>
      <c r="M98" s="20" t="e">
        <f t="shared" si="12"/>
        <v>#DIV/0!</v>
      </c>
      <c r="P98" s="18" t="e">
        <f t="shared" si="10"/>
        <v>#DIV/0!</v>
      </c>
      <c r="U98" s="18">
        <v>72</v>
      </c>
      <c r="V98" s="20" t="e">
        <f t="shared" si="11"/>
        <v>#DIV/0!</v>
      </c>
    </row>
    <row r="99" spans="1:22" x14ac:dyDescent="0.15">
      <c r="A99" s="18">
        <v>49</v>
      </c>
      <c r="B99" s="18">
        <v>97</v>
      </c>
      <c r="I99" s="19">
        <f t="shared" si="7"/>
        <v>0</v>
      </c>
      <c r="J99" s="19">
        <f t="shared" si="7"/>
        <v>0</v>
      </c>
      <c r="K99" s="19">
        <f t="shared" si="8"/>
        <v>0</v>
      </c>
      <c r="L99" s="20" t="e">
        <f t="shared" si="9"/>
        <v>#DIV/0!</v>
      </c>
      <c r="M99" s="20" t="e">
        <f t="shared" si="12"/>
        <v>#DIV/0!</v>
      </c>
      <c r="P99" s="18" t="e">
        <f t="shared" si="10"/>
        <v>#DIV/0!</v>
      </c>
      <c r="U99" s="18">
        <v>72.5</v>
      </c>
      <c r="V99" s="20" t="e">
        <f t="shared" si="11"/>
        <v>#DIV/0!</v>
      </c>
    </row>
    <row r="100" spans="1:22" x14ac:dyDescent="0.15">
      <c r="A100" s="18">
        <v>49.5</v>
      </c>
      <c r="B100" s="18">
        <v>98</v>
      </c>
      <c r="I100" s="19">
        <f t="shared" si="7"/>
        <v>0</v>
      </c>
      <c r="J100" s="19">
        <f t="shared" si="7"/>
        <v>0</v>
      </c>
      <c r="K100" s="19">
        <f t="shared" si="8"/>
        <v>0</v>
      </c>
      <c r="L100" s="20" t="e">
        <f t="shared" si="9"/>
        <v>#DIV/0!</v>
      </c>
      <c r="M100" s="20" t="e">
        <f t="shared" si="12"/>
        <v>#DIV/0!</v>
      </c>
      <c r="P100" s="18" t="e">
        <f t="shared" si="10"/>
        <v>#DIV/0!</v>
      </c>
      <c r="U100" s="18">
        <v>73</v>
      </c>
      <c r="V100" s="20" t="e">
        <f t="shared" si="11"/>
        <v>#DIV/0!</v>
      </c>
    </row>
    <row r="101" spans="1:22" x14ac:dyDescent="0.15">
      <c r="A101" s="18">
        <v>50</v>
      </c>
      <c r="B101" s="18">
        <v>99</v>
      </c>
      <c r="I101" s="19">
        <f t="shared" si="7"/>
        <v>0</v>
      </c>
      <c r="J101" s="19">
        <f t="shared" si="7"/>
        <v>0</v>
      </c>
      <c r="K101" s="19">
        <f t="shared" si="8"/>
        <v>0</v>
      </c>
      <c r="L101" s="20" t="e">
        <f t="shared" si="9"/>
        <v>#DIV/0!</v>
      </c>
      <c r="M101" s="20" t="e">
        <f t="shared" si="12"/>
        <v>#DIV/0!</v>
      </c>
      <c r="P101" s="18" t="e">
        <f t="shared" si="10"/>
        <v>#DIV/0!</v>
      </c>
      <c r="U101" s="18">
        <v>73.5</v>
      </c>
      <c r="V101" s="20" t="e">
        <f t="shared" si="11"/>
        <v>#DIV/0!</v>
      </c>
    </row>
    <row r="102" spans="1:22" x14ac:dyDescent="0.15">
      <c r="A102" s="18">
        <v>50.5</v>
      </c>
      <c r="B102" s="18">
        <v>100</v>
      </c>
      <c r="I102" s="19">
        <f t="shared" si="7"/>
        <v>0</v>
      </c>
      <c r="J102" s="19">
        <f t="shared" si="7"/>
        <v>0</v>
      </c>
      <c r="K102" s="19">
        <f t="shared" si="8"/>
        <v>0</v>
      </c>
      <c r="L102" s="20" t="e">
        <f t="shared" si="9"/>
        <v>#DIV/0!</v>
      </c>
      <c r="M102" s="20" t="e">
        <f t="shared" si="12"/>
        <v>#DIV/0!</v>
      </c>
      <c r="P102" s="18" t="e">
        <f t="shared" si="10"/>
        <v>#DIV/0!</v>
      </c>
      <c r="U102" s="18">
        <v>74</v>
      </c>
      <c r="V102" s="20" t="e">
        <f t="shared" si="11"/>
        <v>#DIV/0!</v>
      </c>
    </row>
    <row r="103" spans="1:22" x14ac:dyDescent="0.15">
      <c r="A103" s="18">
        <v>51</v>
      </c>
      <c r="B103" s="18">
        <v>101</v>
      </c>
      <c r="I103" s="19">
        <f t="shared" si="7"/>
        <v>0</v>
      </c>
      <c r="J103" s="19">
        <f t="shared" si="7"/>
        <v>0</v>
      </c>
      <c r="K103" s="19">
        <f t="shared" si="8"/>
        <v>0</v>
      </c>
      <c r="L103" s="20" t="e">
        <f t="shared" si="9"/>
        <v>#DIV/0!</v>
      </c>
      <c r="M103" s="20" t="e">
        <f t="shared" si="12"/>
        <v>#DIV/0!</v>
      </c>
      <c r="P103" s="18" t="e">
        <f t="shared" si="10"/>
        <v>#DIV/0!</v>
      </c>
      <c r="U103" s="18">
        <v>74.5</v>
      </c>
      <c r="V103" s="20" t="e">
        <f t="shared" si="11"/>
        <v>#DIV/0!</v>
      </c>
    </row>
    <row r="104" spans="1:22" x14ac:dyDescent="0.15">
      <c r="A104" s="18">
        <v>51.5</v>
      </c>
      <c r="B104" s="18">
        <v>102</v>
      </c>
      <c r="I104" s="19">
        <f t="shared" si="7"/>
        <v>0</v>
      </c>
      <c r="J104" s="19">
        <f t="shared" si="7"/>
        <v>0</v>
      </c>
      <c r="K104" s="19">
        <f t="shared" si="8"/>
        <v>0</v>
      </c>
      <c r="L104" s="20" t="e">
        <f t="shared" si="9"/>
        <v>#DIV/0!</v>
      </c>
      <c r="M104" s="20" t="e">
        <f t="shared" si="12"/>
        <v>#DIV/0!</v>
      </c>
      <c r="P104" s="18" t="e">
        <f t="shared" si="10"/>
        <v>#DIV/0!</v>
      </c>
      <c r="U104" s="18">
        <v>75</v>
      </c>
      <c r="V104" s="20" t="e">
        <f t="shared" si="11"/>
        <v>#DIV/0!</v>
      </c>
    </row>
    <row r="105" spans="1:22" x14ac:dyDescent="0.15">
      <c r="A105" s="18">
        <v>52</v>
      </c>
      <c r="B105" s="18">
        <v>103</v>
      </c>
      <c r="I105" s="19">
        <f t="shared" si="7"/>
        <v>0</v>
      </c>
      <c r="J105" s="19">
        <f t="shared" si="7"/>
        <v>0</v>
      </c>
      <c r="K105" s="19">
        <f t="shared" si="8"/>
        <v>0</v>
      </c>
      <c r="L105" s="20" t="e">
        <f t="shared" si="9"/>
        <v>#DIV/0!</v>
      </c>
      <c r="M105" s="20" t="e">
        <f t="shared" si="12"/>
        <v>#DIV/0!</v>
      </c>
      <c r="P105" s="18" t="e">
        <f t="shared" si="10"/>
        <v>#DIV/0!</v>
      </c>
      <c r="V105" s="20"/>
    </row>
    <row r="106" spans="1:22" x14ac:dyDescent="0.15">
      <c r="A106" s="18">
        <v>52.5</v>
      </c>
      <c r="B106" s="18">
        <v>104</v>
      </c>
      <c r="I106" s="19">
        <f t="shared" si="7"/>
        <v>0</v>
      </c>
      <c r="J106" s="19">
        <f t="shared" si="7"/>
        <v>0</v>
      </c>
      <c r="K106" s="19">
        <f t="shared" si="8"/>
        <v>0</v>
      </c>
      <c r="L106" s="20" t="e">
        <f t="shared" si="9"/>
        <v>#DIV/0!</v>
      </c>
      <c r="M106" s="20" t="e">
        <f t="shared" si="12"/>
        <v>#DIV/0!</v>
      </c>
      <c r="P106" s="18" t="e">
        <f t="shared" si="10"/>
        <v>#DIV/0!</v>
      </c>
    </row>
    <row r="107" spans="1:22" x14ac:dyDescent="0.15">
      <c r="A107" s="18">
        <v>53</v>
      </c>
      <c r="B107" s="18">
        <v>105</v>
      </c>
      <c r="I107" s="19">
        <f t="shared" si="7"/>
        <v>0</v>
      </c>
      <c r="J107" s="19">
        <f t="shared" si="7"/>
        <v>0</v>
      </c>
      <c r="K107" s="19">
        <f t="shared" si="8"/>
        <v>0</v>
      </c>
      <c r="L107" s="20" t="e">
        <f t="shared" si="9"/>
        <v>#DIV/0!</v>
      </c>
      <c r="M107" s="20" t="e">
        <f t="shared" si="12"/>
        <v>#DIV/0!</v>
      </c>
      <c r="P107" s="18" t="e">
        <f t="shared" si="10"/>
        <v>#DIV/0!</v>
      </c>
    </row>
    <row r="108" spans="1:22" x14ac:dyDescent="0.15">
      <c r="A108" s="18">
        <v>53.5</v>
      </c>
      <c r="B108" s="18">
        <v>106</v>
      </c>
      <c r="I108" s="19">
        <f t="shared" si="7"/>
        <v>0</v>
      </c>
      <c r="J108" s="19">
        <f t="shared" si="7"/>
        <v>0</v>
      </c>
      <c r="K108" s="19">
        <f t="shared" si="8"/>
        <v>0</v>
      </c>
      <c r="L108" s="20" t="e">
        <f t="shared" si="9"/>
        <v>#DIV/0!</v>
      </c>
      <c r="M108" s="20" t="e">
        <f t="shared" si="12"/>
        <v>#DIV/0!</v>
      </c>
      <c r="P108" s="18" t="e">
        <f t="shared" si="10"/>
        <v>#DIV/0!</v>
      </c>
    </row>
    <row r="109" spans="1:22" x14ac:dyDescent="0.15">
      <c r="A109" s="18">
        <v>54</v>
      </c>
      <c r="B109" s="18">
        <v>107</v>
      </c>
      <c r="I109" s="19">
        <f t="shared" si="7"/>
        <v>0</v>
      </c>
      <c r="J109" s="19">
        <f t="shared" si="7"/>
        <v>0</v>
      </c>
      <c r="K109" s="19">
        <f t="shared" si="8"/>
        <v>0</v>
      </c>
      <c r="L109" s="20" t="e">
        <f t="shared" si="9"/>
        <v>#DIV/0!</v>
      </c>
      <c r="M109" s="20" t="e">
        <f t="shared" si="12"/>
        <v>#DIV/0!</v>
      </c>
      <c r="P109" s="18" t="e">
        <f t="shared" si="10"/>
        <v>#DIV/0!</v>
      </c>
    </row>
    <row r="110" spans="1:22" x14ac:dyDescent="0.15">
      <c r="A110" s="18">
        <v>54.5</v>
      </c>
      <c r="B110" s="18">
        <v>108</v>
      </c>
      <c r="I110" s="19">
        <f t="shared" si="7"/>
        <v>0</v>
      </c>
      <c r="J110" s="19">
        <f t="shared" si="7"/>
        <v>0</v>
      </c>
      <c r="K110" s="19">
        <f t="shared" si="8"/>
        <v>0</v>
      </c>
      <c r="L110" s="20" t="e">
        <f t="shared" si="9"/>
        <v>#DIV/0!</v>
      </c>
      <c r="M110" s="20" t="e">
        <f t="shared" si="12"/>
        <v>#DIV/0!</v>
      </c>
      <c r="P110" s="18" t="e">
        <f t="shared" si="10"/>
        <v>#DIV/0!</v>
      </c>
    </row>
    <row r="111" spans="1:22" x14ac:dyDescent="0.15">
      <c r="A111" s="18">
        <v>55</v>
      </c>
      <c r="B111" s="18">
        <v>109</v>
      </c>
      <c r="I111" s="19">
        <f t="shared" si="7"/>
        <v>0</v>
      </c>
      <c r="J111" s="19">
        <f t="shared" si="7"/>
        <v>0</v>
      </c>
      <c r="K111" s="19">
        <f t="shared" si="8"/>
        <v>0</v>
      </c>
      <c r="L111" s="20" t="e">
        <f t="shared" si="9"/>
        <v>#DIV/0!</v>
      </c>
      <c r="M111" s="20" t="e">
        <f t="shared" si="12"/>
        <v>#DIV/0!</v>
      </c>
      <c r="P111" s="18" t="e">
        <f t="shared" si="10"/>
        <v>#DIV/0!</v>
      </c>
    </row>
    <row r="112" spans="1:22" x14ac:dyDescent="0.15">
      <c r="A112" s="18">
        <v>55.5</v>
      </c>
      <c r="B112" s="18">
        <v>110</v>
      </c>
      <c r="I112" s="19">
        <f t="shared" si="7"/>
        <v>0</v>
      </c>
      <c r="J112" s="19">
        <f t="shared" si="7"/>
        <v>0</v>
      </c>
      <c r="K112" s="19">
        <f t="shared" si="8"/>
        <v>0</v>
      </c>
      <c r="L112" s="20" t="e">
        <f t="shared" si="9"/>
        <v>#DIV/0!</v>
      </c>
      <c r="M112" s="20" t="e">
        <f t="shared" si="12"/>
        <v>#DIV/0!</v>
      </c>
      <c r="P112" s="18" t="e">
        <f t="shared" si="10"/>
        <v>#DIV/0!</v>
      </c>
    </row>
    <row r="113" spans="1:16" x14ac:dyDescent="0.15">
      <c r="A113" s="18">
        <v>56</v>
      </c>
      <c r="B113" s="18">
        <v>111</v>
      </c>
      <c r="I113" s="19">
        <f t="shared" si="7"/>
        <v>0</v>
      </c>
      <c r="J113" s="19">
        <f t="shared" si="7"/>
        <v>0</v>
      </c>
      <c r="K113" s="19">
        <f t="shared" si="8"/>
        <v>0</v>
      </c>
      <c r="L113" s="20" t="e">
        <f t="shared" si="9"/>
        <v>#DIV/0!</v>
      </c>
      <c r="M113" s="20" t="e">
        <f t="shared" si="12"/>
        <v>#DIV/0!</v>
      </c>
      <c r="P113" s="18" t="e">
        <f t="shared" si="10"/>
        <v>#DIV/0!</v>
      </c>
    </row>
    <row r="114" spans="1:16" x14ac:dyDescent="0.15">
      <c r="A114" s="18">
        <v>56.5</v>
      </c>
      <c r="B114" s="18">
        <v>112</v>
      </c>
      <c r="I114" s="19">
        <f t="shared" si="7"/>
        <v>0</v>
      </c>
      <c r="J114" s="19">
        <f t="shared" si="7"/>
        <v>0</v>
      </c>
      <c r="K114" s="19">
        <f t="shared" si="8"/>
        <v>0</v>
      </c>
      <c r="L114" s="20" t="e">
        <f t="shared" si="9"/>
        <v>#DIV/0!</v>
      </c>
      <c r="M114" s="20" t="e">
        <f t="shared" si="12"/>
        <v>#DIV/0!</v>
      </c>
      <c r="P114" s="18" t="e">
        <f t="shared" si="10"/>
        <v>#DIV/0!</v>
      </c>
    </row>
    <row r="115" spans="1:16" x14ac:dyDescent="0.15">
      <c r="A115" s="18">
        <v>57</v>
      </c>
      <c r="B115" s="18">
        <v>113</v>
      </c>
      <c r="I115" s="19">
        <f t="shared" si="7"/>
        <v>0</v>
      </c>
      <c r="J115" s="19">
        <f t="shared" si="7"/>
        <v>0</v>
      </c>
      <c r="K115" s="19">
        <f t="shared" si="8"/>
        <v>0</v>
      </c>
      <c r="L115" s="20" t="e">
        <f t="shared" si="9"/>
        <v>#DIV/0!</v>
      </c>
      <c r="M115" s="20" t="e">
        <f t="shared" si="12"/>
        <v>#DIV/0!</v>
      </c>
      <c r="P115" s="18" t="e">
        <f t="shared" si="10"/>
        <v>#DIV/0!</v>
      </c>
    </row>
    <row r="116" spans="1:16" x14ac:dyDescent="0.15">
      <c r="A116" s="18">
        <v>57.5</v>
      </c>
      <c r="B116" s="18">
        <v>114</v>
      </c>
      <c r="I116" s="19">
        <f t="shared" si="7"/>
        <v>0</v>
      </c>
      <c r="J116" s="19">
        <f t="shared" si="7"/>
        <v>0</v>
      </c>
      <c r="K116" s="19">
        <f t="shared" si="8"/>
        <v>0</v>
      </c>
      <c r="L116" s="20" t="e">
        <f t="shared" si="9"/>
        <v>#DIV/0!</v>
      </c>
      <c r="M116" s="20" t="e">
        <f t="shared" si="12"/>
        <v>#DIV/0!</v>
      </c>
      <c r="P116" s="18" t="e">
        <f t="shared" si="10"/>
        <v>#DIV/0!</v>
      </c>
    </row>
    <row r="117" spans="1:16" x14ac:dyDescent="0.15">
      <c r="A117" s="18">
        <v>58</v>
      </c>
      <c r="B117" s="18">
        <v>115</v>
      </c>
      <c r="I117" s="19">
        <f t="shared" si="7"/>
        <v>0</v>
      </c>
      <c r="J117" s="19">
        <f t="shared" si="7"/>
        <v>0</v>
      </c>
      <c r="K117" s="19">
        <f t="shared" si="8"/>
        <v>0</v>
      </c>
      <c r="L117" s="20" t="e">
        <f t="shared" si="9"/>
        <v>#DIV/0!</v>
      </c>
      <c r="M117" s="20" t="e">
        <f t="shared" si="12"/>
        <v>#DIV/0!</v>
      </c>
      <c r="P117" s="18" t="e">
        <f t="shared" si="10"/>
        <v>#DIV/0!</v>
      </c>
    </row>
    <row r="118" spans="1:16" x14ac:dyDescent="0.15">
      <c r="A118" s="18">
        <v>58.5</v>
      </c>
      <c r="B118" s="18">
        <v>116</v>
      </c>
      <c r="I118" s="19">
        <f t="shared" si="7"/>
        <v>0</v>
      </c>
      <c r="J118" s="19">
        <f t="shared" si="7"/>
        <v>0</v>
      </c>
      <c r="K118" s="19">
        <f t="shared" si="8"/>
        <v>0</v>
      </c>
      <c r="L118" s="20" t="e">
        <f t="shared" si="9"/>
        <v>#DIV/0!</v>
      </c>
      <c r="M118" s="20" t="e">
        <f t="shared" si="12"/>
        <v>#DIV/0!</v>
      </c>
      <c r="P118" s="18" t="e">
        <f t="shared" si="10"/>
        <v>#DIV/0!</v>
      </c>
    </row>
    <row r="119" spans="1:16" x14ac:dyDescent="0.15">
      <c r="A119" s="18">
        <v>59</v>
      </c>
      <c r="B119" s="18">
        <v>117</v>
      </c>
      <c r="I119" s="19">
        <f t="shared" si="7"/>
        <v>0</v>
      </c>
      <c r="J119" s="19">
        <f t="shared" si="7"/>
        <v>0</v>
      </c>
      <c r="K119" s="19">
        <f t="shared" si="8"/>
        <v>0</v>
      </c>
      <c r="L119" s="20" t="e">
        <f t="shared" si="9"/>
        <v>#DIV/0!</v>
      </c>
      <c r="M119" s="20" t="e">
        <f t="shared" si="12"/>
        <v>#DIV/0!</v>
      </c>
      <c r="P119" s="18" t="e">
        <f t="shared" si="10"/>
        <v>#DIV/0!</v>
      </c>
    </row>
    <row r="120" spans="1:16" x14ac:dyDescent="0.15">
      <c r="A120" s="18">
        <v>59.5</v>
      </c>
      <c r="B120" s="18">
        <v>118</v>
      </c>
      <c r="I120" s="19">
        <f t="shared" si="7"/>
        <v>0</v>
      </c>
      <c r="J120" s="19">
        <f t="shared" si="7"/>
        <v>0</v>
      </c>
      <c r="K120" s="19">
        <f t="shared" si="8"/>
        <v>0</v>
      </c>
      <c r="L120" s="20" t="e">
        <f t="shared" si="9"/>
        <v>#DIV/0!</v>
      </c>
      <c r="M120" s="20" t="e">
        <f t="shared" si="12"/>
        <v>#DIV/0!</v>
      </c>
      <c r="P120" s="18" t="e">
        <f t="shared" si="10"/>
        <v>#DIV/0!</v>
      </c>
    </row>
    <row r="121" spans="1:16" x14ac:dyDescent="0.15">
      <c r="A121" s="18">
        <v>60</v>
      </c>
      <c r="B121" s="18">
        <v>119</v>
      </c>
      <c r="I121" s="19">
        <f t="shared" si="7"/>
        <v>0</v>
      </c>
      <c r="J121" s="19">
        <f t="shared" si="7"/>
        <v>0</v>
      </c>
      <c r="K121" s="19">
        <f t="shared" si="8"/>
        <v>0</v>
      </c>
      <c r="L121" s="20" t="e">
        <f t="shared" si="9"/>
        <v>#DIV/0!</v>
      </c>
      <c r="M121" s="20" t="e">
        <f t="shared" si="12"/>
        <v>#DIV/0!</v>
      </c>
      <c r="P121" s="18" t="e">
        <f t="shared" si="10"/>
        <v>#DIV/0!</v>
      </c>
    </row>
    <row r="122" spans="1:16" x14ac:dyDescent="0.15">
      <c r="A122" s="18">
        <v>60.5</v>
      </c>
      <c r="B122" s="18">
        <v>120</v>
      </c>
      <c r="I122" s="19">
        <f t="shared" si="7"/>
        <v>0</v>
      </c>
      <c r="J122" s="19">
        <f t="shared" si="7"/>
        <v>0</v>
      </c>
      <c r="K122" s="19">
        <f t="shared" si="8"/>
        <v>0</v>
      </c>
      <c r="L122" s="20" t="e">
        <f t="shared" si="9"/>
        <v>#DIV/0!</v>
      </c>
      <c r="M122" s="20" t="e">
        <f t="shared" si="12"/>
        <v>#DIV/0!</v>
      </c>
      <c r="P122" s="18" t="e">
        <f t="shared" si="10"/>
        <v>#DIV/0!</v>
      </c>
    </row>
    <row r="123" spans="1:16" x14ac:dyDescent="0.15">
      <c r="A123" s="18">
        <v>61</v>
      </c>
      <c r="B123" s="18">
        <v>121</v>
      </c>
      <c r="I123" s="19">
        <f t="shared" si="7"/>
        <v>0</v>
      </c>
      <c r="J123" s="19">
        <f t="shared" si="7"/>
        <v>0</v>
      </c>
      <c r="K123" s="19">
        <f t="shared" si="8"/>
        <v>0</v>
      </c>
      <c r="L123" s="20" t="e">
        <f t="shared" si="9"/>
        <v>#DIV/0!</v>
      </c>
      <c r="M123" s="20" t="e">
        <f t="shared" si="12"/>
        <v>#DIV/0!</v>
      </c>
      <c r="P123" s="18" t="e">
        <f t="shared" si="10"/>
        <v>#DIV/0!</v>
      </c>
    </row>
    <row r="124" spans="1:16" x14ac:dyDescent="0.15">
      <c r="A124" s="18">
        <v>61.5</v>
      </c>
      <c r="B124" s="18">
        <v>122</v>
      </c>
      <c r="I124" s="19">
        <f t="shared" si="7"/>
        <v>0</v>
      </c>
      <c r="J124" s="19">
        <f t="shared" si="7"/>
        <v>0</v>
      </c>
      <c r="K124" s="19">
        <f t="shared" si="8"/>
        <v>0</v>
      </c>
      <c r="L124" s="20" t="e">
        <f t="shared" si="9"/>
        <v>#DIV/0!</v>
      </c>
      <c r="M124" s="20" t="e">
        <f t="shared" si="12"/>
        <v>#DIV/0!</v>
      </c>
      <c r="P124" s="18" t="e">
        <f t="shared" si="10"/>
        <v>#DIV/0!</v>
      </c>
    </row>
    <row r="125" spans="1:16" x14ac:dyDescent="0.15">
      <c r="A125" s="18">
        <v>62</v>
      </c>
      <c r="B125" s="18">
        <v>123</v>
      </c>
      <c r="I125" s="19">
        <f t="shared" si="7"/>
        <v>0</v>
      </c>
      <c r="J125" s="19">
        <f t="shared" si="7"/>
        <v>0</v>
      </c>
      <c r="K125" s="19">
        <f t="shared" si="8"/>
        <v>0</v>
      </c>
      <c r="L125" s="20" t="e">
        <f t="shared" si="9"/>
        <v>#DIV/0!</v>
      </c>
      <c r="M125" s="20" t="e">
        <f t="shared" si="12"/>
        <v>#DIV/0!</v>
      </c>
      <c r="P125" s="18" t="e">
        <f t="shared" si="10"/>
        <v>#DIV/0!</v>
      </c>
    </row>
    <row r="126" spans="1:16" x14ac:dyDescent="0.15">
      <c r="A126" s="18">
        <v>62.5</v>
      </c>
      <c r="B126" s="18">
        <v>124</v>
      </c>
      <c r="I126" s="19">
        <f t="shared" si="7"/>
        <v>0</v>
      </c>
      <c r="J126" s="19">
        <f t="shared" si="7"/>
        <v>0</v>
      </c>
      <c r="K126" s="19">
        <f t="shared" si="8"/>
        <v>0</v>
      </c>
      <c r="L126" s="20" t="e">
        <f t="shared" si="9"/>
        <v>#DIV/0!</v>
      </c>
      <c r="M126" s="20" t="e">
        <f t="shared" si="12"/>
        <v>#DIV/0!</v>
      </c>
      <c r="P126" s="18" t="e">
        <f t="shared" si="10"/>
        <v>#DIV/0!</v>
      </c>
    </row>
    <row r="127" spans="1:16" x14ac:dyDescent="0.15">
      <c r="A127" s="18">
        <v>63</v>
      </c>
      <c r="B127" s="18">
        <v>125</v>
      </c>
      <c r="I127" s="19">
        <f t="shared" si="7"/>
        <v>0</v>
      </c>
      <c r="J127" s="19">
        <f t="shared" si="7"/>
        <v>0</v>
      </c>
      <c r="K127" s="19">
        <f t="shared" si="8"/>
        <v>0</v>
      </c>
      <c r="L127" s="20" t="e">
        <f t="shared" si="9"/>
        <v>#DIV/0!</v>
      </c>
      <c r="M127" s="20" t="e">
        <f t="shared" si="12"/>
        <v>#DIV/0!</v>
      </c>
      <c r="P127" s="18" t="e">
        <f t="shared" si="10"/>
        <v>#DIV/0!</v>
      </c>
    </row>
    <row r="128" spans="1:16" x14ac:dyDescent="0.15">
      <c r="A128" s="18">
        <v>63.5</v>
      </c>
      <c r="B128" s="18">
        <v>126</v>
      </c>
      <c r="I128" s="19">
        <f t="shared" si="7"/>
        <v>0</v>
      </c>
      <c r="J128" s="19">
        <f t="shared" si="7"/>
        <v>0</v>
      </c>
      <c r="K128" s="19">
        <f t="shared" si="8"/>
        <v>0</v>
      </c>
      <c r="L128" s="20" t="e">
        <f t="shared" si="9"/>
        <v>#DIV/0!</v>
      </c>
      <c r="M128" s="20" t="e">
        <f t="shared" si="12"/>
        <v>#DIV/0!</v>
      </c>
      <c r="P128" s="18" t="e">
        <f t="shared" si="10"/>
        <v>#DIV/0!</v>
      </c>
    </row>
    <row r="129" spans="1:16" x14ac:dyDescent="0.15">
      <c r="A129" s="18">
        <v>64</v>
      </c>
      <c r="B129" s="18">
        <v>127</v>
      </c>
      <c r="I129" s="19">
        <f t="shared" si="7"/>
        <v>0</v>
      </c>
      <c r="J129" s="19">
        <f t="shared" si="7"/>
        <v>0</v>
      </c>
      <c r="K129" s="19">
        <f t="shared" si="8"/>
        <v>0</v>
      </c>
      <c r="L129" s="20" t="e">
        <f t="shared" si="9"/>
        <v>#DIV/0!</v>
      </c>
      <c r="M129" s="20" t="e">
        <f t="shared" si="12"/>
        <v>#DIV/0!</v>
      </c>
      <c r="P129" s="18" t="e">
        <f t="shared" si="10"/>
        <v>#DIV/0!</v>
      </c>
    </row>
    <row r="130" spans="1:16" x14ac:dyDescent="0.15">
      <c r="A130" s="18">
        <v>64.5</v>
      </c>
      <c r="B130" s="18">
        <v>128</v>
      </c>
      <c r="I130" s="19">
        <f t="shared" ref="I130:J152" si="13">D130-F130</f>
        <v>0</v>
      </c>
      <c r="J130" s="19">
        <f t="shared" si="13"/>
        <v>0</v>
      </c>
      <c r="K130" s="19">
        <f t="shared" ref="K130:K152" si="14">I130-0.7*J130</f>
        <v>0</v>
      </c>
      <c r="L130" s="20" t="e">
        <f t="shared" ref="L130:L152" si="15">K130/J130</f>
        <v>#DIV/0!</v>
      </c>
      <c r="M130" s="20" t="e">
        <f t="shared" si="12"/>
        <v>#DIV/0!</v>
      </c>
      <c r="P130" s="18" t="e">
        <f t="shared" si="10"/>
        <v>#DIV/0!</v>
      </c>
    </row>
    <row r="131" spans="1:16" x14ac:dyDescent="0.15">
      <c r="A131" s="18">
        <v>65</v>
      </c>
      <c r="B131" s="18">
        <v>129</v>
      </c>
      <c r="I131" s="19">
        <f t="shared" si="13"/>
        <v>0</v>
      </c>
      <c r="J131" s="19">
        <f t="shared" si="13"/>
        <v>0</v>
      </c>
      <c r="K131" s="19">
        <f t="shared" si="14"/>
        <v>0</v>
      </c>
      <c r="L131" s="20" t="e">
        <f t="shared" si="15"/>
        <v>#DIV/0!</v>
      </c>
      <c r="M131" s="20" t="e">
        <f t="shared" si="12"/>
        <v>#DIV/0!</v>
      </c>
      <c r="P131" s="18" t="e">
        <f t="shared" si="10"/>
        <v>#DIV/0!</v>
      </c>
    </row>
    <row r="132" spans="1:16" x14ac:dyDescent="0.15">
      <c r="A132" s="18">
        <v>65.5</v>
      </c>
      <c r="B132" s="18">
        <v>130</v>
      </c>
      <c r="I132" s="19">
        <f t="shared" si="13"/>
        <v>0</v>
      </c>
      <c r="J132" s="19">
        <f t="shared" si="13"/>
        <v>0</v>
      </c>
      <c r="K132" s="19">
        <f t="shared" si="14"/>
        <v>0</v>
      </c>
      <c r="L132" s="20" t="e">
        <f t="shared" si="15"/>
        <v>#DIV/0!</v>
      </c>
      <c r="M132" s="20" t="e">
        <f t="shared" si="12"/>
        <v>#DIV/0!</v>
      </c>
      <c r="P132" s="18" t="e">
        <f t="shared" si="10"/>
        <v>#DIV/0!</v>
      </c>
    </row>
    <row r="133" spans="1:16" x14ac:dyDescent="0.15">
      <c r="A133" s="18">
        <v>66</v>
      </c>
      <c r="B133" s="18">
        <v>131</v>
      </c>
      <c r="I133" s="19">
        <f t="shared" si="13"/>
        <v>0</v>
      </c>
      <c r="J133" s="19">
        <f t="shared" si="13"/>
        <v>0</v>
      </c>
      <c r="K133" s="19">
        <f t="shared" si="14"/>
        <v>0</v>
      </c>
      <c r="L133" s="20" t="e">
        <f t="shared" si="15"/>
        <v>#DIV/0!</v>
      </c>
      <c r="M133" s="20" t="e">
        <f t="shared" si="12"/>
        <v>#DIV/0!</v>
      </c>
      <c r="P133" s="18" t="e">
        <f t="shared" si="10"/>
        <v>#DIV/0!</v>
      </c>
    </row>
    <row r="134" spans="1:16" x14ac:dyDescent="0.15">
      <c r="A134" s="18">
        <v>66.5</v>
      </c>
      <c r="B134" s="18">
        <v>132</v>
      </c>
      <c r="I134" s="19">
        <f t="shared" si="13"/>
        <v>0</v>
      </c>
      <c r="J134" s="19">
        <f t="shared" si="13"/>
        <v>0</v>
      </c>
      <c r="K134" s="19">
        <f t="shared" si="14"/>
        <v>0</v>
      </c>
      <c r="L134" s="20" t="e">
        <f t="shared" si="15"/>
        <v>#DIV/0!</v>
      </c>
      <c r="M134" s="20" t="e">
        <f t="shared" si="12"/>
        <v>#DIV/0!</v>
      </c>
      <c r="P134" s="18" t="e">
        <f t="shared" ref="P134:P152" si="16">(M134-$O$2)/$O$2*100</f>
        <v>#DIV/0!</v>
      </c>
    </row>
    <row r="135" spans="1:16" x14ac:dyDescent="0.15">
      <c r="A135" s="18">
        <v>67</v>
      </c>
      <c r="B135" s="18">
        <v>133</v>
      </c>
      <c r="I135" s="19">
        <f t="shared" si="13"/>
        <v>0</v>
      </c>
      <c r="J135" s="19">
        <f t="shared" si="13"/>
        <v>0</v>
      </c>
      <c r="K135" s="19">
        <f t="shared" si="14"/>
        <v>0</v>
      </c>
      <c r="L135" s="20" t="e">
        <f t="shared" si="15"/>
        <v>#DIV/0!</v>
      </c>
      <c r="M135" s="20" t="e">
        <f t="shared" si="12"/>
        <v>#DIV/0!</v>
      </c>
      <c r="P135" s="18" t="e">
        <f t="shared" si="16"/>
        <v>#DIV/0!</v>
      </c>
    </row>
    <row r="136" spans="1:16" x14ac:dyDescent="0.15">
      <c r="A136" s="18">
        <v>67.5</v>
      </c>
      <c r="B136" s="18">
        <v>134</v>
      </c>
      <c r="I136" s="19">
        <f t="shared" si="13"/>
        <v>0</v>
      </c>
      <c r="J136" s="19">
        <f t="shared" si="13"/>
        <v>0</v>
      </c>
      <c r="K136" s="19">
        <f t="shared" si="14"/>
        <v>0</v>
      </c>
      <c r="L136" s="20" t="e">
        <f t="shared" si="15"/>
        <v>#DIV/0!</v>
      </c>
      <c r="M136" s="20" t="e">
        <f t="shared" si="12"/>
        <v>#DIV/0!</v>
      </c>
      <c r="P136" s="18" t="e">
        <f t="shared" si="16"/>
        <v>#DIV/0!</v>
      </c>
    </row>
    <row r="137" spans="1:16" x14ac:dyDescent="0.15">
      <c r="A137" s="18">
        <v>68</v>
      </c>
      <c r="B137" s="18">
        <v>135</v>
      </c>
      <c r="I137" s="19">
        <f t="shared" si="13"/>
        <v>0</v>
      </c>
      <c r="J137" s="19">
        <f t="shared" si="13"/>
        <v>0</v>
      </c>
      <c r="K137" s="19">
        <f t="shared" si="14"/>
        <v>0</v>
      </c>
      <c r="L137" s="20" t="e">
        <f t="shared" si="15"/>
        <v>#DIV/0!</v>
      </c>
      <c r="M137" s="20" t="e">
        <f t="shared" si="12"/>
        <v>#DIV/0!</v>
      </c>
      <c r="P137" s="18" t="e">
        <f t="shared" si="16"/>
        <v>#DIV/0!</v>
      </c>
    </row>
    <row r="138" spans="1:16" x14ac:dyDescent="0.15">
      <c r="A138" s="18">
        <v>68.5</v>
      </c>
      <c r="B138" s="18">
        <v>136</v>
      </c>
      <c r="I138" s="19">
        <f t="shared" si="13"/>
        <v>0</v>
      </c>
      <c r="J138" s="19">
        <f t="shared" si="13"/>
        <v>0</v>
      </c>
      <c r="K138" s="19">
        <f t="shared" si="14"/>
        <v>0</v>
      </c>
      <c r="L138" s="20" t="e">
        <f t="shared" si="15"/>
        <v>#DIV/0!</v>
      </c>
      <c r="M138" s="20" t="e">
        <f t="shared" si="12"/>
        <v>#DIV/0!</v>
      </c>
      <c r="P138" s="18" t="e">
        <f t="shared" si="16"/>
        <v>#DIV/0!</v>
      </c>
    </row>
    <row r="139" spans="1:16" x14ac:dyDescent="0.15">
      <c r="A139" s="18">
        <v>69</v>
      </c>
      <c r="B139" s="18">
        <v>137</v>
      </c>
      <c r="I139" s="19">
        <f t="shared" si="13"/>
        <v>0</v>
      </c>
      <c r="J139" s="19">
        <f t="shared" si="13"/>
        <v>0</v>
      </c>
      <c r="K139" s="19">
        <f t="shared" si="14"/>
        <v>0</v>
      </c>
      <c r="L139" s="20" t="e">
        <f t="shared" si="15"/>
        <v>#DIV/0!</v>
      </c>
      <c r="M139" s="20" t="e">
        <f t="shared" si="12"/>
        <v>#DIV/0!</v>
      </c>
      <c r="P139" s="18" t="e">
        <f t="shared" si="16"/>
        <v>#DIV/0!</v>
      </c>
    </row>
    <row r="140" spans="1:16" x14ac:dyDescent="0.15">
      <c r="A140" s="18">
        <v>69.5</v>
      </c>
      <c r="B140" s="18">
        <v>138</v>
      </c>
      <c r="I140" s="19">
        <f t="shared" si="13"/>
        <v>0</v>
      </c>
      <c r="J140" s="19">
        <f t="shared" si="13"/>
        <v>0</v>
      </c>
      <c r="K140" s="19">
        <f t="shared" si="14"/>
        <v>0</v>
      </c>
      <c r="L140" s="20" t="e">
        <f t="shared" si="15"/>
        <v>#DIV/0!</v>
      </c>
      <c r="M140" s="20" t="e">
        <f t="shared" si="12"/>
        <v>#DIV/0!</v>
      </c>
      <c r="P140" s="18" t="e">
        <f t="shared" si="16"/>
        <v>#DIV/0!</v>
      </c>
    </row>
    <row r="141" spans="1:16" x14ac:dyDescent="0.15">
      <c r="A141" s="18">
        <v>70</v>
      </c>
      <c r="B141" s="18">
        <v>139</v>
      </c>
      <c r="I141" s="19">
        <f t="shared" si="13"/>
        <v>0</v>
      </c>
      <c r="J141" s="19">
        <f t="shared" si="13"/>
        <v>0</v>
      </c>
      <c r="K141" s="19">
        <f t="shared" si="14"/>
        <v>0</v>
      </c>
      <c r="L141" s="20" t="e">
        <f t="shared" si="15"/>
        <v>#DIV/0!</v>
      </c>
      <c r="M141" s="20" t="e">
        <f t="shared" si="12"/>
        <v>#DIV/0!</v>
      </c>
      <c r="P141" s="18" t="e">
        <f t="shared" si="16"/>
        <v>#DIV/0!</v>
      </c>
    </row>
    <row r="142" spans="1:16" x14ac:dyDescent="0.15">
      <c r="A142" s="18">
        <v>70.5</v>
      </c>
      <c r="B142" s="18">
        <v>140</v>
      </c>
      <c r="I142" s="19">
        <f t="shared" si="13"/>
        <v>0</v>
      </c>
      <c r="J142" s="19">
        <f t="shared" si="13"/>
        <v>0</v>
      </c>
      <c r="K142" s="19">
        <f t="shared" si="14"/>
        <v>0</v>
      </c>
      <c r="L142" s="20" t="e">
        <f t="shared" si="15"/>
        <v>#DIV/0!</v>
      </c>
      <c r="M142" s="20" t="e">
        <f t="shared" si="12"/>
        <v>#DIV/0!</v>
      </c>
      <c r="P142" s="18" t="e">
        <f t="shared" si="16"/>
        <v>#DIV/0!</v>
      </c>
    </row>
    <row r="143" spans="1:16" x14ac:dyDescent="0.15">
      <c r="A143" s="18">
        <v>71</v>
      </c>
      <c r="B143" s="18">
        <v>141</v>
      </c>
      <c r="I143" s="19">
        <f t="shared" si="13"/>
        <v>0</v>
      </c>
      <c r="J143" s="19">
        <f t="shared" si="13"/>
        <v>0</v>
      </c>
      <c r="K143" s="19">
        <f t="shared" si="14"/>
        <v>0</v>
      </c>
      <c r="L143" s="20" t="e">
        <f t="shared" si="15"/>
        <v>#DIV/0!</v>
      </c>
      <c r="M143" s="20" t="e">
        <f t="shared" si="12"/>
        <v>#DIV/0!</v>
      </c>
      <c r="P143" s="18" t="e">
        <f t="shared" si="16"/>
        <v>#DIV/0!</v>
      </c>
    </row>
    <row r="144" spans="1:16" x14ac:dyDescent="0.15">
      <c r="A144" s="18">
        <v>71.5</v>
      </c>
      <c r="B144" s="18">
        <v>142</v>
      </c>
      <c r="I144" s="19">
        <f t="shared" si="13"/>
        <v>0</v>
      </c>
      <c r="J144" s="19">
        <f t="shared" si="13"/>
        <v>0</v>
      </c>
      <c r="K144" s="19">
        <f t="shared" si="14"/>
        <v>0</v>
      </c>
      <c r="L144" s="20" t="e">
        <f t="shared" si="15"/>
        <v>#DIV/0!</v>
      </c>
      <c r="M144" s="20" t="e">
        <f t="shared" si="12"/>
        <v>#DIV/0!</v>
      </c>
      <c r="P144" s="18" t="e">
        <f t="shared" si="16"/>
        <v>#DIV/0!</v>
      </c>
    </row>
    <row r="145" spans="1:16" x14ac:dyDescent="0.15">
      <c r="A145" s="18">
        <v>72</v>
      </c>
      <c r="B145" s="18">
        <v>143</v>
      </c>
      <c r="I145" s="19">
        <f t="shared" si="13"/>
        <v>0</v>
      </c>
      <c r="J145" s="19">
        <f t="shared" si="13"/>
        <v>0</v>
      </c>
      <c r="K145" s="19">
        <f t="shared" si="14"/>
        <v>0</v>
      </c>
      <c r="L145" s="20" t="e">
        <f t="shared" si="15"/>
        <v>#DIV/0!</v>
      </c>
      <c r="M145" s="20" t="e">
        <f t="shared" si="12"/>
        <v>#DIV/0!</v>
      </c>
      <c r="P145" s="18" t="e">
        <f t="shared" si="16"/>
        <v>#DIV/0!</v>
      </c>
    </row>
    <row r="146" spans="1:16" x14ac:dyDescent="0.15">
      <c r="A146" s="18">
        <v>72.5</v>
      </c>
      <c r="B146" s="18">
        <v>144</v>
      </c>
      <c r="I146" s="19">
        <f t="shared" si="13"/>
        <v>0</v>
      </c>
      <c r="J146" s="19">
        <f t="shared" si="13"/>
        <v>0</v>
      </c>
      <c r="K146" s="19">
        <f t="shared" si="14"/>
        <v>0</v>
      </c>
      <c r="L146" s="20" t="e">
        <f t="shared" si="15"/>
        <v>#DIV/0!</v>
      </c>
      <c r="M146" s="20" t="e">
        <f t="shared" si="12"/>
        <v>#DIV/0!</v>
      </c>
      <c r="P146" s="18" t="e">
        <f t="shared" si="16"/>
        <v>#DIV/0!</v>
      </c>
    </row>
    <row r="147" spans="1:16" x14ac:dyDescent="0.15">
      <c r="A147" s="18">
        <v>73</v>
      </c>
      <c r="B147" s="18">
        <v>145</v>
      </c>
      <c r="I147" s="19">
        <f t="shared" si="13"/>
        <v>0</v>
      </c>
      <c r="J147" s="19">
        <f t="shared" si="13"/>
        <v>0</v>
      </c>
      <c r="K147" s="19">
        <f t="shared" si="14"/>
        <v>0</v>
      </c>
      <c r="L147" s="20" t="e">
        <f t="shared" si="15"/>
        <v>#DIV/0!</v>
      </c>
      <c r="M147" s="20" t="e">
        <f t="shared" si="12"/>
        <v>#DIV/0!</v>
      </c>
      <c r="P147" s="18" t="e">
        <f t="shared" si="16"/>
        <v>#DIV/0!</v>
      </c>
    </row>
    <row r="148" spans="1:16" x14ac:dyDescent="0.15">
      <c r="A148" s="18">
        <v>73.5</v>
      </c>
      <c r="B148" s="18">
        <v>146</v>
      </c>
      <c r="I148" s="19">
        <f t="shared" si="13"/>
        <v>0</v>
      </c>
      <c r="J148" s="19">
        <f t="shared" si="13"/>
        <v>0</v>
      </c>
      <c r="K148" s="19">
        <f t="shared" si="14"/>
        <v>0</v>
      </c>
      <c r="L148" s="20" t="e">
        <f t="shared" si="15"/>
        <v>#DIV/0!</v>
      </c>
      <c r="M148" s="20" t="e">
        <f t="shared" si="12"/>
        <v>#DIV/0!</v>
      </c>
      <c r="P148" s="18" t="e">
        <f t="shared" si="16"/>
        <v>#DIV/0!</v>
      </c>
    </row>
    <row r="149" spans="1:16" x14ac:dyDescent="0.15">
      <c r="A149" s="18">
        <v>74</v>
      </c>
      <c r="B149" s="18">
        <v>147</v>
      </c>
      <c r="I149" s="19">
        <f t="shared" si="13"/>
        <v>0</v>
      </c>
      <c r="J149" s="19">
        <f t="shared" si="13"/>
        <v>0</v>
      </c>
      <c r="K149" s="19">
        <f t="shared" si="14"/>
        <v>0</v>
      </c>
      <c r="L149" s="20" t="e">
        <f t="shared" si="15"/>
        <v>#DIV/0!</v>
      </c>
      <c r="M149" s="20" t="e">
        <f t="shared" si="12"/>
        <v>#DIV/0!</v>
      </c>
      <c r="P149" s="18" t="e">
        <f t="shared" si="16"/>
        <v>#DIV/0!</v>
      </c>
    </row>
    <row r="150" spans="1:16" x14ac:dyDescent="0.15">
      <c r="A150" s="18">
        <v>74.5</v>
      </c>
      <c r="B150" s="18">
        <v>148</v>
      </c>
      <c r="I150" s="19">
        <f t="shared" si="13"/>
        <v>0</v>
      </c>
      <c r="J150" s="19">
        <f t="shared" si="13"/>
        <v>0</v>
      </c>
      <c r="K150" s="19">
        <f t="shared" si="14"/>
        <v>0</v>
      </c>
      <c r="L150" s="20" t="e">
        <f t="shared" si="15"/>
        <v>#DIV/0!</v>
      </c>
      <c r="M150" s="20" t="e">
        <f t="shared" si="12"/>
        <v>#DIV/0!</v>
      </c>
      <c r="P150" s="18" t="e">
        <f t="shared" si="16"/>
        <v>#DIV/0!</v>
      </c>
    </row>
    <row r="151" spans="1:16" x14ac:dyDescent="0.15">
      <c r="A151" s="18">
        <v>75</v>
      </c>
      <c r="B151" s="18">
        <v>149</v>
      </c>
      <c r="I151" s="19">
        <f t="shared" si="13"/>
        <v>0</v>
      </c>
      <c r="J151" s="19">
        <f t="shared" si="13"/>
        <v>0</v>
      </c>
      <c r="K151" s="19">
        <f t="shared" si="14"/>
        <v>0</v>
      </c>
      <c r="L151" s="20" t="e">
        <f t="shared" si="15"/>
        <v>#DIV/0!</v>
      </c>
      <c r="M151" s="20" t="e">
        <f t="shared" si="12"/>
        <v>#DIV/0!</v>
      </c>
      <c r="P151" s="18" t="e">
        <f t="shared" si="16"/>
        <v>#DIV/0!</v>
      </c>
    </row>
    <row r="152" spans="1:16" x14ac:dyDescent="0.15">
      <c r="A152" s="18">
        <v>75.5</v>
      </c>
      <c r="B152" s="18">
        <v>150</v>
      </c>
      <c r="I152" s="19">
        <f t="shared" si="13"/>
        <v>0</v>
      </c>
      <c r="J152" s="19">
        <f t="shared" si="13"/>
        <v>0</v>
      </c>
      <c r="K152" s="19">
        <f t="shared" si="14"/>
        <v>0</v>
      </c>
      <c r="L152" s="20" t="e">
        <f t="shared" si="15"/>
        <v>#DIV/0!</v>
      </c>
      <c r="M152" s="20" t="e">
        <f t="shared" ref="M152" si="17">L152+ABS($N$2)*A152</f>
        <v>#DIV/0!</v>
      </c>
      <c r="P152" s="18" t="e">
        <f t="shared" si="16"/>
        <v>#DIV/0!</v>
      </c>
    </row>
    <row r="153" spans="1:16" x14ac:dyDescent="0.15">
      <c r="I153" s="19"/>
      <c r="J153" s="19"/>
      <c r="K153" s="19"/>
      <c r="L153" s="20"/>
      <c r="M153" s="20"/>
    </row>
    <row r="154" spans="1:16" x14ac:dyDescent="0.15">
      <c r="I154" s="19"/>
      <c r="J154" s="19"/>
      <c r="K154" s="19"/>
      <c r="L154" s="20"/>
      <c r="M154" s="20"/>
    </row>
    <row r="155" spans="1:16" x14ac:dyDescent="0.15">
      <c r="I155" s="19"/>
      <c r="J155" s="19"/>
      <c r="K155" s="19"/>
      <c r="L155" s="20"/>
      <c r="M155" s="20"/>
    </row>
    <row r="156" spans="1:16" x14ac:dyDescent="0.15">
      <c r="I156" s="19"/>
      <c r="J156" s="19"/>
      <c r="K156" s="19"/>
      <c r="L156" s="20"/>
      <c r="M156" s="20"/>
    </row>
    <row r="157" spans="1:16" x14ac:dyDescent="0.15">
      <c r="I157" s="19"/>
      <c r="J157" s="19"/>
      <c r="K157" s="19"/>
      <c r="L157" s="20"/>
      <c r="M157" s="20"/>
    </row>
    <row r="158" spans="1:16" x14ac:dyDescent="0.15">
      <c r="I158" s="19"/>
      <c r="J158" s="19"/>
      <c r="K158" s="19"/>
      <c r="L158" s="20"/>
      <c r="M158" s="20"/>
    </row>
    <row r="159" spans="1:16" x14ac:dyDescent="0.15">
      <c r="I159" s="19"/>
      <c r="J159" s="19"/>
      <c r="K159" s="19"/>
      <c r="L159" s="20"/>
      <c r="M159" s="20"/>
    </row>
    <row r="160" spans="1:16" x14ac:dyDescent="0.15">
      <c r="I160" s="19"/>
      <c r="J160" s="19"/>
      <c r="K160" s="19"/>
      <c r="L160" s="20"/>
      <c r="M160" s="20"/>
    </row>
    <row r="161" spans="9:13" x14ac:dyDescent="0.15">
      <c r="I161" s="19"/>
      <c r="J161" s="19"/>
      <c r="K161" s="19"/>
      <c r="L161" s="20"/>
      <c r="M161" s="20"/>
    </row>
    <row r="162" spans="9:13" x14ac:dyDescent="0.15">
      <c r="I162" s="19"/>
      <c r="J162" s="19"/>
      <c r="K162" s="19"/>
      <c r="L162" s="20"/>
      <c r="M162" s="20"/>
    </row>
    <row r="163" spans="9:13" x14ac:dyDescent="0.15">
      <c r="I163" s="19"/>
      <c r="J163" s="19"/>
      <c r="K163" s="19"/>
      <c r="L163" s="20"/>
      <c r="M163" s="20"/>
    </row>
    <row r="164" spans="9:13" x14ac:dyDescent="0.15">
      <c r="I164" s="19"/>
      <c r="J164" s="19"/>
      <c r="K164" s="19"/>
      <c r="L164" s="20"/>
      <c r="M164" s="20"/>
    </row>
    <row r="165" spans="9:13" x14ac:dyDescent="0.15">
      <c r="I165" s="19"/>
      <c r="J165" s="19"/>
      <c r="K165" s="19"/>
      <c r="L165" s="20"/>
      <c r="M165" s="20"/>
    </row>
    <row r="166" spans="9:13" x14ac:dyDescent="0.15">
      <c r="I166" s="19"/>
      <c r="J166" s="19"/>
      <c r="K166" s="19"/>
      <c r="L166" s="20"/>
      <c r="M166" s="20"/>
    </row>
    <row r="167" spans="9:13" x14ac:dyDescent="0.15">
      <c r="I167" s="19"/>
      <c r="J167" s="19"/>
      <c r="K167" s="19"/>
      <c r="L167" s="20"/>
      <c r="M167" s="20"/>
    </row>
    <row r="168" spans="9:13" x14ac:dyDescent="0.15">
      <c r="I168" s="19"/>
      <c r="J168" s="19"/>
      <c r="K168" s="19"/>
      <c r="L168" s="20"/>
      <c r="M168" s="20"/>
    </row>
    <row r="169" spans="9:13" x14ac:dyDescent="0.15">
      <c r="I169" s="19"/>
      <c r="J169" s="19"/>
      <c r="K169" s="19"/>
      <c r="L169" s="20"/>
      <c r="M169" s="20"/>
    </row>
    <row r="170" spans="9:13" x14ac:dyDescent="0.15">
      <c r="I170" s="19"/>
      <c r="J170" s="19"/>
      <c r="K170" s="19"/>
      <c r="L170" s="20"/>
      <c r="M170" s="20"/>
    </row>
    <row r="171" spans="9:13" x14ac:dyDescent="0.15">
      <c r="I171" s="19"/>
      <c r="J171" s="19"/>
      <c r="K171" s="19"/>
      <c r="L171" s="20"/>
      <c r="M171" s="20"/>
    </row>
    <row r="172" spans="9:13" x14ac:dyDescent="0.15">
      <c r="I172" s="19"/>
      <c r="J172" s="19"/>
      <c r="K172" s="19"/>
      <c r="L172" s="20"/>
      <c r="M172" s="20"/>
    </row>
    <row r="173" spans="9:13" x14ac:dyDescent="0.15">
      <c r="I173" s="19"/>
      <c r="J173" s="19"/>
      <c r="K173" s="19"/>
      <c r="L173" s="20"/>
      <c r="M173" s="20"/>
    </row>
    <row r="174" spans="9:13" x14ac:dyDescent="0.15">
      <c r="I174" s="19"/>
      <c r="J174" s="19"/>
      <c r="K174" s="19"/>
      <c r="L174" s="20"/>
      <c r="M174" s="20"/>
    </row>
    <row r="175" spans="9:13" x14ac:dyDescent="0.15">
      <c r="I175" s="19"/>
      <c r="J175" s="19"/>
      <c r="K175" s="19"/>
      <c r="L175" s="20"/>
      <c r="M175" s="20"/>
    </row>
    <row r="176" spans="9:13" x14ac:dyDescent="0.15">
      <c r="I176" s="19"/>
      <c r="J176" s="19"/>
      <c r="K176" s="19"/>
      <c r="L176" s="20"/>
      <c r="M176" s="20"/>
    </row>
    <row r="177" spans="9:13" x14ac:dyDescent="0.15">
      <c r="I177" s="19"/>
      <c r="J177" s="19"/>
      <c r="K177" s="19"/>
      <c r="L177" s="20"/>
      <c r="M177" s="20"/>
    </row>
    <row r="178" spans="9:13" x14ac:dyDescent="0.15">
      <c r="I178" s="19"/>
      <c r="J178" s="19"/>
      <c r="K178" s="19"/>
      <c r="L178" s="19"/>
    </row>
    <row r="179" spans="9:13" x14ac:dyDescent="0.15">
      <c r="I179" s="19"/>
      <c r="J179" s="19"/>
      <c r="K179" s="19"/>
      <c r="L179" s="19"/>
    </row>
    <row r="180" spans="9:13" x14ac:dyDescent="0.15">
      <c r="I180" s="19"/>
      <c r="J180" s="19"/>
      <c r="K180" s="19"/>
      <c r="L180" s="19"/>
    </row>
    <row r="181" spans="9:13" x14ac:dyDescent="0.15">
      <c r="I181" s="19"/>
      <c r="J181" s="19"/>
      <c r="K181" s="19"/>
      <c r="L181" s="19"/>
    </row>
    <row r="182" spans="9:13" x14ac:dyDescent="0.15">
      <c r="I182" s="19"/>
      <c r="J182" s="19"/>
      <c r="K182" s="19"/>
      <c r="L182" s="19"/>
    </row>
    <row r="183" spans="9:13" x14ac:dyDescent="0.15">
      <c r="I183" s="19"/>
      <c r="J183" s="19"/>
      <c r="K183" s="19"/>
      <c r="L183" s="19"/>
    </row>
    <row r="184" spans="9:13" x14ac:dyDescent="0.15">
      <c r="I184" s="19"/>
      <c r="J184" s="19"/>
      <c r="K184" s="19"/>
      <c r="L184" s="19"/>
    </row>
    <row r="185" spans="9:13" x14ac:dyDescent="0.15">
      <c r="I185" s="19"/>
      <c r="J185" s="19"/>
      <c r="K185" s="19"/>
      <c r="L185" s="19"/>
    </row>
    <row r="186" spans="9:13" x14ac:dyDescent="0.15">
      <c r="I186" s="19"/>
      <c r="J186" s="19"/>
      <c r="K186" s="19"/>
      <c r="L186" s="19"/>
    </row>
    <row r="187" spans="9:13" x14ac:dyDescent="0.15">
      <c r="I187" s="19"/>
      <c r="J187" s="19"/>
      <c r="K187" s="19"/>
      <c r="L187" s="19"/>
    </row>
    <row r="188" spans="9:13" x14ac:dyDescent="0.15">
      <c r="I188" s="19"/>
      <c r="J188" s="19"/>
      <c r="K188" s="19"/>
      <c r="L188" s="19"/>
    </row>
    <row r="189" spans="9:13" x14ac:dyDescent="0.15">
      <c r="I189" s="19"/>
      <c r="J189" s="19"/>
      <c r="K189" s="19"/>
      <c r="L189" s="19"/>
    </row>
    <row r="190" spans="9:13" x14ac:dyDescent="0.15">
      <c r="I190" s="19"/>
      <c r="J190" s="19"/>
      <c r="K190" s="19"/>
      <c r="L190" s="19"/>
    </row>
    <row r="191" spans="9:13" x14ac:dyDescent="0.15">
      <c r="I191" s="19"/>
      <c r="J191" s="19"/>
      <c r="K191" s="19"/>
      <c r="L191" s="19"/>
    </row>
    <row r="192" spans="9:13" x14ac:dyDescent="0.15">
      <c r="I192" s="19"/>
      <c r="J192" s="19"/>
      <c r="K192" s="19"/>
      <c r="L192" s="19"/>
    </row>
    <row r="193" spans="9:12" x14ac:dyDescent="0.15">
      <c r="I193" s="19"/>
      <c r="J193" s="19"/>
      <c r="K193" s="19"/>
      <c r="L193" s="19"/>
    </row>
    <row r="194" spans="9:12" x14ac:dyDescent="0.15">
      <c r="I194" s="19"/>
      <c r="J194" s="19"/>
      <c r="K194" s="19"/>
      <c r="L194" s="19"/>
    </row>
    <row r="195" spans="9:12" x14ac:dyDescent="0.15">
      <c r="I195" s="19"/>
      <c r="J195" s="19"/>
      <c r="K195" s="19"/>
      <c r="L195" s="19"/>
    </row>
    <row r="196" spans="9:12" x14ac:dyDescent="0.15">
      <c r="I196" s="19"/>
      <c r="J196" s="19"/>
      <c r="K196" s="19"/>
      <c r="L196" s="19"/>
    </row>
    <row r="197" spans="9:12" x14ac:dyDescent="0.15">
      <c r="I197" s="19"/>
      <c r="J197" s="19"/>
      <c r="K197" s="19"/>
      <c r="L197" s="19"/>
    </row>
    <row r="198" spans="9:12" x14ac:dyDescent="0.15">
      <c r="I198" s="19"/>
      <c r="J198" s="19"/>
      <c r="K198" s="19"/>
      <c r="L198" s="19"/>
    </row>
    <row r="199" spans="9:12" x14ac:dyDescent="0.15">
      <c r="I199" s="19"/>
      <c r="J199" s="19"/>
      <c r="K199" s="19"/>
      <c r="L199" s="19"/>
    </row>
    <row r="200" spans="9:12" x14ac:dyDescent="0.15">
      <c r="I200" s="19"/>
      <c r="J200" s="19"/>
      <c r="K200" s="19"/>
      <c r="L200" s="19"/>
    </row>
    <row r="201" spans="9:12" x14ac:dyDescent="0.15">
      <c r="I201" s="19"/>
      <c r="J201" s="19"/>
      <c r="K201" s="19"/>
      <c r="L201" s="19"/>
    </row>
    <row r="202" spans="9:12" x14ac:dyDescent="0.15">
      <c r="I202" s="19"/>
      <c r="J202" s="19"/>
      <c r="K202" s="19"/>
      <c r="L202" s="19"/>
    </row>
    <row r="203" spans="9:12" x14ac:dyDescent="0.15">
      <c r="I203" s="19"/>
      <c r="J203" s="19"/>
      <c r="K203" s="19"/>
      <c r="L203" s="19"/>
    </row>
    <row r="204" spans="9:12" x14ac:dyDescent="0.15">
      <c r="I204" s="19"/>
      <c r="J204" s="19"/>
      <c r="K204" s="19"/>
      <c r="L204" s="19"/>
    </row>
    <row r="205" spans="9:12" x14ac:dyDescent="0.15">
      <c r="I205" s="19"/>
      <c r="J205" s="19"/>
      <c r="K205" s="19"/>
      <c r="L205" s="19"/>
    </row>
    <row r="206" spans="9:12" x14ac:dyDescent="0.15">
      <c r="I206" s="19"/>
      <c r="J206" s="19"/>
      <c r="K206" s="19"/>
      <c r="L206" s="19"/>
    </row>
    <row r="207" spans="9:12" x14ac:dyDescent="0.15">
      <c r="I207" s="19"/>
      <c r="J207" s="19"/>
      <c r="K207" s="19"/>
      <c r="L207" s="19"/>
    </row>
    <row r="208" spans="9:12" x14ac:dyDescent="0.15">
      <c r="I208" s="19"/>
      <c r="J208" s="19"/>
      <c r="K208" s="19"/>
      <c r="L208" s="19"/>
    </row>
    <row r="209" spans="9:12" x14ac:dyDescent="0.15">
      <c r="I209" s="19"/>
      <c r="J209" s="19"/>
      <c r="K209" s="19"/>
      <c r="L209" s="19"/>
    </row>
    <row r="210" spans="9:12" x14ac:dyDescent="0.15">
      <c r="I210" s="19"/>
      <c r="J210" s="19"/>
      <c r="K210" s="19"/>
      <c r="L210" s="19"/>
    </row>
    <row r="211" spans="9:12" x14ac:dyDescent="0.15">
      <c r="I211" s="19"/>
      <c r="J211" s="19"/>
      <c r="K211" s="19"/>
      <c r="L211" s="19"/>
    </row>
    <row r="212" spans="9:12" x14ac:dyDescent="0.15">
      <c r="I212" s="19"/>
      <c r="J212" s="19"/>
      <c r="K212" s="19"/>
      <c r="L212" s="19"/>
    </row>
    <row r="213" spans="9:12" x14ac:dyDescent="0.15">
      <c r="I213" s="19"/>
      <c r="J213" s="19"/>
      <c r="K213" s="19"/>
      <c r="L213" s="19"/>
    </row>
    <row r="214" spans="9:12" x14ac:dyDescent="0.15">
      <c r="I214" s="19"/>
      <c r="J214" s="19"/>
      <c r="K214" s="19"/>
      <c r="L214" s="19"/>
    </row>
    <row r="215" spans="9:12" x14ac:dyDescent="0.15">
      <c r="I215" s="19"/>
      <c r="J215" s="19"/>
      <c r="K215" s="19"/>
      <c r="L215" s="19"/>
    </row>
    <row r="216" spans="9:12" x14ac:dyDescent="0.15">
      <c r="I216" s="19"/>
      <c r="J216" s="19"/>
      <c r="K216" s="19"/>
      <c r="L216" s="19"/>
    </row>
    <row r="217" spans="9:12" x14ac:dyDescent="0.15">
      <c r="I217" s="19"/>
      <c r="J217" s="19"/>
      <c r="K217" s="19"/>
      <c r="L217" s="19"/>
    </row>
    <row r="218" spans="9:12" x14ac:dyDescent="0.15">
      <c r="I218" s="19"/>
      <c r="J218" s="19"/>
      <c r="K218" s="19"/>
      <c r="L218" s="19"/>
    </row>
    <row r="219" spans="9:12" x14ac:dyDescent="0.15">
      <c r="I219" s="19"/>
      <c r="J219" s="19"/>
      <c r="K219" s="19"/>
      <c r="L219" s="19"/>
    </row>
    <row r="220" spans="9:12" x14ac:dyDescent="0.15">
      <c r="I220" s="19"/>
      <c r="J220" s="19"/>
      <c r="K220" s="19"/>
      <c r="L220" s="19"/>
    </row>
    <row r="221" spans="9:12" x14ac:dyDescent="0.15">
      <c r="I221" s="19"/>
      <c r="J221" s="19"/>
      <c r="K221" s="19"/>
      <c r="L221" s="19"/>
    </row>
    <row r="222" spans="9:12" x14ac:dyDescent="0.15">
      <c r="I222" s="19"/>
      <c r="J222" s="19"/>
      <c r="K222" s="19"/>
      <c r="L222" s="19"/>
    </row>
    <row r="223" spans="9:12" x14ac:dyDescent="0.15">
      <c r="I223" s="19"/>
      <c r="J223" s="19"/>
      <c r="K223" s="19"/>
      <c r="L223" s="19"/>
    </row>
    <row r="224" spans="9:12" x14ac:dyDescent="0.15">
      <c r="I224" s="19"/>
      <c r="J224" s="19"/>
      <c r="K224" s="19"/>
      <c r="L224" s="19"/>
    </row>
    <row r="225" spans="9:12" x14ac:dyDescent="0.15">
      <c r="I225" s="19"/>
      <c r="J225" s="19"/>
      <c r="K225" s="19"/>
      <c r="L225" s="19"/>
    </row>
    <row r="226" spans="9:12" x14ac:dyDescent="0.15">
      <c r="I226" s="19"/>
      <c r="J226" s="19"/>
      <c r="K226" s="19"/>
      <c r="L226" s="19"/>
    </row>
    <row r="227" spans="9:12" x14ac:dyDescent="0.15">
      <c r="I227" s="19"/>
      <c r="J227" s="19"/>
      <c r="K227" s="19"/>
      <c r="L227" s="19"/>
    </row>
    <row r="228" spans="9:12" x14ac:dyDescent="0.15">
      <c r="I228" s="19"/>
      <c r="J228" s="19"/>
      <c r="K228" s="19"/>
      <c r="L228" s="19"/>
    </row>
    <row r="229" spans="9:12" x14ac:dyDescent="0.15">
      <c r="I229" s="19"/>
      <c r="J229" s="19"/>
      <c r="K229" s="19"/>
      <c r="L229" s="19"/>
    </row>
    <row r="230" spans="9:12" x14ac:dyDescent="0.15">
      <c r="I230" s="19"/>
      <c r="J230" s="19"/>
      <c r="K230" s="19"/>
      <c r="L230" s="19"/>
    </row>
    <row r="231" spans="9:12" x14ac:dyDescent="0.15">
      <c r="I231" s="19"/>
      <c r="J231" s="19"/>
      <c r="K231" s="19"/>
      <c r="L231" s="19"/>
    </row>
    <row r="232" spans="9:12" x14ac:dyDescent="0.15">
      <c r="I232" s="19"/>
      <c r="J232" s="19"/>
      <c r="K232" s="19"/>
      <c r="L232" s="19"/>
    </row>
    <row r="233" spans="9:12" x14ac:dyDescent="0.15">
      <c r="I233" s="19"/>
      <c r="J233" s="19"/>
      <c r="K233" s="19"/>
      <c r="L233" s="19"/>
    </row>
    <row r="234" spans="9:12" x14ac:dyDescent="0.15">
      <c r="I234" s="19"/>
      <c r="J234" s="19"/>
      <c r="K234" s="19"/>
      <c r="L234" s="19"/>
    </row>
    <row r="235" spans="9:12" x14ac:dyDescent="0.15">
      <c r="I235" s="19"/>
      <c r="J235" s="19"/>
      <c r="K235" s="19"/>
      <c r="L235" s="19"/>
    </row>
    <row r="236" spans="9:12" x14ac:dyDescent="0.15">
      <c r="I236" s="19"/>
      <c r="J236" s="19"/>
      <c r="K236" s="19"/>
      <c r="L236" s="19"/>
    </row>
    <row r="237" spans="9:12" x14ac:dyDescent="0.15">
      <c r="I237" s="19"/>
      <c r="J237" s="19"/>
      <c r="K237" s="19"/>
      <c r="L237" s="19"/>
    </row>
    <row r="238" spans="9:12" x14ac:dyDescent="0.15">
      <c r="I238" s="19"/>
      <c r="J238" s="19"/>
      <c r="K238" s="19"/>
      <c r="L238" s="19"/>
    </row>
    <row r="239" spans="9:12" x14ac:dyDescent="0.15">
      <c r="I239" s="19"/>
      <c r="J239" s="19"/>
      <c r="K239" s="19"/>
      <c r="L239" s="19"/>
    </row>
    <row r="240" spans="9:12" x14ac:dyDescent="0.15">
      <c r="I240" s="19"/>
      <c r="J240" s="19"/>
      <c r="K240" s="19"/>
      <c r="L240" s="19"/>
    </row>
    <row r="241" spans="9:12" x14ac:dyDescent="0.15">
      <c r="I241" s="19"/>
      <c r="J241" s="19"/>
      <c r="K241" s="19"/>
      <c r="L241" s="19"/>
    </row>
    <row r="242" spans="9:12" x14ac:dyDescent="0.15">
      <c r="I242" s="19"/>
      <c r="J242" s="19"/>
      <c r="K242" s="19"/>
      <c r="L242" s="19"/>
    </row>
    <row r="243" spans="9:12" x14ac:dyDescent="0.15">
      <c r="I243" s="19"/>
      <c r="J243" s="19"/>
      <c r="K243" s="19"/>
      <c r="L243" s="19"/>
    </row>
    <row r="244" spans="9:12" x14ac:dyDescent="0.15">
      <c r="I244" s="19"/>
      <c r="J244" s="19"/>
      <c r="K244" s="19"/>
      <c r="L244" s="19"/>
    </row>
    <row r="245" spans="9:12" x14ac:dyDescent="0.15">
      <c r="I245" s="19"/>
      <c r="J245" s="19"/>
      <c r="K245" s="19"/>
      <c r="L245" s="19"/>
    </row>
    <row r="246" spans="9:12" x14ac:dyDescent="0.15">
      <c r="I246" s="19"/>
      <c r="J246" s="19"/>
      <c r="K246" s="19"/>
      <c r="L246" s="19"/>
    </row>
    <row r="247" spans="9:12" x14ac:dyDescent="0.15">
      <c r="I247" s="19"/>
      <c r="J247" s="19"/>
      <c r="K247" s="19"/>
      <c r="L247" s="19"/>
    </row>
    <row r="248" spans="9:12" x14ac:dyDescent="0.15">
      <c r="I248" s="19"/>
      <c r="J248" s="19"/>
      <c r="K248" s="19"/>
      <c r="L248" s="19"/>
    </row>
    <row r="249" spans="9:12" x14ac:dyDescent="0.15">
      <c r="I249" s="19"/>
      <c r="J249" s="19"/>
      <c r="K249" s="19"/>
      <c r="L249" s="19"/>
    </row>
    <row r="250" spans="9:12" x14ac:dyDescent="0.15">
      <c r="I250" s="19"/>
      <c r="J250" s="19"/>
      <c r="K250" s="19"/>
      <c r="L250" s="19"/>
    </row>
    <row r="251" spans="9:12" x14ac:dyDescent="0.15">
      <c r="I251" s="19"/>
      <c r="J251" s="19"/>
      <c r="K251" s="19"/>
      <c r="L251" s="19"/>
    </row>
    <row r="252" spans="9:12" x14ac:dyDescent="0.15">
      <c r="I252" s="19"/>
      <c r="J252" s="19"/>
      <c r="K252" s="19"/>
      <c r="L252" s="19"/>
    </row>
    <row r="253" spans="9:12" x14ac:dyDescent="0.15">
      <c r="I253" s="19"/>
      <c r="J253" s="19"/>
      <c r="K253" s="19"/>
      <c r="L253" s="19"/>
    </row>
    <row r="254" spans="9:12" x14ac:dyDescent="0.15">
      <c r="I254" s="19"/>
      <c r="J254" s="19"/>
      <c r="K254" s="19"/>
      <c r="L254" s="19"/>
    </row>
    <row r="255" spans="9:12" x14ac:dyDescent="0.15">
      <c r="I255" s="19"/>
      <c r="J255" s="19"/>
      <c r="K255" s="19"/>
      <c r="L255" s="19"/>
    </row>
    <row r="256" spans="9:12" x14ac:dyDescent="0.15">
      <c r="I256" s="19"/>
      <c r="J256" s="19"/>
      <c r="K256" s="19"/>
      <c r="L256" s="19"/>
    </row>
    <row r="257" spans="9:12" x14ac:dyDescent="0.15">
      <c r="I257" s="19"/>
      <c r="J257" s="19"/>
      <c r="K257" s="19"/>
      <c r="L257" s="19"/>
    </row>
    <row r="258" spans="9:12" x14ac:dyDescent="0.15">
      <c r="I258" s="19"/>
      <c r="J258" s="19"/>
      <c r="K258" s="19"/>
      <c r="L258" s="19"/>
    </row>
    <row r="259" spans="9:12" x14ac:dyDescent="0.15">
      <c r="I259" s="19"/>
      <c r="J259" s="19"/>
      <c r="K259" s="19"/>
      <c r="L259" s="19"/>
    </row>
    <row r="260" spans="9:12" x14ac:dyDescent="0.15">
      <c r="I260" s="19"/>
      <c r="J260" s="19"/>
      <c r="K260" s="19"/>
      <c r="L260" s="19"/>
    </row>
    <row r="261" spans="9:12" x14ac:dyDescent="0.15">
      <c r="I261" s="19"/>
      <c r="J261" s="19"/>
      <c r="K261" s="19"/>
      <c r="L261" s="19"/>
    </row>
    <row r="262" spans="9:12" x14ac:dyDescent="0.15">
      <c r="I262" s="19"/>
      <c r="J262" s="19"/>
      <c r="K262" s="19"/>
      <c r="L262" s="19"/>
    </row>
    <row r="263" spans="9:12" x14ac:dyDescent="0.15">
      <c r="I263" s="19"/>
      <c r="J263" s="19"/>
      <c r="K263" s="19"/>
      <c r="L263" s="19"/>
    </row>
    <row r="264" spans="9:12" x14ac:dyDescent="0.15">
      <c r="I264" s="19"/>
      <c r="J264" s="19"/>
      <c r="K264" s="19"/>
      <c r="L264" s="19"/>
    </row>
    <row r="265" spans="9:12" x14ac:dyDescent="0.15">
      <c r="I265" s="19"/>
      <c r="J265" s="19"/>
      <c r="K265" s="19"/>
      <c r="L265" s="19"/>
    </row>
    <row r="266" spans="9:12" x14ac:dyDescent="0.15">
      <c r="I266" s="19"/>
      <c r="J266" s="19"/>
      <c r="K266" s="19"/>
      <c r="L266" s="19"/>
    </row>
    <row r="267" spans="9:12" x14ac:dyDescent="0.15">
      <c r="I267" s="19"/>
      <c r="J267" s="19"/>
      <c r="K267" s="19"/>
      <c r="L267" s="19"/>
    </row>
    <row r="268" spans="9:12" x14ac:dyDescent="0.15">
      <c r="I268" s="19"/>
      <c r="J268" s="19"/>
      <c r="K268" s="19"/>
      <c r="L268" s="19"/>
    </row>
    <row r="269" spans="9:12" x14ac:dyDescent="0.15">
      <c r="I269" s="19"/>
      <c r="J269" s="19"/>
      <c r="K269" s="19"/>
      <c r="L269" s="19"/>
    </row>
    <row r="270" spans="9:12" x14ac:dyDescent="0.15">
      <c r="I270" s="19"/>
      <c r="J270" s="19"/>
      <c r="K270" s="19"/>
      <c r="L270" s="19"/>
    </row>
    <row r="271" spans="9:12" x14ac:dyDescent="0.15">
      <c r="I271" s="19"/>
      <c r="J271" s="19"/>
      <c r="K271" s="19"/>
      <c r="L271" s="19"/>
    </row>
    <row r="272" spans="9:12" x14ac:dyDescent="0.15">
      <c r="I272" s="19"/>
      <c r="J272" s="19"/>
      <c r="K272" s="19"/>
      <c r="L272" s="19"/>
    </row>
    <row r="273" spans="9:12" x14ac:dyDescent="0.15">
      <c r="I273" s="19"/>
      <c r="J273" s="19"/>
      <c r="K273" s="19"/>
      <c r="L273" s="19"/>
    </row>
    <row r="274" spans="9:12" x14ac:dyDescent="0.15">
      <c r="I274" s="19"/>
      <c r="J274" s="19"/>
      <c r="K274" s="19"/>
      <c r="L274" s="19"/>
    </row>
    <row r="275" spans="9:12" x14ac:dyDescent="0.15">
      <c r="I275" s="19"/>
      <c r="J275" s="19"/>
      <c r="K275" s="19"/>
      <c r="L275" s="19"/>
    </row>
    <row r="276" spans="9:12" x14ac:dyDescent="0.15">
      <c r="I276" s="19"/>
      <c r="J276" s="19"/>
      <c r="K276" s="19"/>
      <c r="L276" s="19"/>
    </row>
    <row r="277" spans="9:12" x14ac:dyDescent="0.15">
      <c r="I277" s="19"/>
      <c r="J277" s="19"/>
      <c r="K277" s="19"/>
      <c r="L277" s="19"/>
    </row>
    <row r="278" spans="9:12" x14ac:dyDescent="0.15">
      <c r="I278" s="19"/>
      <c r="J278" s="19"/>
      <c r="K278" s="19"/>
      <c r="L278" s="19"/>
    </row>
    <row r="279" spans="9:12" x14ac:dyDescent="0.15">
      <c r="I279" s="19"/>
      <c r="J279" s="19"/>
      <c r="K279" s="19"/>
      <c r="L279" s="19"/>
    </row>
    <row r="280" spans="9:12" x14ac:dyDescent="0.15">
      <c r="I280" s="19"/>
      <c r="J280" s="19"/>
      <c r="K280" s="19"/>
      <c r="L280" s="19"/>
    </row>
    <row r="281" spans="9:12" x14ac:dyDescent="0.15">
      <c r="I281" s="19"/>
      <c r="J281" s="19"/>
      <c r="K281" s="19"/>
      <c r="L281" s="19"/>
    </row>
    <row r="282" spans="9:12" x14ac:dyDescent="0.15">
      <c r="I282" s="19"/>
      <c r="J282" s="19"/>
      <c r="K282" s="19"/>
      <c r="L282" s="19"/>
    </row>
    <row r="283" spans="9:12" x14ac:dyDescent="0.15">
      <c r="I283" s="19"/>
      <c r="J283" s="19"/>
      <c r="K283" s="19"/>
      <c r="L283" s="19"/>
    </row>
    <row r="284" spans="9:12" x14ac:dyDescent="0.15">
      <c r="I284" s="19"/>
      <c r="J284" s="19"/>
      <c r="K284" s="19"/>
      <c r="L284" s="19"/>
    </row>
    <row r="285" spans="9:12" x14ac:dyDescent="0.15">
      <c r="I285" s="19"/>
      <c r="J285" s="19"/>
      <c r="K285" s="19"/>
      <c r="L285" s="19"/>
    </row>
    <row r="286" spans="9:12" x14ac:dyDescent="0.15">
      <c r="I286" s="19"/>
      <c r="J286" s="19"/>
      <c r="K286" s="19"/>
      <c r="L286" s="19"/>
    </row>
    <row r="287" spans="9:12" x14ac:dyDescent="0.15">
      <c r="I287" s="19"/>
      <c r="J287" s="19"/>
      <c r="K287" s="19"/>
      <c r="L287" s="19"/>
    </row>
    <row r="288" spans="9:12" x14ac:dyDescent="0.15">
      <c r="I288" s="19"/>
      <c r="J288" s="19"/>
      <c r="K288" s="19"/>
      <c r="L288" s="19"/>
    </row>
    <row r="289" spans="9:12" x14ac:dyDescent="0.15">
      <c r="I289" s="19"/>
      <c r="J289" s="19"/>
      <c r="K289" s="19"/>
      <c r="L289" s="19"/>
    </row>
    <row r="290" spans="9:12" x14ac:dyDescent="0.15">
      <c r="I290" s="19"/>
      <c r="J290" s="19"/>
      <c r="K290" s="19"/>
      <c r="L290" s="19"/>
    </row>
    <row r="291" spans="9:12" x14ac:dyDescent="0.15">
      <c r="I291" s="19"/>
      <c r="J291" s="19"/>
      <c r="K291" s="19"/>
      <c r="L291" s="19"/>
    </row>
    <row r="292" spans="9:12" x14ac:dyDescent="0.15">
      <c r="I292" s="19"/>
      <c r="J292" s="19"/>
      <c r="K292" s="19"/>
      <c r="L292" s="19"/>
    </row>
    <row r="293" spans="9:12" x14ac:dyDescent="0.15">
      <c r="I293" s="19"/>
      <c r="J293" s="19"/>
      <c r="K293" s="19"/>
      <c r="L293" s="19"/>
    </row>
    <row r="294" spans="9:12" x14ac:dyDescent="0.15">
      <c r="I294" s="19"/>
      <c r="J294" s="19"/>
      <c r="K294" s="19"/>
      <c r="L294" s="19"/>
    </row>
    <row r="295" spans="9:12" x14ac:dyDescent="0.15">
      <c r="I295" s="19"/>
      <c r="J295" s="19"/>
      <c r="K295" s="19"/>
      <c r="L295" s="19"/>
    </row>
    <row r="296" spans="9:12" x14ac:dyDescent="0.15">
      <c r="I296" s="19"/>
      <c r="J296" s="19"/>
      <c r="K296" s="19"/>
      <c r="L296" s="19"/>
    </row>
    <row r="297" spans="9:12" x14ac:dyDescent="0.15">
      <c r="I297" s="19"/>
      <c r="J297" s="19"/>
      <c r="K297" s="19"/>
      <c r="L297" s="19"/>
    </row>
    <row r="298" spans="9:12" x14ac:dyDescent="0.15">
      <c r="I298" s="19"/>
      <c r="J298" s="19"/>
      <c r="K298" s="19"/>
      <c r="L298" s="19"/>
    </row>
    <row r="299" spans="9:12" x14ac:dyDescent="0.15">
      <c r="I299" s="19"/>
      <c r="J299" s="19"/>
      <c r="K299" s="19"/>
      <c r="L299" s="19"/>
    </row>
    <row r="300" spans="9:12" x14ac:dyDescent="0.15">
      <c r="I300" s="19"/>
      <c r="J300" s="19"/>
      <c r="K300" s="19"/>
      <c r="L300" s="19"/>
    </row>
    <row r="301" spans="9:12" x14ac:dyDescent="0.15">
      <c r="I301" s="19"/>
      <c r="J301" s="19"/>
      <c r="K301" s="19"/>
      <c r="L301" s="19"/>
    </row>
    <row r="302" spans="9:12" x14ac:dyDescent="0.15">
      <c r="I302" s="19"/>
      <c r="J302" s="19"/>
      <c r="K302" s="19"/>
      <c r="L302" s="19"/>
    </row>
    <row r="303" spans="9:12" x14ac:dyDescent="0.15">
      <c r="I303" s="19"/>
      <c r="J303" s="19"/>
      <c r="K303" s="19"/>
      <c r="L303" s="19"/>
    </row>
    <row r="304" spans="9:12" x14ac:dyDescent="0.15">
      <c r="I304" s="19"/>
      <c r="J304" s="19"/>
      <c r="K304" s="19"/>
      <c r="L304" s="19"/>
    </row>
    <row r="305" spans="9:12" x14ac:dyDescent="0.15">
      <c r="I305" s="19"/>
      <c r="J305" s="19"/>
      <c r="K305" s="19"/>
      <c r="L305" s="19"/>
    </row>
    <row r="306" spans="9:12" x14ac:dyDescent="0.15">
      <c r="I306" s="19"/>
      <c r="J306" s="19"/>
      <c r="K306" s="19"/>
      <c r="L306" s="19"/>
    </row>
    <row r="307" spans="9:12" x14ac:dyDescent="0.15">
      <c r="I307" s="19"/>
      <c r="J307" s="19"/>
      <c r="K307" s="19"/>
      <c r="L307" s="19"/>
    </row>
    <row r="308" spans="9:12" x14ac:dyDescent="0.15">
      <c r="I308" s="19"/>
      <c r="J308" s="19"/>
      <c r="K308" s="19"/>
      <c r="L308" s="19"/>
    </row>
    <row r="309" spans="9:12" x14ac:dyDescent="0.15">
      <c r="I309" s="19"/>
      <c r="J309" s="19"/>
      <c r="K309" s="19"/>
      <c r="L309" s="19"/>
    </row>
    <row r="310" spans="9:12" x14ac:dyDescent="0.15">
      <c r="I310" s="19"/>
      <c r="J310" s="19"/>
      <c r="K310" s="19"/>
      <c r="L310" s="19"/>
    </row>
    <row r="311" spans="9:12" x14ac:dyDescent="0.15">
      <c r="I311" s="19"/>
      <c r="J311" s="19"/>
      <c r="K311" s="19"/>
      <c r="L311" s="19"/>
    </row>
    <row r="312" spans="9:12" x14ac:dyDescent="0.15">
      <c r="I312" s="19"/>
      <c r="J312" s="19"/>
      <c r="K312" s="19"/>
      <c r="L312" s="19"/>
    </row>
    <row r="313" spans="9:12" x14ac:dyDescent="0.15">
      <c r="I313" s="19"/>
      <c r="J313" s="19"/>
      <c r="K313" s="19"/>
      <c r="L313" s="19"/>
    </row>
    <row r="314" spans="9:12" x14ac:dyDescent="0.15">
      <c r="I314" s="19"/>
      <c r="J314" s="19"/>
      <c r="K314" s="19"/>
      <c r="L314" s="19"/>
    </row>
    <row r="315" spans="9:12" x14ac:dyDescent="0.15">
      <c r="I315" s="19"/>
      <c r="J315" s="19"/>
      <c r="K315" s="19"/>
      <c r="L315" s="19"/>
    </row>
    <row r="316" spans="9:12" x14ac:dyDescent="0.15">
      <c r="I316" s="19"/>
      <c r="J316" s="19"/>
      <c r="K316" s="19"/>
      <c r="L316" s="19"/>
    </row>
    <row r="317" spans="9:12" x14ac:dyDescent="0.15">
      <c r="I317" s="19"/>
      <c r="J317" s="19"/>
      <c r="K317" s="19"/>
      <c r="L317" s="19"/>
    </row>
    <row r="318" spans="9:12" x14ac:dyDescent="0.15">
      <c r="I318" s="19"/>
      <c r="J318" s="19"/>
      <c r="K318" s="19"/>
      <c r="L318" s="19"/>
    </row>
    <row r="319" spans="9:12" x14ac:dyDescent="0.15">
      <c r="I319" s="19"/>
      <c r="J319" s="19"/>
      <c r="K319" s="19"/>
      <c r="L319" s="19"/>
    </row>
    <row r="320" spans="9:12" x14ac:dyDescent="0.15">
      <c r="I320" s="19"/>
      <c r="J320" s="19"/>
      <c r="K320" s="19"/>
      <c r="L320" s="19"/>
    </row>
    <row r="321" spans="9:12" x14ac:dyDescent="0.15">
      <c r="I321" s="19"/>
      <c r="J321" s="19"/>
      <c r="K321" s="19"/>
      <c r="L321" s="19"/>
    </row>
    <row r="322" spans="9:12" x14ac:dyDescent="0.15">
      <c r="I322" s="19"/>
      <c r="J322" s="19"/>
      <c r="K322" s="19"/>
      <c r="L322" s="19"/>
    </row>
    <row r="323" spans="9:12" x14ac:dyDescent="0.15">
      <c r="I323" s="19"/>
      <c r="J323" s="19"/>
      <c r="K323" s="19"/>
      <c r="L323" s="19"/>
    </row>
    <row r="324" spans="9:12" x14ac:dyDescent="0.15">
      <c r="I324" s="19"/>
      <c r="J324" s="19"/>
      <c r="K324" s="19"/>
      <c r="L324" s="19"/>
    </row>
    <row r="325" spans="9:12" x14ac:dyDescent="0.15">
      <c r="I325" s="19"/>
      <c r="J325" s="19"/>
      <c r="K325" s="19"/>
      <c r="L325" s="19"/>
    </row>
    <row r="326" spans="9:12" x14ac:dyDescent="0.15">
      <c r="I326" s="19"/>
      <c r="J326" s="19"/>
      <c r="K326" s="19"/>
      <c r="L326" s="19"/>
    </row>
    <row r="327" spans="9:12" x14ac:dyDescent="0.15">
      <c r="I327" s="19"/>
      <c r="J327" s="19"/>
      <c r="K327" s="19"/>
      <c r="L327" s="19"/>
    </row>
    <row r="328" spans="9:12" x14ac:dyDescent="0.15">
      <c r="I328" s="19"/>
      <c r="J328" s="19"/>
      <c r="K328" s="19"/>
      <c r="L328" s="19"/>
    </row>
    <row r="329" spans="9:12" x14ac:dyDescent="0.15">
      <c r="I329" s="19"/>
      <c r="J329" s="19"/>
      <c r="K329" s="19"/>
      <c r="L329" s="19"/>
    </row>
    <row r="330" spans="9:12" x14ac:dyDescent="0.15">
      <c r="I330" s="19"/>
      <c r="J330" s="19"/>
      <c r="K330" s="19"/>
      <c r="L330" s="19"/>
    </row>
    <row r="331" spans="9:12" x14ac:dyDescent="0.15">
      <c r="I331" s="19"/>
      <c r="J331" s="19"/>
      <c r="K331" s="19"/>
      <c r="L331" s="19"/>
    </row>
    <row r="332" spans="9:12" x14ac:dyDescent="0.15">
      <c r="I332" s="19"/>
      <c r="J332" s="19"/>
      <c r="K332" s="19"/>
      <c r="L332" s="19"/>
    </row>
    <row r="333" spans="9:12" x14ac:dyDescent="0.15">
      <c r="I333" s="19"/>
      <c r="J333" s="19"/>
      <c r="K333" s="19"/>
      <c r="L333" s="19"/>
    </row>
    <row r="334" spans="9:12" x14ac:dyDescent="0.15">
      <c r="I334" s="19"/>
      <c r="J334" s="19"/>
      <c r="K334" s="19"/>
      <c r="L334" s="19"/>
    </row>
    <row r="335" spans="9:12" x14ac:dyDescent="0.15">
      <c r="I335" s="19"/>
      <c r="J335" s="19"/>
      <c r="K335" s="19"/>
      <c r="L335" s="19"/>
    </row>
    <row r="336" spans="9:12" x14ac:dyDescent="0.15">
      <c r="I336" s="19"/>
      <c r="J336" s="19"/>
      <c r="K336" s="19"/>
      <c r="L336" s="19"/>
    </row>
    <row r="337" spans="9:12" x14ac:dyDescent="0.15">
      <c r="I337" s="19"/>
      <c r="J337" s="19"/>
      <c r="K337" s="19"/>
      <c r="L337" s="19"/>
    </row>
    <row r="338" spans="9:12" x14ac:dyDescent="0.15">
      <c r="I338" s="19"/>
      <c r="J338" s="19"/>
      <c r="K338" s="19"/>
      <c r="L338" s="19"/>
    </row>
    <row r="339" spans="9:12" x14ac:dyDescent="0.15">
      <c r="I339" s="19"/>
      <c r="J339" s="19"/>
      <c r="K339" s="19"/>
      <c r="L339" s="19"/>
    </row>
    <row r="340" spans="9:12" x14ac:dyDescent="0.15">
      <c r="I340" s="19"/>
      <c r="J340" s="19"/>
      <c r="K340" s="19"/>
      <c r="L340" s="19"/>
    </row>
    <row r="341" spans="9:12" x14ac:dyDescent="0.15">
      <c r="I341" s="19"/>
      <c r="J341" s="19"/>
      <c r="K341" s="19"/>
      <c r="L341" s="19"/>
    </row>
    <row r="342" spans="9:12" x14ac:dyDescent="0.15">
      <c r="I342" s="19"/>
      <c r="J342" s="19"/>
      <c r="K342" s="19"/>
      <c r="L342" s="19"/>
    </row>
    <row r="343" spans="9:12" x14ac:dyDescent="0.15">
      <c r="I343" s="19"/>
      <c r="J343" s="19"/>
      <c r="K343" s="19"/>
      <c r="L343" s="19"/>
    </row>
    <row r="344" spans="9:12" x14ac:dyDescent="0.15">
      <c r="I344" s="19"/>
      <c r="J344" s="19"/>
      <c r="K344" s="19"/>
      <c r="L344" s="19"/>
    </row>
    <row r="345" spans="9:12" x14ac:dyDescent="0.15">
      <c r="I345" s="19"/>
      <c r="J345" s="19"/>
      <c r="K345" s="19"/>
      <c r="L345" s="19"/>
    </row>
    <row r="346" spans="9:12" x14ac:dyDescent="0.15">
      <c r="I346" s="19"/>
      <c r="J346" s="19"/>
      <c r="K346" s="19"/>
      <c r="L346" s="19"/>
    </row>
    <row r="347" spans="9:12" x14ac:dyDescent="0.15">
      <c r="I347" s="19"/>
      <c r="J347" s="19"/>
      <c r="K347" s="19"/>
      <c r="L347" s="19"/>
    </row>
    <row r="348" spans="9:12" x14ac:dyDescent="0.15">
      <c r="I348" s="19"/>
      <c r="J348" s="19"/>
      <c r="K348" s="19"/>
      <c r="L348" s="19"/>
    </row>
    <row r="349" spans="9:12" x14ac:dyDescent="0.15">
      <c r="I349" s="19"/>
      <c r="J349" s="19"/>
      <c r="K349" s="19"/>
      <c r="L349" s="19"/>
    </row>
    <row r="350" spans="9:12" x14ac:dyDescent="0.15">
      <c r="I350" s="19"/>
      <c r="J350" s="19"/>
      <c r="K350" s="19"/>
      <c r="L350" s="19"/>
    </row>
    <row r="351" spans="9:12" x14ac:dyDescent="0.15">
      <c r="I351" s="19"/>
      <c r="J351" s="19"/>
      <c r="K351" s="19"/>
      <c r="L351" s="19"/>
    </row>
    <row r="352" spans="9:12" x14ac:dyDescent="0.15">
      <c r="I352" s="19"/>
      <c r="J352" s="19"/>
      <c r="K352" s="19"/>
      <c r="L352" s="19"/>
    </row>
    <row r="353" spans="9:12" x14ac:dyDescent="0.15">
      <c r="I353" s="19"/>
      <c r="J353" s="19"/>
      <c r="K353" s="19"/>
      <c r="L353" s="19"/>
    </row>
    <row r="354" spans="9:12" x14ac:dyDescent="0.15">
      <c r="I354" s="19"/>
      <c r="J354" s="19"/>
      <c r="K354" s="19"/>
      <c r="L354" s="19"/>
    </row>
    <row r="355" spans="9:12" x14ac:dyDescent="0.15">
      <c r="I355" s="19"/>
      <c r="J355" s="19"/>
      <c r="K355" s="19"/>
      <c r="L355" s="19"/>
    </row>
    <row r="356" spans="9:12" x14ac:dyDescent="0.15">
      <c r="I356" s="19"/>
      <c r="J356" s="19"/>
      <c r="K356" s="19"/>
      <c r="L356" s="19"/>
    </row>
    <row r="357" spans="9:12" x14ac:dyDescent="0.15">
      <c r="I357" s="19"/>
      <c r="J357" s="19"/>
      <c r="K357" s="19"/>
      <c r="L357" s="19"/>
    </row>
    <row r="358" spans="9:12" x14ac:dyDescent="0.15">
      <c r="I358" s="19"/>
      <c r="J358" s="19"/>
      <c r="K358" s="19"/>
      <c r="L358" s="19"/>
    </row>
    <row r="359" spans="9:12" x14ac:dyDescent="0.15">
      <c r="I359" s="19"/>
      <c r="J359" s="19"/>
      <c r="K359" s="19"/>
      <c r="L359" s="19"/>
    </row>
    <row r="360" spans="9:12" x14ac:dyDescent="0.15">
      <c r="I360" s="19"/>
      <c r="J360" s="19"/>
      <c r="K360" s="19"/>
      <c r="L360" s="19"/>
    </row>
    <row r="361" spans="9:12" x14ac:dyDescent="0.15">
      <c r="I361" s="19"/>
      <c r="J361" s="19"/>
      <c r="K361" s="19"/>
      <c r="L361" s="19"/>
    </row>
    <row r="362" spans="9:12" x14ac:dyDescent="0.15">
      <c r="I362" s="19"/>
      <c r="J362" s="19"/>
      <c r="K362" s="19"/>
      <c r="L362" s="19"/>
    </row>
    <row r="363" spans="9:12" x14ac:dyDescent="0.15">
      <c r="I363" s="19"/>
      <c r="J363" s="19"/>
      <c r="K363" s="19"/>
      <c r="L363" s="19"/>
    </row>
    <row r="364" spans="9:12" x14ac:dyDescent="0.15">
      <c r="I364" s="19"/>
      <c r="J364" s="19"/>
      <c r="K364" s="19"/>
      <c r="L364" s="19"/>
    </row>
    <row r="365" spans="9:12" x14ac:dyDescent="0.15">
      <c r="I365" s="19"/>
      <c r="J365" s="19"/>
      <c r="K365" s="19"/>
      <c r="L365" s="19"/>
    </row>
    <row r="366" spans="9:12" x14ac:dyDescent="0.15">
      <c r="I366" s="19"/>
      <c r="J366" s="19"/>
      <c r="K366" s="19"/>
      <c r="L366" s="19"/>
    </row>
    <row r="367" spans="9:12" x14ac:dyDescent="0.15">
      <c r="I367" s="19"/>
      <c r="J367" s="19"/>
      <c r="K367" s="19"/>
      <c r="L367" s="19"/>
    </row>
    <row r="368" spans="9:12" x14ac:dyDescent="0.15">
      <c r="I368" s="19"/>
      <c r="J368" s="19"/>
      <c r="K368" s="19"/>
      <c r="L368" s="19"/>
    </row>
    <row r="369" spans="9:12" x14ac:dyDescent="0.15">
      <c r="I369" s="19"/>
      <c r="J369" s="19"/>
      <c r="K369" s="19"/>
      <c r="L369" s="19"/>
    </row>
    <row r="370" spans="9:12" x14ac:dyDescent="0.15">
      <c r="I370" s="19"/>
      <c r="J370" s="19"/>
      <c r="K370" s="19"/>
      <c r="L370" s="19"/>
    </row>
    <row r="371" spans="9:12" x14ac:dyDescent="0.15">
      <c r="I371" s="19"/>
      <c r="J371" s="19"/>
      <c r="K371" s="19"/>
      <c r="L371" s="19"/>
    </row>
    <row r="372" spans="9:12" x14ac:dyDescent="0.15">
      <c r="I372" s="19"/>
      <c r="J372" s="19"/>
      <c r="K372" s="19"/>
      <c r="L372" s="19"/>
    </row>
    <row r="373" spans="9:12" x14ac:dyDescent="0.15">
      <c r="I373" s="19"/>
      <c r="J373" s="19"/>
      <c r="K373" s="19"/>
      <c r="L373" s="19"/>
    </row>
    <row r="374" spans="9:12" x14ac:dyDescent="0.15">
      <c r="I374" s="19"/>
      <c r="J374" s="19"/>
      <c r="K374" s="19"/>
      <c r="L374" s="19"/>
    </row>
    <row r="375" spans="9:12" x14ac:dyDescent="0.15">
      <c r="I375" s="19"/>
      <c r="J375" s="19"/>
      <c r="K375" s="19"/>
      <c r="L375" s="19"/>
    </row>
    <row r="376" spans="9:12" x14ac:dyDescent="0.15">
      <c r="I376" s="19"/>
      <c r="J376" s="19"/>
      <c r="K376" s="19"/>
      <c r="L376" s="19"/>
    </row>
    <row r="377" spans="9:12" x14ac:dyDescent="0.15">
      <c r="I377" s="19"/>
      <c r="J377" s="19"/>
      <c r="K377" s="19"/>
      <c r="L377" s="19"/>
    </row>
    <row r="378" spans="9:12" x14ac:dyDescent="0.15">
      <c r="I378" s="19"/>
      <c r="J378" s="19"/>
      <c r="K378" s="19"/>
      <c r="L378" s="19"/>
    </row>
    <row r="379" spans="9:12" x14ac:dyDescent="0.15">
      <c r="I379" s="19"/>
      <c r="J379" s="19"/>
      <c r="K379" s="19"/>
      <c r="L379" s="19"/>
    </row>
    <row r="380" spans="9:12" x14ac:dyDescent="0.15">
      <c r="I380" s="19"/>
      <c r="J380" s="19"/>
      <c r="K380" s="19"/>
      <c r="L380" s="19"/>
    </row>
    <row r="381" spans="9:12" x14ac:dyDescent="0.15">
      <c r="I381" s="19"/>
      <c r="J381" s="19"/>
      <c r="K381" s="19"/>
      <c r="L381" s="19"/>
    </row>
    <row r="382" spans="9:12" x14ac:dyDescent="0.15">
      <c r="I382" s="19"/>
      <c r="J382" s="19"/>
      <c r="K382" s="19"/>
      <c r="L382" s="19"/>
    </row>
    <row r="383" spans="9:12" x14ac:dyDescent="0.15">
      <c r="I383" s="19"/>
      <c r="J383" s="19"/>
      <c r="K383" s="19"/>
      <c r="L383" s="19"/>
    </row>
    <row r="384" spans="9:12" x14ac:dyDescent="0.15">
      <c r="I384" s="19"/>
      <c r="J384" s="19"/>
      <c r="K384" s="19"/>
      <c r="L384" s="19"/>
    </row>
    <row r="385" spans="9:12" x14ac:dyDescent="0.15">
      <c r="I385" s="19"/>
      <c r="J385" s="19"/>
      <c r="K385" s="19"/>
      <c r="L385" s="19"/>
    </row>
    <row r="386" spans="9:12" x14ac:dyDescent="0.15">
      <c r="I386" s="19"/>
      <c r="J386" s="19"/>
      <c r="K386" s="19"/>
      <c r="L386" s="19"/>
    </row>
    <row r="387" spans="9:12" x14ac:dyDescent="0.15">
      <c r="I387" s="19"/>
      <c r="J387" s="19"/>
      <c r="K387" s="19"/>
      <c r="L387" s="19"/>
    </row>
    <row r="388" spans="9:12" x14ac:dyDescent="0.15">
      <c r="I388" s="19"/>
      <c r="J388" s="19"/>
      <c r="K388" s="19"/>
      <c r="L388" s="19"/>
    </row>
    <row r="389" spans="9:12" x14ac:dyDescent="0.15">
      <c r="I389" s="19"/>
      <c r="J389" s="19"/>
      <c r="K389" s="19"/>
      <c r="L389" s="19"/>
    </row>
    <row r="390" spans="9:12" x14ac:dyDescent="0.15">
      <c r="I390" s="19"/>
      <c r="J390" s="19"/>
      <c r="K390" s="19"/>
      <c r="L390" s="19"/>
    </row>
    <row r="391" spans="9:12" x14ac:dyDescent="0.15">
      <c r="I391" s="19"/>
      <c r="J391" s="19"/>
      <c r="K391" s="19"/>
      <c r="L391" s="19"/>
    </row>
    <row r="392" spans="9:12" x14ac:dyDescent="0.15">
      <c r="I392" s="19"/>
      <c r="J392" s="19"/>
      <c r="K392" s="19"/>
      <c r="L392" s="19"/>
    </row>
    <row r="393" spans="9:12" x14ac:dyDescent="0.15">
      <c r="I393" s="19"/>
      <c r="J393" s="19"/>
      <c r="K393" s="19"/>
      <c r="L393" s="19"/>
    </row>
    <row r="394" spans="9:12" x14ac:dyDescent="0.15">
      <c r="I394" s="19"/>
      <c r="J394" s="19"/>
      <c r="K394" s="19"/>
      <c r="L394" s="19"/>
    </row>
    <row r="395" spans="9:12" x14ac:dyDescent="0.15">
      <c r="I395" s="19"/>
      <c r="J395" s="19"/>
      <c r="K395" s="19"/>
      <c r="L395" s="19"/>
    </row>
    <row r="396" spans="9:12" x14ac:dyDescent="0.15">
      <c r="I396" s="19"/>
      <c r="J396" s="19"/>
      <c r="K396" s="19"/>
      <c r="L396" s="19"/>
    </row>
    <row r="397" spans="9:12" x14ac:dyDescent="0.15">
      <c r="I397" s="19"/>
      <c r="J397" s="19"/>
      <c r="K397" s="19"/>
      <c r="L397" s="19"/>
    </row>
    <row r="398" spans="9:12" x14ac:dyDescent="0.15">
      <c r="I398" s="19"/>
      <c r="J398" s="19"/>
      <c r="K398" s="19"/>
      <c r="L398" s="19"/>
    </row>
    <row r="399" spans="9:12" x14ac:dyDescent="0.15">
      <c r="I399" s="19"/>
      <c r="J399" s="19"/>
      <c r="K399" s="19"/>
      <c r="L399" s="19"/>
    </row>
    <row r="400" spans="9:12" x14ac:dyDescent="0.15">
      <c r="I400" s="19"/>
      <c r="J400" s="19"/>
      <c r="K400" s="19"/>
      <c r="L400" s="19"/>
    </row>
    <row r="401" spans="9:12" x14ac:dyDescent="0.15">
      <c r="I401" s="19"/>
      <c r="J401" s="19"/>
      <c r="K401" s="19"/>
      <c r="L401" s="19"/>
    </row>
    <row r="402" spans="9:12" x14ac:dyDescent="0.15">
      <c r="I402" s="19"/>
      <c r="J402" s="19"/>
      <c r="K402" s="19"/>
      <c r="L402" s="19"/>
    </row>
    <row r="403" spans="9:12" x14ac:dyDescent="0.15">
      <c r="I403" s="19"/>
      <c r="J403" s="19"/>
      <c r="K403" s="19"/>
      <c r="L403" s="19"/>
    </row>
    <row r="404" spans="9:12" x14ac:dyDescent="0.15">
      <c r="I404" s="19"/>
      <c r="J404" s="19"/>
      <c r="K404" s="19"/>
      <c r="L404" s="19"/>
    </row>
    <row r="405" spans="9:12" x14ac:dyDescent="0.15">
      <c r="I405" s="19"/>
      <c r="J405" s="19"/>
      <c r="K405" s="19"/>
      <c r="L405" s="19"/>
    </row>
    <row r="406" spans="9:12" x14ac:dyDescent="0.15">
      <c r="I406" s="19"/>
      <c r="J406" s="19"/>
      <c r="K406" s="19"/>
      <c r="L406" s="19"/>
    </row>
    <row r="407" spans="9:12" x14ac:dyDescent="0.15">
      <c r="I407" s="19"/>
      <c r="J407" s="19"/>
      <c r="K407" s="19"/>
      <c r="L407" s="19"/>
    </row>
    <row r="408" spans="9:12" x14ac:dyDescent="0.15">
      <c r="I408" s="19"/>
      <c r="J408" s="19"/>
      <c r="K408" s="19"/>
      <c r="L408" s="19"/>
    </row>
    <row r="409" spans="9:12" x14ac:dyDescent="0.15">
      <c r="I409" s="19"/>
      <c r="J409" s="19"/>
      <c r="K409" s="19"/>
      <c r="L409" s="19"/>
    </row>
    <row r="410" spans="9:12" x14ac:dyDescent="0.15">
      <c r="I410" s="19"/>
      <c r="J410" s="19"/>
      <c r="K410" s="19"/>
      <c r="L410" s="19"/>
    </row>
    <row r="411" spans="9:12" x14ac:dyDescent="0.15">
      <c r="I411" s="19"/>
      <c r="J411" s="19"/>
      <c r="K411" s="19"/>
      <c r="L411" s="19"/>
    </row>
    <row r="412" spans="9:12" x14ac:dyDescent="0.15">
      <c r="I412" s="19"/>
      <c r="J412" s="19"/>
      <c r="K412" s="19"/>
      <c r="L412" s="19"/>
    </row>
    <row r="413" spans="9:12" x14ac:dyDescent="0.15">
      <c r="I413" s="19"/>
      <c r="J413" s="19"/>
      <c r="K413" s="19"/>
      <c r="L413" s="19"/>
    </row>
    <row r="414" spans="9:12" x14ac:dyDescent="0.15">
      <c r="I414" s="19"/>
      <c r="J414" s="19"/>
      <c r="K414" s="19"/>
      <c r="L414" s="19"/>
    </row>
    <row r="415" spans="9:12" x14ac:dyDescent="0.15">
      <c r="I415" s="19"/>
      <c r="J415" s="19"/>
      <c r="K415" s="19"/>
      <c r="L415" s="19"/>
    </row>
    <row r="416" spans="9:12" x14ac:dyDescent="0.15">
      <c r="I416" s="19"/>
      <c r="J416" s="19"/>
      <c r="K416" s="19"/>
      <c r="L416" s="19"/>
    </row>
    <row r="417" spans="9:12" x14ac:dyDescent="0.15">
      <c r="I417" s="19"/>
      <c r="J417" s="19"/>
      <c r="K417" s="19"/>
      <c r="L417" s="19"/>
    </row>
    <row r="418" spans="9:12" x14ac:dyDescent="0.15">
      <c r="I418" s="19"/>
      <c r="J418" s="19"/>
      <c r="K418" s="19"/>
      <c r="L418" s="19"/>
    </row>
    <row r="419" spans="9:12" x14ac:dyDescent="0.15">
      <c r="I419" s="19"/>
      <c r="J419" s="19"/>
      <c r="K419" s="19"/>
      <c r="L419" s="19"/>
    </row>
    <row r="420" spans="9:12" x14ac:dyDescent="0.15">
      <c r="I420" s="19"/>
      <c r="J420" s="19"/>
      <c r="K420" s="19"/>
      <c r="L420" s="19"/>
    </row>
    <row r="421" spans="9:12" x14ac:dyDescent="0.15">
      <c r="I421" s="19"/>
      <c r="J421" s="19"/>
      <c r="K421" s="19"/>
      <c r="L421" s="19"/>
    </row>
    <row r="422" spans="9:12" x14ac:dyDescent="0.15">
      <c r="I422" s="19"/>
      <c r="J422" s="19"/>
      <c r="K422" s="19"/>
      <c r="L422" s="19"/>
    </row>
    <row r="423" spans="9:12" x14ac:dyDescent="0.15">
      <c r="I423" s="19"/>
      <c r="J423" s="19"/>
      <c r="K423" s="19"/>
      <c r="L423" s="19"/>
    </row>
    <row r="424" spans="9:12" x14ac:dyDescent="0.15">
      <c r="I424" s="19"/>
      <c r="J424" s="19"/>
      <c r="K424" s="19"/>
      <c r="L424" s="19"/>
    </row>
    <row r="425" spans="9:12" x14ac:dyDescent="0.15">
      <c r="I425" s="19"/>
      <c r="J425" s="19"/>
      <c r="K425" s="19"/>
      <c r="L425" s="19"/>
    </row>
    <row r="426" spans="9:12" x14ac:dyDescent="0.15">
      <c r="I426" s="19"/>
      <c r="J426" s="19"/>
      <c r="K426" s="19"/>
      <c r="L426" s="19"/>
    </row>
    <row r="427" spans="9:12" x14ac:dyDescent="0.15">
      <c r="I427" s="19"/>
      <c r="J427" s="19"/>
      <c r="K427" s="19"/>
      <c r="L427" s="19"/>
    </row>
    <row r="428" spans="9:12" x14ac:dyDescent="0.15">
      <c r="I428" s="19"/>
      <c r="J428" s="19"/>
      <c r="K428" s="19"/>
      <c r="L428" s="19"/>
    </row>
    <row r="429" spans="9:12" x14ac:dyDescent="0.15">
      <c r="I429" s="19"/>
      <c r="J429" s="19"/>
      <c r="K429" s="19"/>
      <c r="L429" s="19"/>
    </row>
    <row r="430" spans="9:12" x14ac:dyDescent="0.15">
      <c r="I430" s="19"/>
      <c r="J430" s="19"/>
      <c r="K430" s="19"/>
      <c r="L430" s="19"/>
    </row>
    <row r="431" spans="9:12" x14ac:dyDescent="0.15">
      <c r="I431" s="19"/>
      <c r="J431" s="19"/>
      <c r="K431" s="19"/>
      <c r="L431" s="19"/>
    </row>
    <row r="432" spans="9:12" x14ac:dyDescent="0.15">
      <c r="I432" s="19"/>
      <c r="J432" s="19"/>
      <c r="K432" s="19"/>
      <c r="L432" s="19"/>
    </row>
    <row r="433" spans="9:12" x14ac:dyDescent="0.15">
      <c r="I433" s="19"/>
      <c r="J433" s="19"/>
      <c r="K433" s="19"/>
      <c r="L433" s="19"/>
    </row>
    <row r="434" spans="9:12" x14ac:dyDescent="0.15">
      <c r="I434" s="19"/>
      <c r="J434" s="19"/>
      <c r="K434" s="19"/>
      <c r="L434" s="19"/>
    </row>
    <row r="435" spans="9:12" x14ac:dyDescent="0.15">
      <c r="I435" s="19"/>
      <c r="J435" s="19"/>
      <c r="K435" s="19"/>
      <c r="L435" s="19"/>
    </row>
    <row r="436" spans="9:12" x14ac:dyDescent="0.15">
      <c r="I436" s="19"/>
      <c r="J436" s="19"/>
      <c r="K436" s="19"/>
      <c r="L436" s="19"/>
    </row>
    <row r="437" spans="9:12" x14ac:dyDescent="0.15">
      <c r="I437" s="19"/>
      <c r="J437" s="19"/>
      <c r="K437" s="19"/>
      <c r="L437" s="19"/>
    </row>
    <row r="438" spans="9:12" x14ac:dyDescent="0.15">
      <c r="I438" s="19"/>
      <c r="J438" s="19"/>
      <c r="K438" s="19"/>
      <c r="L438" s="19"/>
    </row>
    <row r="439" spans="9:12" x14ac:dyDescent="0.15">
      <c r="I439" s="19"/>
      <c r="J439" s="19"/>
      <c r="K439" s="19"/>
      <c r="L439" s="19"/>
    </row>
    <row r="440" spans="9:12" x14ac:dyDescent="0.15">
      <c r="I440" s="19"/>
      <c r="J440" s="19"/>
      <c r="K440" s="19"/>
      <c r="L440" s="19"/>
    </row>
    <row r="441" spans="9:12" x14ac:dyDescent="0.15">
      <c r="I441" s="19"/>
      <c r="J441" s="19"/>
      <c r="K441" s="19"/>
      <c r="L441" s="19"/>
    </row>
    <row r="442" spans="9:12" x14ac:dyDescent="0.15">
      <c r="I442" s="19"/>
      <c r="J442" s="19"/>
      <c r="K442" s="19"/>
      <c r="L442" s="19"/>
    </row>
    <row r="443" spans="9:12" x14ac:dyDescent="0.15">
      <c r="I443" s="19"/>
      <c r="J443" s="19"/>
      <c r="K443" s="19"/>
      <c r="L443" s="19"/>
    </row>
    <row r="444" spans="9:12" x14ac:dyDescent="0.15">
      <c r="I444" s="19"/>
      <c r="J444" s="19"/>
      <c r="K444" s="19"/>
      <c r="L444" s="19"/>
    </row>
    <row r="445" spans="9:12" x14ac:dyDescent="0.15">
      <c r="I445" s="19"/>
      <c r="J445" s="19"/>
      <c r="K445" s="19"/>
      <c r="L445" s="19"/>
    </row>
    <row r="446" spans="9:12" x14ac:dyDescent="0.15">
      <c r="I446" s="19"/>
      <c r="J446" s="19"/>
      <c r="K446" s="19"/>
      <c r="L446" s="19"/>
    </row>
    <row r="447" spans="9:12" x14ac:dyDescent="0.15">
      <c r="I447" s="19"/>
      <c r="J447" s="19"/>
      <c r="K447" s="19"/>
      <c r="L447" s="19"/>
    </row>
    <row r="448" spans="9:12" x14ac:dyDescent="0.15">
      <c r="I448" s="19"/>
      <c r="J448" s="19"/>
      <c r="K448" s="19"/>
      <c r="L448" s="19"/>
    </row>
    <row r="449" spans="9:12" x14ac:dyDescent="0.15">
      <c r="I449" s="19"/>
      <c r="J449" s="19"/>
      <c r="K449" s="19"/>
      <c r="L449" s="19"/>
    </row>
    <row r="450" spans="9:12" x14ac:dyDescent="0.15">
      <c r="I450" s="19"/>
      <c r="J450" s="19"/>
      <c r="K450" s="19"/>
      <c r="L450" s="19"/>
    </row>
    <row r="451" spans="9:12" x14ac:dyDescent="0.15">
      <c r="I451" s="19"/>
      <c r="J451" s="19"/>
      <c r="K451" s="19"/>
      <c r="L451" s="19"/>
    </row>
    <row r="452" spans="9:12" x14ac:dyDescent="0.15">
      <c r="I452" s="19"/>
      <c r="J452" s="19"/>
      <c r="K452" s="19"/>
      <c r="L452" s="19"/>
    </row>
    <row r="453" spans="9:12" x14ac:dyDescent="0.15">
      <c r="I453" s="19"/>
      <c r="J453" s="19"/>
      <c r="K453" s="19"/>
      <c r="L453" s="19"/>
    </row>
    <row r="454" spans="9:12" x14ac:dyDescent="0.15">
      <c r="I454" s="19"/>
      <c r="J454" s="19"/>
      <c r="K454" s="19"/>
      <c r="L454" s="19"/>
    </row>
    <row r="455" spans="9:12" x14ac:dyDescent="0.15">
      <c r="I455" s="19"/>
      <c r="J455" s="19"/>
      <c r="K455" s="19"/>
      <c r="L455" s="19"/>
    </row>
    <row r="456" spans="9:12" x14ac:dyDescent="0.15">
      <c r="I456" s="19"/>
      <c r="J456" s="19"/>
      <c r="K456" s="19"/>
      <c r="L456" s="19"/>
    </row>
    <row r="457" spans="9:12" x14ac:dyDescent="0.15">
      <c r="I457" s="19"/>
      <c r="J457" s="19"/>
      <c r="K457" s="19"/>
      <c r="L457" s="19"/>
    </row>
    <row r="458" spans="9:12" x14ac:dyDescent="0.15">
      <c r="I458" s="19"/>
      <c r="J458" s="19"/>
      <c r="K458" s="19"/>
      <c r="L458" s="19"/>
    </row>
    <row r="459" spans="9:12" x14ac:dyDescent="0.15">
      <c r="I459" s="19"/>
      <c r="J459" s="19"/>
      <c r="K459" s="19"/>
      <c r="L459" s="19"/>
    </row>
    <row r="460" spans="9:12" x14ac:dyDescent="0.15">
      <c r="I460" s="19"/>
      <c r="J460" s="19"/>
      <c r="K460" s="19"/>
      <c r="L460" s="19"/>
    </row>
    <row r="461" spans="9:12" x14ac:dyDescent="0.15">
      <c r="I461" s="19"/>
      <c r="J461" s="19"/>
      <c r="K461" s="19"/>
      <c r="L461" s="19"/>
    </row>
    <row r="462" spans="9:12" x14ac:dyDescent="0.15">
      <c r="I462" s="19"/>
      <c r="J462" s="19"/>
      <c r="K462" s="19"/>
      <c r="L462" s="19"/>
    </row>
    <row r="463" spans="9:12" x14ac:dyDescent="0.15">
      <c r="I463" s="19"/>
      <c r="J463" s="19"/>
      <c r="K463" s="19"/>
      <c r="L463" s="19"/>
    </row>
    <row r="464" spans="9:12" x14ac:dyDescent="0.15">
      <c r="I464" s="19"/>
      <c r="J464" s="19"/>
      <c r="K464" s="19"/>
      <c r="L464" s="19"/>
    </row>
    <row r="465" spans="9:12" x14ac:dyDescent="0.15">
      <c r="I465" s="19"/>
      <c r="J465" s="19"/>
      <c r="K465" s="19"/>
      <c r="L465" s="19"/>
    </row>
    <row r="466" spans="9:12" x14ac:dyDescent="0.15">
      <c r="I466" s="19"/>
      <c r="J466" s="19"/>
      <c r="K466" s="19"/>
      <c r="L466" s="19"/>
    </row>
    <row r="467" spans="9:12" x14ac:dyDescent="0.15">
      <c r="I467" s="19"/>
      <c r="J467" s="19"/>
      <c r="K467" s="19"/>
      <c r="L467" s="19"/>
    </row>
    <row r="468" spans="9:12" x14ac:dyDescent="0.15">
      <c r="I468" s="19"/>
      <c r="J468" s="19"/>
      <c r="K468" s="19"/>
      <c r="L468" s="19"/>
    </row>
    <row r="469" spans="9:12" x14ac:dyDescent="0.15">
      <c r="I469" s="19"/>
      <c r="J469" s="19"/>
      <c r="K469" s="19"/>
      <c r="L469" s="19"/>
    </row>
    <row r="470" spans="9:12" x14ac:dyDescent="0.15">
      <c r="I470" s="19"/>
      <c r="J470" s="19"/>
      <c r="K470" s="19"/>
      <c r="L470" s="19"/>
    </row>
    <row r="471" spans="9:12" x14ac:dyDescent="0.15">
      <c r="I471" s="19"/>
      <c r="J471" s="19"/>
      <c r="K471" s="19"/>
      <c r="L471" s="19"/>
    </row>
    <row r="472" spans="9:12" x14ac:dyDescent="0.15">
      <c r="I472" s="19"/>
      <c r="J472" s="19"/>
      <c r="K472" s="19"/>
      <c r="L472" s="19"/>
    </row>
    <row r="473" spans="9:12" x14ac:dyDescent="0.15">
      <c r="I473" s="19"/>
      <c r="J473" s="19"/>
      <c r="K473" s="19"/>
      <c r="L473" s="19"/>
    </row>
    <row r="474" spans="9:12" x14ac:dyDescent="0.15">
      <c r="I474" s="19"/>
      <c r="J474" s="19"/>
      <c r="K474" s="19"/>
      <c r="L474" s="19"/>
    </row>
    <row r="475" spans="9:12" x14ac:dyDescent="0.15">
      <c r="I475" s="19"/>
      <c r="J475" s="19"/>
      <c r="K475" s="19"/>
      <c r="L475" s="19"/>
    </row>
    <row r="476" spans="9:12" x14ac:dyDescent="0.15">
      <c r="I476" s="19"/>
      <c r="J476" s="19"/>
      <c r="K476" s="19"/>
      <c r="L476" s="19"/>
    </row>
    <row r="477" spans="9:12" x14ac:dyDescent="0.15">
      <c r="I477" s="19"/>
      <c r="J477" s="19"/>
      <c r="K477" s="19"/>
      <c r="L477" s="19"/>
    </row>
    <row r="478" spans="9:12" x14ac:dyDescent="0.15">
      <c r="I478" s="19"/>
      <c r="J478" s="19"/>
      <c r="K478" s="19"/>
      <c r="L478" s="19"/>
    </row>
    <row r="479" spans="9:12" x14ac:dyDescent="0.15">
      <c r="I479" s="19"/>
      <c r="J479" s="19"/>
      <c r="K479" s="19"/>
      <c r="L479" s="19"/>
    </row>
    <row r="480" spans="9:12" x14ac:dyDescent="0.15">
      <c r="I480" s="19"/>
      <c r="J480" s="19"/>
      <c r="K480" s="19"/>
      <c r="L480" s="19"/>
    </row>
    <row r="481" spans="9:12" x14ac:dyDescent="0.15">
      <c r="I481" s="19"/>
      <c r="J481" s="19"/>
      <c r="K481" s="19"/>
      <c r="L481" s="19"/>
    </row>
    <row r="482" spans="9:12" x14ac:dyDescent="0.15">
      <c r="I482" s="19"/>
      <c r="J482" s="19"/>
      <c r="K482" s="19"/>
      <c r="L482" s="19"/>
    </row>
    <row r="483" spans="9:12" x14ac:dyDescent="0.15">
      <c r="I483" s="19"/>
      <c r="J483" s="19"/>
      <c r="K483" s="19"/>
      <c r="L483" s="19"/>
    </row>
    <row r="484" spans="9:12" x14ac:dyDescent="0.15">
      <c r="I484" s="19"/>
      <c r="J484" s="19"/>
      <c r="K484" s="19"/>
      <c r="L484" s="19"/>
    </row>
    <row r="485" spans="9:12" x14ac:dyDescent="0.15">
      <c r="I485" s="19"/>
      <c r="J485" s="19"/>
      <c r="K485" s="19"/>
      <c r="L485" s="19"/>
    </row>
    <row r="486" spans="9:12" x14ac:dyDescent="0.15">
      <c r="I486" s="19"/>
      <c r="J486" s="19"/>
      <c r="K486" s="19"/>
      <c r="L486" s="19"/>
    </row>
    <row r="487" spans="9:12" x14ac:dyDescent="0.15">
      <c r="I487" s="19"/>
      <c r="J487" s="19"/>
      <c r="K487" s="19"/>
      <c r="L487" s="19"/>
    </row>
    <row r="488" spans="9:12" x14ac:dyDescent="0.15">
      <c r="I488" s="19"/>
      <c r="J488" s="19"/>
      <c r="K488" s="19"/>
      <c r="L488" s="19"/>
    </row>
    <row r="489" spans="9:12" x14ac:dyDescent="0.15">
      <c r="I489" s="19"/>
      <c r="J489" s="19"/>
      <c r="K489" s="19"/>
      <c r="L489" s="19"/>
    </row>
    <row r="490" spans="9:12" x14ac:dyDescent="0.15">
      <c r="I490" s="19"/>
      <c r="J490" s="19"/>
      <c r="K490" s="19"/>
      <c r="L490" s="19"/>
    </row>
    <row r="491" spans="9:12" x14ac:dyDescent="0.15">
      <c r="I491" s="19"/>
      <c r="J491" s="19"/>
      <c r="K491" s="19"/>
      <c r="L491" s="19"/>
    </row>
    <row r="492" spans="9:12" x14ac:dyDescent="0.15">
      <c r="I492" s="19"/>
      <c r="J492" s="19"/>
      <c r="K492" s="19"/>
      <c r="L492" s="19"/>
    </row>
    <row r="493" spans="9:12" x14ac:dyDescent="0.15">
      <c r="I493" s="19"/>
      <c r="J493" s="19"/>
      <c r="K493" s="19"/>
      <c r="L493" s="19"/>
    </row>
    <row r="494" spans="9:12" x14ac:dyDescent="0.15">
      <c r="I494" s="19"/>
      <c r="J494" s="19"/>
      <c r="K494" s="19"/>
      <c r="L494" s="19"/>
    </row>
    <row r="495" spans="9:12" x14ac:dyDescent="0.15">
      <c r="I495" s="19"/>
      <c r="J495" s="19"/>
      <c r="K495" s="19"/>
      <c r="L495" s="19"/>
    </row>
    <row r="496" spans="9:12" x14ac:dyDescent="0.15">
      <c r="I496" s="19"/>
      <c r="J496" s="19"/>
      <c r="K496" s="19"/>
      <c r="L496" s="19"/>
    </row>
    <row r="497" spans="9:12" x14ac:dyDescent="0.15">
      <c r="I497" s="19"/>
      <c r="J497" s="19"/>
      <c r="K497" s="19"/>
      <c r="L497" s="19"/>
    </row>
    <row r="498" spans="9:12" x14ac:dyDescent="0.15">
      <c r="I498" s="19"/>
      <c r="J498" s="19"/>
      <c r="K498" s="19"/>
      <c r="L498" s="19"/>
    </row>
    <row r="499" spans="9:12" x14ac:dyDescent="0.15">
      <c r="I499" s="19"/>
      <c r="J499" s="19"/>
      <c r="K499" s="19"/>
      <c r="L499" s="19"/>
    </row>
    <row r="500" spans="9:12" x14ac:dyDescent="0.15">
      <c r="I500" s="19"/>
      <c r="J500" s="19"/>
      <c r="K500" s="19"/>
      <c r="L500" s="19"/>
    </row>
    <row r="501" spans="9:12" x14ac:dyDescent="0.15">
      <c r="I501" s="19"/>
      <c r="J501" s="19"/>
      <c r="K501" s="19"/>
      <c r="L501" s="19"/>
    </row>
    <row r="502" spans="9:12" x14ac:dyDescent="0.15">
      <c r="I502" s="19"/>
      <c r="J502" s="19"/>
      <c r="K502" s="19"/>
      <c r="L502" s="19"/>
    </row>
    <row r="503" spans="9:12" x14ac:dyDescent="0.15">
      <c r="I503" s="19"/>
      <c r="J503" s="19"/>
      <c r="K503" s="19"/>
      <c r="L503" s="19"/>
    </row>
    <row r="504" spans="9:12" x14ac:dyDescent="0.15">
      <c r="I504" s="19"/>
      <c r="J504" s="19"/>
      <c r="K504" s="19"/>
      <c r="L504" s="19"/>
    </row>
    <row r="505" spans="9:12" x14ac:dyDescent="0.15">
      <c r="I505" s="19"/>
      <c r="J505" s="19"/>
      <c r="K505" s="19"/>
      <c r="L505" s="19"/>
    </row>
    <row r="506" spans="9:12" x14ac:dyDescent="0.15">
      <c r="I506" s="19"/>
      <c r="J506" s="19"/>
      <c r="K506" s="19"/>
      <c r="L506" s="19"/>
    </row>
    <row r="507" spans="9:12" x14ac:dyDescent="0.15">
      <c r="I507" s="19"/>
      <c r="J507" s="19"/>
      <c r="K507" s="19"/>
      <c r="L507" s="19"/>
    </row>
    <row r="508" spans="9:12" x14ac:dyDescent="0.15">
      <c r="I508" s="19"/>
      <c r="J508" s="19"/>
      <c r="K508" s="19"/>
      <c r="L508" s="19"/>
    </row>
    <row r="509" spans="9:12" x14ac:dyDescent="0.15">
      <c r="I509" s="19"/>
      <c r="J509" s="19"/>
      <c r="K509" s="19"/>
      <c r="L509" s="19"/>
    </row>
    <row r="510" spans="9:12" x14ac:dyDescent="0.15">
      <c r="I510" s="19"/>
      <c r="J510" s="19"/>
      <c r="K510" s="19"/>
      <c r="L510" s="19"/>
    </row>
    <row r="511" spans="9:12" x14ac:dyDescent="0.15">
      <c r="I511" s="19"/>
      <c r="J511" s="19"/>
      <c r="K511" s="19"/>
      <c r="L511" s="19"/>
    </row>
    <row r="512" spans="9:12" x14ac:dyDescent="0.15">
      <c r="I512" s="19"/>
      <c r="J512" s="19"/>
      <c r="K512" s="19"/>
      <c r="L512" s="19"/>
    </row>
    <row r="513" spans="9:12" x14ac:dyDescent="0.15">
      <c r="I513" s="19"/>
      <c r="J513" s="19"/>
      <c r="K513" s="19"/>
      <c r="L513" s="19"/>
    </row>
    <row r="514" spans="9:12" x14ac:dyDescent="0.15">
      <c r="I514" s="19"/>
      <c r="J514" s="19"/>
      <c r="K514" s="19"/>
      <c r="L514" s="19"/>
    </row>
    <row r="515" spans="9:12" x14ac:dyDescent="0.15">
      <c r="I515" s="19"/>
      <c r="J515" s="19"/>
      <c r="K515" s="19"/>
      <c r="L515" s="19"/>
    </row>
    <row r="516" spans="9:12" x14ac:dyDescent="0.15">
      <c r="I516" s="19"/>
      <c r="J516" s="19"/>
      <c r="K516" s="19"/>
      <c r="L516" s="19"/>
    </row>
    <row r="517" spans="9:12" x14ac:dyDescent="0.15">
      <c r="I517" s="19"/>
      <c r="J517" s="19"/>
      <c r="K517" s="19"/>
      <c r="L517" s="19"/>
    </row>
    <row r="518" spans="9:12" x14ac:dyDescent="0.15">
      <c r="I518" s="19"/>
      <c r="J518" s="19"/>
      <c r="K518" s="19"/>
      <c r="L518" s="19"/>
    </row>
    <row r="519" spans="9:12" x14ac:dyDescent="0.15">
      <c r="I519" s="19"/>
      <c r="J519" s="19"/>
      <c r="K519" s="19"/>
      <c r="L519" s="19"/>
    </row>
    <row r="520" spans="9:12" x14ac:dyDescent="0.15">
      <c r="I520" s="19"/>
      <c r="J520" s="19"/>
      <c r="K520" s="19"/>
      <c r="L520" s="19"/>
    </row>
    <row r="521" spans="9:12" x14ac:dyDescent="0.15">
      <c r="I521" s="19"/>
      <c r="J521" s="19"/>
      <c r="K521" s="19"/>
      <c r="L521" s="19"/>
    </row>
    <row r="522" spans="9:12" x14ac:dyDescent="0.15">
      <c r="I522" s="19"/>
      <c r="J522" s="19"/>
      <c r="K522" s="19"/>
      <c r="L522" s="19"/>
    </row>
    <row r="523" spans="9:12" x14ac:dyDescent="0.15">
      <c r="I523" s="19"/>
      <c r="J523" s="19"/>
      <c r="K523" s="19"/>
      <c r="L523" s="19"/>
    </row>
    <row r="524" spans="9:12" x14ac:dyDescent="0.15">
      <c r="I524" s="19"/>
      <c r="J524" s="19"/>
      <c r="K524" s="19"/>
      <c r="L524" s="19"/>
    </row>
    <row r="525" spans="9:12" x14ac:dyDescent="0.15">
      <c r="I525" s="19"/>
      <c r="J525" s="19"/>
      <c r="K525" s="19"/>
      <c r="L525" s="19"/>
    </row>
    <row r="526" spans="9:12" x14ac:dyDescent="0.15">
      <c r="I526" s="19"/>
      <c r="J526" s="19"/>
      <c r="K526" s="19"/>
      <c r="L526" s="19"/>
    </row>
    <row r="527" spans="9:12" x14ac:dyDescent="0.15">
      <c r="I527" s="19"/>
      <c r="J527" s="19"/>
      <c r="K527" s="19"/>
      <c r="L527" s="19"/>
    </row>
    <row r="528" spans="9:12" x14ac:dyDescent="0.15">
      <c r="I528" s="19"/>
      <c r="J528" s="19"/>
      <c r="K528" s="19"/>
      <c r="L528" s="19"/>
    </row>
    <row r="529" spans="9:12" x14ac:dyDescent="0.15">
      <c r="I529" s="19"/>
      <c r="J529" s="19"/>
      <c r="K529" s="19"/>
      <c r="L529" s="19"/>
    </row>
    <row r="530" spans="9:12" x14ac:dyDescent="0.15">
      <c r="I530" s="19"/>
      <c r="J530" s="19"/>
      <c r="K530" s="19"/>
      <c r="L530" s="19"/>
    </row>
    <row r="531" spans="9:12" x14ac:dyDescent="0.15">
      <c r="I531" s="19"/>
      <c r="J531" s="19"/>
      <c r="K531" s="19"/>
      <c r="L531" s="19"/>
    </row>
    <row r="532" spans="9:12" x14ac:dyDescent="0.15">
      <c r="I532" s="19"/>
      <c r="J532" s="19"/>
      <c r="K532" s="19"/>
      <c r="L532" s="19"/>
    </row>
    <row r="533" spans="9:12" x14ac:dyDescent="0.15">
      <c r="I533" s="19"/>
      <c r="J533" s="19"/>
      <c r="K533" s="19"/>
      <c r="L533" s="19"/>
    </row>
    <row r="534" spans="9:12" x14ac:dyDescent="0.15">
      <c r="I534" s="19"/>
      <c r="J534" s="19"/>
      <c r="K534" s="19"/>
      <c r="L534" s="19"/>
    </row>
    <row r="535" spans="9:12" x14ac:dyDescent="0.15">
      <c r="I535" s="19"/>
      <c r="J535" s="19"/>
      <c r="K535" s="19"/>
      <c r="L535" s="19"/>
    </row>
    <row r="536" spans="9:12" x14ac:dyDescent="0.15">
      <c r="I536" s="19"/>
      <c r="J536" s="19"/>
      <c r="K536" s="19"/>
      <c r="L536" s="19"/>
    </row>
    <row r="537" spans="9:12" x14ac:dyDescent="0.15">
      <c r="I537" s="19"/>
      <c r="J537" s="19"/>
      <c r="K537" s="19"/>
      <c r="L537" s="19"/>
    </row>
    <row r="538" spans="9:12" x14ac:dyDescent="0.15">
      <c r="I538" s="19"/>
      <c r="J538" s="19"/>
      <c r="K538" s="19"/>
      <c r="L538" s="19"/>
    </row>
    <row r="539" spans="9:12" x14ac:dyDescent="0.15">
      <c r="I539" s="19"/>
      <c r="J539" s="19"/>
      <c r="K539" s="19"/>
      <c r="L539" s="19"/>
    </row>
    <row r="540" spans="9:12" x14ac:dyDescent="0.15">
      <c r="I540" s="19"/>
      <c r="J540" s="19"/>
      <c r="K540" s="19"/>
      <c r="L540" s="19"/>
    </row>
    <row r="541" spans="9:12" x14ac:dyDescent="0.15">
      <c r="I541" s="19"/>
      <c r="J541" s="19"/>
      <c r="K541" s="19"/>
      <c r="L541" s="19"/>
    </row>
    <row r="542" spans="9:12" x14ac:dyDescent="0.15">
      <c r="I542" s="19"/>
      <c r="J542" s="19"/>
      <c r="K542" s="19"/>
      <c r="L542" s="19"/>
    </row>
    <row r="543" spans="9:12" x14ac:dyDescent="0.15">
      <c r="I543" s="19"/>
      <c r="J543" s="19"/>
      <c r="K543" s="19"/>
      <c r="L543" s="19"/>
    </row>
    <row r="544" spans="9:12" x14ac:dyDescent="0.15">
      <c r="I544" s="19"/>
      <c r="J544" s="19"/>
      <c r="K544" s="19"/>
      <c r="L544" s="19"/>
    </row>
    <row r="545" spans="9:12" x14ac:dyDescent="0.15">
      <c r="I545" s="19"/>
      <c r="J545" s="19"/>
      <c r="K545" s="19"/>
      <c r="L545" s="19"/>
    </row>
    <row r="546" spans="9:12" x14ac:dyDescent="0.15">
      <c r="I546" s="19"/>
      <c r="J546" s="19"/>
      <c r="K546" s="19"/>
      <c r="L546" s="19"/>
    </row>
    <row r="547" spans="9:12" x14ac:dyDescent="0.15">
      <c r="I547" s="19"/>
      <c r="J547" s="19"/>
      <c r="K547" s="19"/>
      <c r="L547" s="19"/>
    </row>
    <row r="548" spans="9:12" x14ac:dyDescent="0.15">
      <c r="I548" s="19"/>
      <c r="J548" s="19"/>
      <c r="K548" s="19"/>
      <c r="L548" s="19"/>
    </row>
    <row r="549" spans="9:12" x14ac:dyDescent="0.15">
      <c r="I549" s="19"/>
      <c r="J549" s="19"/>
      <c r="K549" s="19"/>
      <c r="L549" s="19"/>
    </row>
    <row r="550" spans="9:12" x14ac:dyDescent="0.15">
      <c r="I550" s="19"/>
      <c r="J550" s="19"/>
      <c r="K550" s="19"/>
      <c r="L550" s="19"/>
    </row>
    <row r="551" spans="9:12" x14ac:dyDescent="0.15">
      <c r="I551" s="19"/>
      <c r="J551" s="19"/>
      <c r="K551" s="19"/>
      <c r="L551" s="19"/>
    </row>
    <row r="552" spans="9:12" x14ac:dyDescent="0.15">
      <c r="I552" s="19"/>
      <c r="J552" s="19"/>
      <c r="K552" s="19"/>
      <c r="L552" s="19"/>
    </row>
    <row r="553" spans="9:12" x14ac:dyDescent="0.15">
      <c r="I553" s="19"/>
      <c r="J553" s="19"/>
      <c r="K553" s="19"/>
      <c r="L553" s="19"/>
    </row>
    <row r="554" spans="9:12" x14ac:dyDescent="0.15">
      <c r="I554" s="19"/>
      <c r="J554" s="19"/>
      <c r="K554" s="19"/>
      <c r="L554" s="19"/>
    </row>
    <row r="555" spans="9:12" x14ac:dyDescent="0.15">
      <c r="I555" s="19"/>
      <c r="J555" s="19"/>
      <c r="K555" s="19"/>
      <c r="L555" s="19"/>
    </row>
    <row r="556" spans="9:12" x14ac:dyDescent="0.15">
      <c r="I556" s="19"/>
      <c r="J556" s="19"/>
      <c r="K556" s="19"/>
      <c r="L556" s="19"/>
    </row>
    <row r="557" spans="9:12" x14ac:dyDescent="0.15">
      <c r="I557" s="19"/>
      <c r="J557" s="19"/>
      <c r="K557" s="19"/>
      <c r="L557" s="19"/>
    </row>
    <row r="558" spans="9:12" x14ac:dyDescent="0.15">
      <c r="I558" s="19"/>
      <c r="J558" s="19"/>
      <c r="K558" s="19"/>
      <c r="L558" s="19"/>
    </row>
    <row r="559" spans="9:12" x14ac:dyDescent="0.15">
      <c r="I559" s="19"/>
      <c r="J559" s="19"/>
      <c r="K559" s="19"/>
      <c r="L559" s="19"/>
    </row>
    <row r="560" spans="9:12" x14ac:dyDescent="0.15">
      <c r="I560" s="19"/>
      <c r="J560" s="19"/>
      <c r="K560" s="19"/>
      <c r="L560" s="19"/>
    </row>
    <row r="561" spans="9:12" x14ac:dyDescent="0.15">
      <c r="I561" s="19"/>
      <c r="J561" s="19"/>
      <c r="K561" s="19"/>
      <c r="L561" s="19"/>
    </row>
    <row r="562" spans="9:12" x14ac:dyDescent="0.15">
      <c r="I562" s="19"/>
      <c r="J562" s="19"/>
      <c r="K562" s="19"/>
      <c r="L562" s="19"/>
    </row>
    <row r="563" spans="9:12" x14ac:dyDescent="0.15">
      <c r="I563" s="19"/>
      <c r="J563" s="19"/>
      <c r="K563" s="19"/>
      <c r="L563" s="19"/>
    </row>
    <row r="564" spans="9:12" x14ac:dyDescent="0.15">
      <c r="I564" s="19"/>
      <c r="J564" s="19"/>
      <c r="K564" s="19"/>
      <c r="L564" s="19"/>
    </row>
    <row r="565" spans="9:12" x14ac:dyDescent="0.15">
      <c r="I565" s="19"/>
      <c r="J565" s="19"/>
      <c r="K565" s="19"/>
      <c r="L565" s="19"/>
    </row>
    <row r="566" spans="9:12" x14ac:dyDescent="0.15">
      <c r="I566" s="19"/>
      <c r="J566" s="19"/>
      <c r="K566" s="19"/>
      <c r="L566" s="19"/>
    </row>
    <row r="567" spans="9:12" x14ac:dyDescent="0.15">
      <c r="I567" s="19"/>
      <c r="J567" s="19"/>
      <c r="K567" s="19"/>
      <c r="L567" s="19"/>
    </row>
    <row r="568" spans="9:12" x14ac:dyDescent="0.15">
      <c r="I568" s="19"/>
      <c r="J568" s="19"/>
      <c r="K568" s="19"/>
      <c r="L568" s="19"/>
    </row>
    <row r="569" spans="9:12" x14ac:dyDescent="0.15">
      <c r="I569" s="19"/>
      <c r="J569" s="19"/>
      <c r="K569" s="19"/>
      <c r="L569" s="19"/>
    </row>
    <row r="570" spans="9:12" x14ac:dyDescent="0.15">
      <c r="I570" s="19"/>
      <c r="J570" s="19"/>
      <c r="K570" s="19"/>
      <c r="L570" s="19"/>
    </row>
    <row r="571" spans="9:12" x14ac:dyDescent="0.15">
      <c r="I571" s="19"/>
      <c r="J571" s="19"/>
      <c r="K571" s="19"/>
      <c r="L571" s="19"/>
    </row>
    <row r="572" spans="9:12" x14ac:dyDescent="0.15">
      <c r="I572" s="19"/>
      <c r="J572" s="19"/>
      <c r="K572" s="19"/>
      <c r="L572" s="19"/>
    </row>
    <row r="573" spans="9:12" x14ac:dyDescent="0.15">
      <c r="I573" s="19"/>
      <c r="J573" s="19"/>
      <c r="K573" s="19"/>
      <c r="L573" s="19"/>
    </row>
    <row r="574" spans="9:12" x14ac:dyDescent="0.15">
      <c r="I574" s="19"/>
      <c r="J574" s="19"/>
      <c r="K574" s="19"/>
      <c r="L574" s="19"/>
    </row>
    <row r="575" spans="9:12" x14ac:dyDescent="0.15">
      <c r="I575" s="19"/>
      <c r="J575" s="19"/>
      <c r="K575" s="19"/>
      <c r="L575" s="19"/>
    </row>
    <row r="576" spans="9:12" x14ac:dyDescent="0.15">
      <c r="I576" s="19"/>
      <c r="J576" s="19"/>
      <c r="K576" s="19"/>
      <c r="L576" s="19"/>
    </row>
    <row r="577" spans="9:12" x14ac:dyDescent="0.15">
      <c r="I577" s="19"/>
      <c r="J577" s="19"/>
      <c r="K577" s="19"/>
      <c r="L577" s="19"/>
    </row>
    <row r="578" spans="9:12" x14ac:dyDescent="0.15">
      <c r="I578" s="19"/>
      <c r="J578" s="19"/>
      <c r="K578" s="19"/>
      <c r="L578" s="19"/>
    </row>
    <row r="579" spans="9:12" x14ac:dyDescent="0.15">
      <c r="I579" s="19"/>
      <c r="J579" s="19"/>
      <c r="K579" s="19"/>
      <c r="L579" s="19"/>
    </row>
    <row r="580" spans="9:12" x14ac:dyDescent="0.15">
      <c r="I580" s="19"/>
      <c r="J580" s="19"/>
      <c r="K580" s="19"/>
      <c r="L580" s="19"/>
    </row>
    <row r="581" spans="9:12" x14ac:dyDescent="0.15">
      <c r="I581" s="19"/>
      <c r="J581" s="19"/>
      <c r="K581" s="19"/>
      <c r="L581" s="19"/>
    </row>
    <row r="582" spans="9:12" x14ac:dyDescent="0.15">
      <c r="I582" s="19"/>
      <c r="J582" s="19"/>
      <c r="K582" s="19"/>
      <c r="L582" s="19"/>
    </row>
    <row r="583" spans="9:12" x14ac:dyDescent="0.15">
      <c r="I583" s="19"/>
      <c r="J583" s="19"/>
      <c r="K583" s="19"/>
      <c r="L583" s="19"/>
    </row>
    <row r="584" spans="9:12" x14ac:dyDescent="0.15">
      <c r="I584" s="19"/>
      <c r="J584" s="19"/>
      <c r="K584" s="19"/>
      <c r="L584" s="19"/>
    </row>
    <row r="585" spans="9:12" x14ac:dyDescent="0.15">
      <c r="I585" s="19"/>
      <c r="J585" s="19"/>
      <c r="K585" s="19"/>
      <c r="L585" s="19"/>
    </row>
    <row r="586" spans="9:12" x14ac:dyDescent="0.15">
      <c r="I586" s="19"/>
      <c r="J586" s="19"/>
      <c r="K586" s="19"/>
      <c r="L586" s="19"/>
    </row>
    <row r="587" spans="9:12" x14ac:dyDescent="0.15">
      <c r="I587" s="19"/>
      <c r="J587" s="19"/>
      <c r="K587" s="19"/>
      <c r="L587" s="19"/>
    </row>
    <row r="588" spans="9:12" x14ac:dyDescent="0.15">
      <c r="I588" s="19"/>
      <c r="J588" s="19"/>
      <c r="K588" s="19"/>
      <c r="L588" s="19"/>
    </row>
    <row r="589" spans="9:12" x14ac:dyDescent="0.15">
      <c r="I589" s="19"/>
      <c r="J589" s="19"/>
      <c r="K589" s="19"/>
      <c r="L589" s="19"/>
    </row>
    <row r="590" spans="9:12" x14ac:dyDescent="0.15">
      <c r="I590" s="19"/>
      <c r="J590" s="19"/>
      <c r="K590" s="19"/>
      <c r="L590" s="19"/>
    </row>
    <row r="591" spans="9:12" x14ac:dyDescent="0.15">
      <c r="I591" s="19"/>
      <c r="J591" s="19"/>
      <c r="K591" s="19"/>
      <c r="L591" s="19"/>
    </row>
    <row r="592" spans="9:12" x14ac:dyDescent="0.15">
      <c r="I592" s="19"/>
      <c r="J592" s="19"/>
      <c r="K592" s="19"/>
      <c r="L592" s="19"/>
    </row>
    <row r="593" spans="9:12" x14ac:dyDescent="0.15">
      <c r="I593" s="19"/>
      <c r="J593" s="19"/>
      <c r="K593" s="19"/>
      <c r="L593" s="19"/>
    </row>
    <row r="594" spans="9:12" x14ac:dyDescent="0.15">
      <c r="I594" s="19"/>
      <c r="J594" s="19"/>
      <c r="K594" s="19"/>
      <c r="L594" s="19"/>
    </row>
    <row r="595" spans="9:12" x14ac:dyDescent="0.15">
      <c r="I595" s="19"/>
      <c r="J595" s="19"/>
      <c r="K595" s="19"/>
      <c r="L595" s="19"/>
    </row>
    <row r="596" spans="9:12" x14ac:dyDescent="0.15">
      <c r="I596" s="19"/>
      <c r="J596" s="19"/>
      <c r="K596" s="19"/>
      <c r="L596" s="19"/>
    </row>
    <row r="597" spans="9:12" x14ac:dyDescent="0.15">
      <c r="I597" s="19"/>
      <c r="J597" s="19"/>
      <c r="K597" s="19"/>
      <c r="L597" s="19"/>
    </row>
    <row r="598" spans="9:12" x14ac:dyDescent="0.15">
      <c r="I598" s="19"/>
      <c r="J598" s="19"/>
      <c r="K598" s="19"/>
      <c r="L598" s="19"/>
    </row>
    <row r="599" spans="9:12" x14ac:dyDescent="0.15">
      <c r="I599" s="19"/>
      <c r="J599" s="19"/>
      <c r="K599" s="19"/>
      <c r="L599" s="19"/>
    </row>
    <row r="600" spans="9:12" x14ac:dyDescent="0.15">
      <c r="I600" s="19"/>
      <c r="J600" s="19"/>
      <c r="K600" s="19"/>
      <c r="L600" s="19"/>
    </row>
    <row r="601" spans="9:12" x14ac:dyDescent="0.15">
      <c r="I601" s="19"/>
      <c r="J601" s="19"/>
      <c r="K601" s="19"/>
      <c r="L601" s="19"/>
    </row>
    <row r="602" spans="9:12" x14ac:dyDescent="0.15">
      <c r="I602" s="19"/>
      <c r="J602" s="19"/>
      <c r="K602" s="19"/>
      <c r="L602" s="19"/>
    </row>
    <row r="603" spans="9:12" x14ac:dyDescent="0.15">
      <c r="I603" s="19"/>
      <c r="J603" s="19"/>
      <c r="K603" s="19"/>
      <c r="L603" s="19"/>
    </row>
    <row r="604" spans="9:12" x14ac:dyDescent="0.15">
      <c r="I604" s="19"/>
      <c r="J604" s="19"/>
      <c r="K604" s="19"/>
      <c r="L604" s="19"/>
    </row>
    <row r="605" spans="9:12" x14ac:dyDescent="0.15">
      <c r="I605" s="19"/>
      <c r="J605" s="19"/>
      <c r="K605" s="19"/>
      <c r="L605" s="19"/>
    </row>
    <row r="606" spans="9:12" x14ac:dyDescent="0.15">
      <c r="I606" s="19"/>
      <c r="J606" s="19"/>
      <c r="K606" s="19"/>
      <c r="L606" s="19"/>
    </row>
    <row r="607" spans="9:12" x14ac:dyDescent="0.15">
      <c r="I607" s="19"/>
      <c r="J607" s="19"/>
      <c r="K607" s="19"/>
      <c r="L607" s="19"/>
    </row>
    <row r="608" spans="9:12" x14ac:dyDescent="0.15">
      <c r="I608" s="19"/>
      <c r="J608" s="19"/>
      <c r="K608" s="19"/>
      <c r="L608" s="19"/>
    </row>
    <row r="609" spans="9:12" x14ac:dyDescent="0.15">
      <c r="I609" s="19"/>
      <c r="J609" s="19"/>
      <c r="K609" s="19"/>
      <c r="L609" s="19"/>
    </row>
    <row r="610" spans="9:12" x14ac:dyDescent="0.15">
      <c r="I610" s="19"/>
      <c r="J610" s="19"/>
      <c r="K610" s="19"/>
      <c r="L610" s="19"/>
    </row>
    <row r="611" spans="9:12" x14ac:dyDescent="0.15">
      <c r="I611" s="19"/>
      <c r="J611" s="19"/>
      <c r="K611" s="19"/>
      <c r="L611" s="19"/>
    </row>
    <row r="612" spans="9:12" x14ac:dyDescent="0.15">
      <c r="I612" s="19"/>
      <c r="J612" s="19"/>
      <c r="K612" s="19"/>
      <c r="L612" s="19"/>
    </row>
    <row r="613" spans="9:12" x14ac:dyDescent="0.15">
      <c r="I613" s="19"/>
      <c r="J613" s="19"/>
      <c r="K613" s="19"/>
      <c r="L613" s="19"/>
    </row>
    <row r="614" spans="9:12" x14ac:dyDescent="0.15">
      <c r="I614" s="19"/>
      <c r="J614" s="19"/>
      <c r="K614" s="19"/>
      <c r="L614" s="19"/>
    </row>
    <row r="615" spans="9:12" x14ac:dyDescent="0.15">
      <c r="I615" s="19"/>
      <c r="J615" s="19"/>
      <c r="K615" s="19"/>
      <c r="L615" s="19"/>
    </row>
    <row r="616" spans="9:12" x14ac:dyDescent="0.15">
      <c r="I616" s="19"/>
      <c r="J616" s="19"/>
      <c r="K616" s="19"/>
      <c r="L616" s="19"/>
    </row>
    <row r="617" spans="9:12" x14ac:dyDescent="0.15">
      <c r="I617" s="19"/>
      <c r="J617" s="19"/>
      <c r="K617" s="19"/>
      <c r="L617" s="19"/>
    </row>
    <row r="618" spans="9:12" x14ac:dyDescent="0.15">
      <c r="I618" s="19"/>
      <c r="J618" s="19"/>
      <c r="K618" s="19"/>
      <c r="L618" s="19"/>
    </row>
    <row r="619" spans="9:12" x14ac:dyDescent="0.15">
      <c r="I619" s="19"/>
      <c r="J619" s="19"/>
      <c r="K619" s="19"/>
      <c r="L619" s="19"/>
    </row>
    <row r="620" spans="9:12" x14ac:dyDescent="0.15">
      <c r="I620" s="19"/>
      <c r="J620" s="19"/>
      <c r="K620" s="19"/>
      <c r="L620" s="19"/>
    </row>
    <row r="621" spans="9:12" x14ac:dyDescent="0.15">
      <c r="I621" s="19"/>
      <c r="J621" s="19"/>
      <c r="K621" s="19"/>
      <c r="L621" s="19"/>
    </row>
    <row r="622" spans="9:12" x14ac:dyDescent="0.15">
      <c r="I622" s="19"/>
      <c r="J622" s="19"/>
      <c r="K622" s="19"/>
      <c r="L622" s="19"/>
    </row>
    <row r="623" spans="9:12" x14ac:dyDescent="0.15">
      <c r="I623" s="19"/>
      <c r="J623" s="19"/>
      <c r="K623" s="19"/>
      <c r="L623" s="19"/>
    </row>
    <row r="624" spans="9:12" x14ac:dyDescent="0.15">
      <c r="I624" s="19"/>
      <c r="J624" s="19"/>
      <c r="K624" s="19"/>
      <c r="L624" s="19"/>
    </row>
    <row r="625" spans="9:12" x14ac:dyDescent="0.15">
      <c r="I625" s="19"/>
      <c r="J625" s="19"/>
      <c r="K625" s="19"/>
      <c r="L625" s="19"/>
    </row>
    <row r="626" spans="9:12" x14ac:dyDescent="0.15">
      <c r="I626" s="19"/>
      <c r="J626" s="19"/>
      <c r="K626" s="19"/>
      <c r="L626" s="19"/>
    </row>
    <row r="627" spans="9:12" x14ac:dyDescent="0.15">
      <c r="I627" s="19"/>
      <c r="J627" s="19"/>
      <c r="K627" s="19"/>
      <c r="L627" s="19"/>
    </row>
    <row r="628" spans="9:12" x14ac:dyDescent="0.15">
      <c r="I628" s="19"/>
      <c r="J628" s="19"/>
      <c r="K628" s="19"/>
      <c r="L628" s="19"/>
    </row>
    <row r="629" spans="9:12" x14ac:dyDescent="0.15">
      <c r="I629" s="19"/>
      <c r="J629" s="19"/>
      <c r="K629" s="19"/>
      <c r="L629" s="19"/>
    </row>
    <row r="630" spans="9:12" x14ac:dyDescent="0.15">
      <c r="I630" s="19"/>
      <c r="J630" s="19"/>
      <c r="K630" s="19"/>
      <c r="L630" s="19"/>
    </row>
    <row r="631" spans="9:12" x14ac:dyDescent="0.15">
      <c r="I631" s="19"/>
      <c r="J631" s="19"/>
      <c r="K631" s="19"/>
      <c r="L631" s="19"/>
    </row>
    <row r="632" spans="9:12" x14ac:dyDescent="0.15">
      <c r="I632" s="19"/>
      <c r="J632" s="19"/>
      <c r="K632" s="19"/>
      <c r="L632" s="19"/>
    </row>
    <row r="633" spans="9:12" x14ac:dyDescent="0.15">
      <c r="I633" s="19"/>
      <c r="J633" s="19"/>
      <c r="K633" s="19"/>
      <c r="L633" s="19"/>
    </row>
    <row r="634" spans="9:12" x14ac:dyDescent="0.15">
      <c r="I634" s="19"/>
      <c r="J634" s="19"/>
      <c r="K634" s="19"/>
      <c r="L634" s="19"/>
    </row>
    <row r="635" spans="9:12" x14ac:dyDescent="0.15">
      <c r="I635" s="19"/>
      <c r="J635" s="19"/>
      <c r="K635" s="19"/>
      <c r="L635" s="19"/>
    </row>
    <row r="636" spans="9:12" x14ac:dyDescent="0.15">
      <c r="I636" s="19"/>
      <c r="J636" s="19"/>
      <c r="K636" s="19"/>
      <c r="L636" s="19"/>
    </row>
    <row r="637" spans="9:12" x14ac:dyDescent="0.15">
      <c r="I637" s="19"/>
      <c r="J637" s="19"/>
      <c r="K637" s="19"/>
      <c r="L637" s="19"/>
    </row>
    <row r="638" spans="9:12" x14ac:dyDescent="0.15">
      <c r="I638" s="19"/>
      <c r="J638" s="19"/>
      <c r="K638" s="19"/>
      <c r="L638" s="19"/>
    </row>
    <row r="639" spans="9:12" x14ac:dyDescent="0.15">
      <c r="I639" s="19"/>
      <c r="J639" s="19"/>
      <c r="K639" s="19"/>
      <c r="L639" s="19"/>
    </row>
    <row r="640" spans="9:12" x14ac:dyDescent="0.15">
      <c r="I640" s="19"/>
      <c r="J640" s="19"/>
      <c r="K640" s="19"/>
      <c r="L640" s="19"/>
    </row>
    <row r="641" spans="9:12" x14ac:dyDescent="0.15">
      <c r="I641" s="19"/>
      <c r="J641" s="19"/>
      <c r="K641" s="19"/>
      <c r="L641" s="19"/>
    </row>
    <row r="642" spans="9:12" x14ac:dyDescent="0.15">
      <c r="I642" s="19"/>
      <c r="J642" s="19"/>
      <c r="K642" s="19"/>
      <c r="L642" s="19"/>
    </row>
    <row r="643" spans="9:12" x14ac:dyDescent="0.15">
      <c r="I643" s="19"/>
      <c r="J643" s="19"/>
      <c r="K643" s="19"/>
      <c r="L643" s="19"/>
    </row>
    <row r="644" spans="9:12" x14ac:dyDescent="0.15">
      <c r="I644" s="19"/>
      <c r="J644" s="19"/>
      <c r="K644" s="19"/>
      <c r="L644" s="19"/>
    </row>
    <row r="645" spans="9:12" x14ac:dyDescent="0.15">
      <c r="I645" s="19"/>
      <c r="J645" s="19"/>
      <c r="K645" s="19"/>
      <c r="L645" s="19"/>
    </row>
    <row r="646" spans="9:12" x14ac:dyDescent="0.15">
      <c r="I646" s="19"/>
      <c r="J646" s="19"/>
      <c r="K646" s="19"/>
      <c r="L646" s="19"/>
    </row>
    <row r="647" spans="9:12" x14ac:dyDescent="0.15">
      <c r="I647" s="19"/>
      <c r="J647" s="19"/>
      <c r="K647" s="19"/>
      <c r="L647" s="19"/>
    </row>
    <row r="648" spans="9:12" x14ac:dyDescent="0.15">
      <c r="I648" s="19"/>
      <c r="J648" s="19"/>
      <c r="K648" s="19"/>
      <c r="L648" s="19"/>
    </row>
    <row r="649" spans="9:12" x14ac:dyDescent="0.15">
      <c r="I649" s="19"/>
      <c r="J649" s="19"/>
      <c r="K649" s="19"/>
      <c r="L649" s="19"/>
    </row>
    <row r="650" spans="9:12" x14ac:dyDescent="0.15">
      <c r="I650" s="19"/>
      <c r="J650" s="19"/>
      <c r="K650" s="19"/>
      <c r="L650" s="19"/>
    </row>
    <row r="651" spans="9:12" x14ac:dyDescent="0.15">
      <c r="I651" s="19"/>
      <c r="J651" s="19"/>
      <c r="K651" s="19"/>
      <c r="L651" s="19"/>
    </row>
    <row r="652" spans="9:12" x14ac:dyDescent="0.15">
      <c r="I652" s="19"/>
      <c r="J652" s="19"/>
      <c r="K652" s="19"/>
      <c r="L652" s="19"/>
    </row>
    <row r="653" spans="9:12" x14ac:dyDescent="0.15">
      <c r="I653" s="19"/>
      <c r="J653" s="19"/>
      <c r="K653" s="19"/>
      <c r="L653" s="19"/>
    </row>
    <row r="654" spans="9:12" x14ac:dyDescent="0.15">
      <c r="I654" s="19"/>
      <c r="J654" s="19"/>
      <c r="K654" s="19"/>
      <c r="L654" s="19"/>
    </row>
    <row r="655" spans="9:12" x14ac:dyDescent="0.15">
      <c r="I655" s="19"/>
      <c r="J655" s="19"/>
      <c r="K655" s="19"/>
      <c r="L655" s="19"/>
    </row>
    <row r="656" spans="9:12" x14ac:dyDescent="0.15">
      <c r="I656" s="19"/>
      <c r="J656" s="19"/>
      <c r="K656" s="19"/>
      <c r="L656" s="19"/>
    </row>
    <row r="657" spans="9:12" x14ac:dyDescent="0.15">
      <c r="I657" s="19"/>
      <c r="J657" s="19"/>
      <c r="K657" s="19"/>
      <c r="L657" s="19"/>
    </row>
    <row r="658" spans="9:12" x14ac:dyDescent="0.15">
      <c r="I658" s="19"/>
      <c r="J658" s="19"/>
      <c r="K658" s="19"/>
      <c r="L658" s="19"/>
    </row>
    <row r="659" spans="9:12" x14ac:dyDescent="0.15">
      <c r="I659" s="19"/>
      <c r="J659" s="19"/>
      <c r="K659" s="19"/>
      <c r="L659" s="19"/>
    </row>
    <row r="660" spans="9:12" x14ac:dyDescent="0.15">
      <c r="I660" s="19"/>
      <c r="J660" s="19"/>
      <c r="K660" s="19"/>
      <c r="L660" s="19"/>
    </row>
    <row r="661" spans="9:12" x14ac:dyDescent="0.15">
      <c r="I661" s="19"/>
      <c r="J661" s="19"/>
      <c r="K661" s="19"/>
      <c r="L661" s="19"/>
    </row>
    <row r="662" spans="9:12" x14ac:dyDescent="0.15">
      <c r="I662" s="19"/>
      <c r="J662" s="19"/>
      <c r="K662" s="19"/>
      <c r="L662" s="19"/>
    </row>
    <row r="663" spans="9:12" x14ac:dyDescent="0.15">
      <c r="I663" s="19"/>
      <c r="J663" s="19"/>
      <c r="K663" s="19"/>
      <c r="L663" s="19"/>
    </row>
    <row r="664" spans="9:12" x14ac:dyDescent="0.15">
      <c r="I664" s="19"/>
      <c r="J664" s="19"/>
      <c r="K664" s="19"/>
      <c r="L664" s="19"/>
    </row>
    <row r="665" spans="9:12" x14ac:dyDescent="0.15">
      <c r="I665" s="19"/>
      <c r="J665" s="19"/>
      <c r="K665" s="19"/>
      <c r="L665" s="19"/>
    </row>
    <row r="666" spans="9:12" x14ac:dyDescent="0.15">
      <c r="I666" s="19"/>
      <c r="J666" s="19"/>
      <c r="K666" s="19"/>
      <c r="L666" s="19"/>
    </row>
    <row r="667" spans="9:12" x14ac:dyDescent="0.15">
      <c r="I667" s="19"/>
      <c r="J667" s="19"/>
      <c r="K667" s="19"/>
      <c r="L667" s="19"/>
    </row>
    <row r="668" spans="9:12" x14ac:dyDescent="0.15">
      <c r="I668" s="19"/>
      <c r="J668" s="19"/>
      <c r="K668" s="19"/>
      <c r="L668" s="19"/>
    </row>
    <row r="669" spans="9:12" x14ac:dyDescent="0.15">
      <c r="I669" s="19"/>
      <c r="J669" s="19"/>
      <c r="K669" s="19"/>
      <c r="L669" s="19"/>
    </row>
    <row r="670" spans="9:12" x14ac:dyDescent="0.15">
      <c r="I670" s="19"/>
      <c r="J670" s="19"/>
      <c r="K670" s="19"/>
      <c r="L670" s="19"/>
    </row>
    <row r="671" spans="9:12" x14ac:dyDescent="0.15">
      <c r="I671" s="19"/>
      <c r="J671" s="19"/>
      <c r="K671" s="19"/>
      <c r="L671" s="19"/>
    </row>
    <row r="672" spans="9:12" x14ac:dyDescent="0.15">
      <c r="I672" s="19"/>
      <c r="J672" s="19"/>
      <c r="K672" s="19"/>
      <c r="L672" s="19"/>
    </row>
    <row r="673" spans="9:12" x14ac:dyDescent="0.15">
      <c r="I673" s="19"/>
      <c r="J673" s="19"/>
      <c r="K673" s="19"/>
      <c r="L673" s="19"/>
    </row>
    <row r="674" spans="9:12" x14ac:dyDescent="0.15">
      <c r="I674" s="19"/>
      <c r="J674" s="19"/>
      <c r="K674" s="19"/>
      <c r="L674" s="19"/>
    </row>
    <row r="675" spans="9:12" x14ac:dyDescent="0.15">
      <c r="I675" s="19"/>
      <c r="J675" s="19"/>
      <c r="K675" s="19"/>
      <c r="L675" s="19"/>
    </row>
    <row r="676" spans="9:12" x14ac:dyDescent="0.15">
      <c r="I676" s="19"/>
      <c r="J676" s="19"/>
      <c r="K676" s="19"/>
      <c r="L676" s="19"/>
    </row>
    <row r="677" spans="9:12" x14ac:dyDescent="0.15">
      <c r="I677" s="19"/>
      <c r="J677" s="19"/>
      <c r="K677" s="19"/>
      <c r="L677" s="19"/>
    </row>
    <row r="678" spans="9:12" x14ac:dyDescent="0.15">
      <c r="I678" s="19"/>
      <c r="J678" s="19"/>
      <c r="K678" s="19"/>
      <c r="L678" s="19"/>
    </row>
    <row r="679" spans="9:12" x14ac:dyDescent="0.15">
      <c r="I679" s="19"/>
      <c r="J679" s="19"/>
      <c r="K679" s="19"/>
      <c r="L679" s="19"/>
    </row>
    <row r="680" spans="9:12" x14ac:dyDescent="0.15">
      <c r="I680" s="19"/>
      <c r="J680" s="19"/>
      <c r="K680" s="19"/>
      <c r="L680" s="19"/>
    </row>
    <row r="681" spans="9:12" x14ac:dyDescent="0.15">
      <c r="I681" s="19"/>
      <c r="J681" s="19"/>
      <c r="K681" s="19"/>
      <c r="L681" s="19"/>
    </row>
    <row r="682" spans="9:12" x14ac:dyDescent="0.15">
      <c r="I682" s="19"/>
      <c r="J682" s="19"/>
      <c r="K682" s="19"/>
      <c r="L682" s="19"/>
    </row>
    <row r="683" spans="9:12" x14ac:dyDescent="0.15">
      <c r="I683" s="19"/>
      <c r="J683" s="19"/>
      <c r="K683" s="19"/>
      <c r="L683" s="19"/>
    </row>
    <row r="684" spans="9:12" x14ac:dyDescent="0.15">
      <c r="I684" s="19"/>
      <c r="J684" s="19"/>
      <c r="K684" s="19"/>
      <c r="L684" s="19"/>
    </row>
    <row r="685" spans="9:12" x14ac:dyDescent="0.15">
      <c r="I685" s="19"/>
      <c r="J685" s="19"/>
      <c r="K685" s="19"/>
      <c r="L685" s="19"/>
    </row>
    <row r="686" spans="9:12" x14ac:dyDescent="0.15">
      <c r="I686" s="19"/>
      <c r="J686" s="19"/>
      <c r="K686" s="19"/>
      <c r="L686" s="19"/>
    </row>
    <row r="687" spans="9:12" x14ac:dyDescent="0.15">
      <c r="I687" s="19"/>
      <c r="J687" s="19"/>
      <c r="K687" s="19"/>
      <c r="L687" s="19"/>
    </row>
    <row r="688" spans="9:12" x14ac:dyDescent="0.15">
      <c r="I688" s="19"/>
      <c r="J688" s="19"/>
      <c r="K688" s="19"/>
      <c r="L688" s="19"/>
    </row>
    <row r="689" spans="9:12" x14ac:dyDescent="0.15">
      <c r="I689" s="19"/>
      <c r="J689" s="19"/>
      <c r="K689" s="19"/>
      <c r="L689" s="19"/>
    </row>
    <row r="690" spans="9:12" x14ac:dyDescent="0.15">
      <c r="I690" s="19"/>
      <c r="J690" s="19"/>
      <c r="K690" s="19"/>
      <c r="L690" s="19"/>
    </row>
    <row r="691" spans="9:12" x14ac:dyDescent="0.15">
      <c r="I691" s="19"/>
      <c r="J691" s="19"/>
      <c r="K691" s="19"/>
      <c r="L691" s="19"/>
    </row>
    <row r="692" spans="9:12" x14ac:dyDescent="0.15">
      <c r="I692" s="19"/>
      <c r="J692" s="19"/>
      <c r="K692" s="19"/>
      <c r="L692" s="19"/>
    </row>
    <row r="693" spans="9:12" x14ac:dyDescent="0.15">
      <c r="I693" s="19"/>
      <c r="J693" s="19"/>
      <c r="K693" s="19"/>
      <c r="L693" s="19"/>
    </row>
    <row r="694" spans="9:12" x14ac:dyDescent="0.15">
      <c r="I694" s="19"/>
      <c r="J694" s="19"/>
      <c r="K694" s="19"/>
      <c r="L694" s="19"/>
    </row>
    <row r="695" spans="9:12" x14ac:dyDescent="0.15">
      <c r="I695" s="19"/>
      <c r="J695" s="19"/>
      <c r="K695" s="19"/>
      <c r="L695" s="19"/>
    </row>
    <row r="696" spans="9:12" x14ac:dyDescent="0.15">
      <c r="I696" s="19"/>
      <c r="J696" s="19"/>
      <c r="K696" s="19"/>
      <c r="L696" s="19"/>
    </row>
    <row r="697" spans="9:12" x14ac:dyDescent="0.15">
      <c r="I697" s="19"/>
      <c r="J697" s="19"/>
      <c r="K697" s="19"/>
      <c r="L697" s="19"/>
    </row>
    <row r="698" spans="9:12" x14ac:dyDescent="0.15">
      <c r="I698" s="19"/>
      <c r="J698" s="19"/>
      <c r="K698" s="19"/>
      <c r="L698" s="19"/>
    </row>
    <row r="699" spans="9:12" x14ac:dyDescent="0.15">
      <c r="I699" s="19"/>
      <c r="J699" s="19"/>
      <c r="K699" s="19"/>
      <c r="L699" s="19"/>
    </row>
    <row r="700" spans="9:12" x14ac:dyDescent="0.15">
      <c r="I700" s="19"/>
      <c r="J700" s="19"/>
      <c r="K700" s="19"/>
      <c r="L700" s="19"/>
    </row>
    <row r="701" spans="9:12" x14ac:dyDescent="0.15">
      <c r="I701" s="19"/>
      <c r="J701" s="19"/>
      <c r="K701" s="19"/>
      <c r="L701" s="19"/>
    </row>
    <row r="702" spans="9:12" x14ac:dyDescent="0.15">
      <c r="I702" s="19"/>
      <c r="J702" s="19"/>
      <c r="K702" s="19"/>
      <c r="L702" s="19"/>
    </row>
    <row r="703" spans="9:12" x14ac:dyDescent="0.15">
      <c r="I703" s="19"/>
      <c r="J703" s="19"/>
      <c r="K703" s="19"/>
      <c r="L703" s="19"/>
    </row>
    <row r="704" spans="9:12" x14ac:dyDescent="0.15">
      <c r="I704" s="19"/>
      <c r="J704" s="19"/>
      <c r="K704" s="19"/>
      <c r="L704" s="19"/>
    </row>
    <row r="705" spans="9:12" x14ac:dyDescent="0.15">
      <c r="I705" s="19"/>
      <c r="J705" s="19"/>
      <c r="K705" s="19"/>
      <c r="L705" s="19"/>
    </row>
    <row r="706" spans="9:12" x14ac:dyDescent="0.15">
      <c r="I706" s="19"/>
      <c r="J706" s="19"/>
      <c r="K706" s="19"/>
      <c r="L706" s="19"/>
    </row>
    <row r="707" spans="9:12" x14ac:dyDescent="0.15">
      <c r="I707" s="19"/>
      <c r="J707" s="19"/>
      <c r="K707" s="19"/>
      <c r="L707" s="19"/>
    </row>
    <row r="708" spans="9:12" x14ac:dyDescent="0.15">
      <c r="I708" s="19"/>
      <c r="J708" s="19"/>
      <c r="K708" s="19"/>
      <c r="L708" s="19"/>
    </row>
    <row r="709" spans="9:12" x14ac:dyDescent="0.15">
      <c r="I709" s="19"/>
      <c r="J709" s="19"/>
      <c r="K709" s="19"/>
      <c r="L709" s="19"/>
    </row>
    <row r="710" spans="9:12" x14ac:dyDescent="0.15">
      <c r="I710" s="19"/>
      <c r="J710" s="19"/>
      <c r="K710" s="19"/>
      <c r="L710" s="19"/>
    </row>
    <row r="711" spans="9:12" x14ac:dyDescent="0.15">
      <c r="I711" s="19"/>
      <c r="J711" s="19"/>
      <c r="K711" s="19"/>
      <c r="L711" s="19"/>
    </row>
    <row r="712" spans="9:12" x14ac:dyDescent="0.15">
      <c r="I712" s="19"/>
      <c r="J712" s="19"/>
      <c r="K712" s="19"/>
      <c r="L712" s="19"/>
    </row>
    <row r="713" spans="9:12" x14ac:dyDescent="0.15">
      <c r="I713" s="19"/>
      <c r="J713" s="19"/>
      <c r="K713" s="19"/>
      <c r="L713" s="19"/>
    </row>
    <row r="714" spans="9:12" x14ac:dyDescent="0.15">
      <c r="I714" s="19"/>
      <c r="J714" s="19"/>
      <c r="K714" s="19"/>
      <c r="L714" s="19"/>
    </row>
    <row r="715" spans="9:12" x14ac:dyDescent="0.15">
      <c r="I715" s="19"/>
      <c r="J715" s="19"/>
      <c r="K715" s="19"/>
      <c r="L715" s="19"/>
    </row>
    <row r="716" spans="9:12" x14ac:dyDescent="0.15">
      <c r="I716" s="19"/>
      <c r="J716" s="19"/>
      <c r="K716" s="19"/>
      <c r="L716" s="19"/>
    </row>
    <row r="717" spans="9:12" x14ac:dyDescent="0.15">
      <c r="I717" s="19"/>
      <c r="J717" s="19"/>
      <c r="K717" s="19"/>
      <c r="L717" s="19"/>
    </row>
    <row r="718" spans="9:12" x14ac:dyDescent="0.15">
      <c r="I718" s="19"/>
      <c r="J718" s="19"/>
      <c r="K718" s="19"/>
      <c r="L718" s="19"/>
    </row>
    <row r="719" spans="9:12" x14ac:dyDescent="0.15">
      <c r="I719" s="19"/>
      <c r="J719" s="19"/>
      <c r="K719" s="19"/>
      <c r="L719" s="19"/>
    </row>
    <row r="720" spans="9:12" x14ac:dyDescent="0.15">
      <c r="I720" s="19"/>
      <c r="J720" s="19"/>
      <c r="K720" s="19"/>
      <c r="L720" s="19"/>
    </row>
    <row r="721" spans="9:12" x14ac:dyDescent="0.15">
      <c r="I721" s="19"/>
      <c r="J721" s="19"/>
      <c r="K721" s="19"/>
      <c r="L721" s="19"/>
    </row>
    <row r="722" spans="9:12" x14ac:dyDescent="0.15">
      <c r="I722" s="19"/>
      <c r="J722" s="19"/>
      <c r="K722" s="19"/>
      <c r="L722" s="19"/>
    </row>
    <row r="723" spans="9:12" x14ac:dyDescent="0.15">
      <c r="I723" s="19"/>
      <c r="J723" s="19"/>
      <c r="K723" s="19"/>
      <c r="L723" s="19"/>
    </row>
    <row r="724" spans="9:12" x14ac:dyDescent="0.15">
      <c r="I724" s="19"/>
      <c r="J724" s="19"/>
      <c r="K724" s="19"/>
      <c r="L724" s="19"/>
    </row>
    <row r="725" spans="9:12" x14ac:dyDescent="0.15">
      <c r="I725" s="19"/>
      <c r="J725" s="19"/>
      <c r="K725" s="19"/>
      <c r="L725" s="19"/>
    </row>
    <row r="726" spans="9:12" x14ac:dyDescent="0.15">
      <c r="I726" s="19"/>
      <c r="J726" s="19"/>
      <c r="K726" s="19"/>
      <c r="L726" s="19"/>
    </row>
    <row r="727" spans="9:12" x14ac:dyDescent="0.15">
      <c r="I727" s="19"/>
      <c r="J727" s="19"/>
      <c r="K727" s="19"/>
      <c r="L727" s="19"/>
    </row>
    <row r="728" spans="9:12" x14ac:dyDescent="0.15">
      <c r="I728" s="19"/>
      <c r="J728" s="19"/>
      <c r="K728" s="19"/>
      <c r="L728" s="19"/>
    </row>
    <row r="729" spans="9:12" x14ac:dyDescent="0.15">
      <c r="I729" s="19"/>
      <c r="J729" s="19"/>
      <c r="K729" s="19"/>
      <c r="L729" s="19"/>
    </row>
    <row r="730" spans="9:12" x14ac:dyDescent="0.15">
      <c r="I730" s="19"/>
      <c r="J730" s="19"/>
      <c r="K730" s="19"/>
      <c r="L730" s="19"/>
    </row>
    <row r="731" spans="9:12" x14ac:dyDescent="0.15">
      <c r="I731" s="19"/>
      <c r="J731" s="19"/>
      <c r="K731" s="19"/>
      <c r="L731" s="19"/>
    </row>
    <row r="732" spans="9:12" x14ac:dyDescent="0.15">
      <c r="I732" s="19"/>
      <c r="J732" s="19"/>
      <c r="K732" s="19"/>
      <c r="L732" s="19"/>
    </row>
    <row r="733" spans="9:12" x14ac:dyDescent="0.15">
      <c r="I733" s="19"/>
      <c r="J733" s="19"/>
      <c r="K733" s="19"/>
      <c r="L733" s="19"/>
    </row>
    <row r="734" spans="9:12" x14ac:dyDescent="0.15">
      <c r="I734" s="19"/>
      <c r="J734" s="19"/>
      <c r="K734" s="19"/>
      <c r="L734" s="19"/>
    </row>
    <row r="735" spans="9:12" x14ac:dyDescent="0.15">
      <c r="I735" s="19"/>
      <c r="J735" s="19"/>
      <c r="K735" s="19"/>
      <c r="L735" s="19"/>
    </row>
    <row r="736" spans="9:12" x14ac:dyDescent="0.15">
      <c r="I736" s="19"/>
      <c r="J736" s="19"/>
      <c r="K736" s="19"/>
      <c r="L736" s="19"/>
    </row>
    <row r="737" spans="9:12" x14ac:dyDescent="0.15">
      <c r="I737" s="19"/>
      <c r="J737" s="19"/>
      <c r="K737" s="19"/>
      <c r="L737" s="19"/>
    </row>
    <row r="738" spans="9:12" x14ac:dyDescent="0.15">
      <c r="I738" s="19"/>
      <c r="J738" s="19"/>
      <c r="K738" s="19"/>
      <c r="L738" s="19"/>
    </row>
    <row r="739" spans="9:12" x14ac:dyDescent="0.15">
      <c r="I739" s="19"/>
      <c r="J739" s="19"/>
      <c r="K739" s="19"/>
      <c r="L739" s="19"/>
    </row>
    <row r="740" spans="9:12" x14ac:dyDescent="0.15">
      <c r="I740" s="19"/>
      <c r="J740" s="19"/>
      <c r="K740" s="19"/>
      <c r="L740" s="19"/>
    </row>
    <row r="741" spans="9:12" x14ac:dyDescent="0.15">
      <c r="I741" s="19"/>
      <c r="J741" s="19"/>
      <c r="K741" s="19"/>
      <c r="L741" s="19"/>
    </row>
    <row r="742" spans="9:12" x14ac:dyDescent="0.15">
      <c r="I742" s="19"/>
      <c r="J742" s="19"/>
      <c r="K742" s="19"/>
      <c r="L742" s="19"/>
    </row>
    <row r="743" spans="9:12" x14ac:dyDescent="0.15">
      <c r="I743" s="19"/>
      <c r="J743" s="19"/>
      <c r="K743" s="19"/>
      <c r="L743" s="19"/>
    </row>
    <row r="744" spans="9:12" x14ac:dyDescent="0.15">
      <c r="I744" s="19"/>
      <c r="J744" s="19"/>
      <c r="K744" s="19"/>
      <c r="L744" s="19"/>
    </row>
    <row r="745" spans="9:12" x14ac:dyDescent="0.15">
      <c r="I745" s="19"/>
      <c r="J745" s="19"/>
      <c r="K745" s="19"/>
      <c r="L745" s="19"/>
    </row>
    <row r="746" spans="9:12" x14ac:dyDescent="0.15">
      <c r="I746" s="19"/>
      <c r="J746" s="19"/>
      <c r="K746" s="19"/>
      <c r="L746" s="19"/>
    </row>
    <row r="747" spans="9:12" x14ac:dyDescent="0.15">
      <c r="I747" s="19"/>
      <c r="J747" s="19"/>
      <c r="K747" s="19"/>
      <c r="L747" s="19"/>
    </row>
    <row r="748" spans="9:12" x14ac:dyDescent="0.15">
      <c r="I748" s="19"/>
      <c r="J748" s="19"/>
      <c r="K748" s="19"/>
      <c r="L748" s="19"/>
    </row>
    <row r="749" spans="9:12" x14ac:dyDescent="0.15">
      <c r="I749" s="19"/>
      <c r="J749" s="19"/>
      <c r="K749" s="19"/>
      <c r="L749" s="19"/>
    </row>
    <row r="750" spans="9:12" x14ac:dyDescent="0.15">
      <c r="I750" s="19"/>
      <c r="J750" s="19"/>
      <c r="K750" s="19"/>
      <c r="L750" s="19"/>
    </row>
    <row r="751" spans="9:12" x14ac:dyDescent="0.15">
      <c r="I751" s="19"/>
      <c r="J751" s="19"/>
      <c r="K751" s="19"/>
      <c r="L751" s="19"/>
    </row>
    <row r="752" spans="9:12" x14ac:dyDescent="0.15">
      <c r="I752" s="19"/>
      <c r="J752" s="19"/>
      <c r="K752" s="19"/>
      <c r="L752" s="19"/>
    </row>
    <row r="753" spans="9:12" x14ac:dyDescent="0.15">
      <c r="I753" s="19"/>
      <c r="J753" s="19"/>
      <c r="K753" s="19"/>
      <c r="L753" s="19"/>
    </row>
    <row r="754" spans="9:12" x14ac:dyDescent="0.15">
      <c r="I754" s="19"/>
      <c r="J754" s="19"/>
      <c r="K754" s="19"/>
      <c r="L754" s="19"/>
    </row>
    <row r="755" spans="9:12" x14ac:dyDescent="0.15">
      <c r="I755" s="19"/>
      <c r="J755" s="19"/>
      <c r="K755" s="19"/>
      <c r="L755" s="19"/>
    </row>
    <row r="756" spans="9:12" x14ac:dyDescent="0.15">
      <c r="I756" s="19"/>
      <c r="J756" s="19"/>
      <c r="K756" s="19"/>
      <c r="L756" s="19"/>
    </row>
    <row r="757" spans="9:12" x14ac:dyDescent="0.15">
      <c r="I757" s="19"/>
      <c r="J757" s="19"/>
      <c r="K757" s="19"/>
      <c r="L757" s="19"/>
    </row>
    <row r="758" spans="9:12" x14ac:dyDescent="0.15">
      <c r="I758" s="19"/>
      <c r="J758" s="19"/>
      <c r="K758" s="19"/>
      <c r="L758" s="19"/>
    </row>
    <row r="759" spans="9:12" x14ac:dyDescent="0.15">
      <c r="I759" s="19"/>
      <c r="J759" s="19"/>
      <c r="K759" s="19"/>
      <c r="L759" s="19"/>
    </row>
    <row r="760" spans="9:12" x14ac:dyDescent="0.15">
      <c r="I760" s="19"/>
      <c r="J760" s="19"/>
      <c r="K760" s="19"/>
      <c r="L760" s="19"/>
    </row>
    <row r="761" spans="9:12" x14ac:dyDescent="0.15">
      <c r="I761" s="19"/>
      <c r="J761" s="19"/>
      <c r="K761" s="19"/>
      <c r="L761" s="19"/>
    </row>
    <row r="762" spans="9:12" x14ac:dyDescent="0.15">
      <c r="I762" s="19"/>
      <c r="J762" s="19"/>
      <c r="K762" s="19"/>
      <c r="L762" s="19"/>
    </row>
    <row r="763" spans="9:12" x14ac:dyDescent="0.15">
      <c r="I763" s="19"/>
      <c r="J763" s="19"/>
      <c r="K763" s="19"/>
      <c r="L763" s="19"/>
    </row>
    <row r="764" spans="9:12" x14ac:dyDescent="0.15">
      <c r="I764" s="19"/>
      <c r="J764" s="19"/>
      <c r="K764" s="19"/>
      <c r="L764" s="19"/>
    </row>
    <row r="765" spans="9:12" x14ac:dyDescent="0.15">
      <c r="I765" s="19"/>
      <c r="J765" s="19"/>
      <c r="K765" s="19"/>
      <c r="L765" s="19"/>
    </row>
    <row r="766" spans="9:12" x14ac:dyDescent="0.15">
      <c r="I766" s="19"/>
      <c r="J766" s="19"/>
      <c r="K766" s="19"/>
      <c r="L766" s="19"/>
    </row>
    <row r="767" spans="9:12" x14ac:dyDescent="0.15">
      <c r="I767" s="19"/>
      <c r="J767" s="19"/>
      <c r="K767" s="19"/>
      <c r="L767" s="19"/>
    </row>
    <row r="768" spans="9:12" x14ac:dyDescent="0.15">
      <c r="I768" s="19"/>
      <c r="J768" s="19"/>
      <c r="K768" s="19"/>
      <c r="L768" s="19"/>
    </row>
    <row r="769" spans="9:12" x14ac:dyDescent="0.15">
      <c r="I769" s="19"/>
      <c r="J769" s="19"/>
      <c r="K769" s="19"/>
      <c r="L769" s="19"/>
    </row>
    <row r="770" spans="9:12" x14ac:dyDescent="0.15">
      <c r="I770" s="19"/>
      <c r="J770" s="19"/>
      <c r="K770" s="19"/>
      <c r="L770" s="19"/>
    </row>
    <row r="771" spans="9:12" x14ac:dyDescent="0.15">
      <c r="I771" s="19"/>
      <c r="J771" s="19"/>
      <c r="K771" s="19"/>
      <c r="L771" s="19"/>
    </row>
    <row r="772" spans="9:12" x14ac:dyDescent="0.15">
      <c r="I772" s="19"/>
      <c r="J772" s="19"/>
      <c r="K772" s="19"/>
      <c r="L772" s="19"/>
    </row>
    <row r="773" spans="9:12" x14ac:dyDescent="0.15">
      <c r="I773" s="19"/>
      <c r="J773" s="19"/>
      <c r="K773" s="19"/>
      <c r="L773" s="19"/>
    </row>
    <row r="774" spans="9:12" x14ac:dyDescent="0.15">
      <c r="I774" s="19"/>
      <c r="J774" s="19"/>
      <c r="K774" s="19"/>
      <c r="L774" s="19"/>
    </row>
    <row r="775" spans="9:12" x14ac:dyDescent="0.15">
      <c r="I775" s="19"/>
      <c r="J775" s="19"/>
      <c r="K775" s="19"/>
      <c r="L775" s="19"/>
    </row>
    <row r="776" spans="9:12" x14ac:dyDescent="0.15">
      <c r="I776" s="19"/>
      <c r="J776" s="19"/>
      <c r="K776" s="19"/>
      <c r="L776" s="19"/>
    </row>
    <row r="777" spans="9:12" x14ac:dyDescent="0.15">
      <c r="I777" s="19"/>
      <c r="J777" s="19"/>
      <c r="K777" s="19"/>
      <c r="L777" s="19"/>
    </row>
    <row r="778" spans="9:12" x14ac:dyDescent="0.15">
      <c r="I778" s="19"/>
      <c r="J778" s="19"/>
      <c r="K778" s="19"/>
      <c r="L778" s="19"/>
    </row>
    <row r="779" spans="9:12" x14ac:dyDescent="0.15">
      <c r="I779" s="19"/>
      <c r="J779" s="19"/>
      <c r="K779" s="19"/>
      <c r="L779" s="19"/>
    </row>
    <row r="780" spans="9:12" x14ac:dyDescent="0.15">
      <c r="I780" s="19"/>
      <c r="J780" s="19"/>
      <c r="K780" s="19"/>
      <c r="L780" s="19"/>
    </row>
    <row r="781" spans="9:12" x14ac:dyDescent="0.15">
      <c r="I781" s="19"/>
      <c r="J781" s="19"/>
      <c r="K781" s="19"/>
      <c r="L781" s="19"/>
    </row>
    <row r="782" spans="9:12" x14ac:dyDescent="0.15">
      <c r="I782" s="19"/>
      <c r="J782" s="19"/>
      <c r="K782" s="19"/>
      <c r="L782" s="19"/>
    </row>
    <row r="783" spans="9:12" x14ac:dyDescent="0.15">
      <c r="I783" s="19"/>
      <c r="J783" s="19"/>
      <c r="K783" s="19"/>
      <c r="L783" s="19"/>
    </row>
    <row r="784" spans="9:12" x14ac:dyDescent="0.15">
      <c r="I784" s="19"/>
      <c r="J784" s="19"/>
      <c r="K784" s="19"/>
      <c r="L784" s="19"/>
    </row>
    <row r="785" spans="9:12" x14ac:dyDescent="0.15">
      <c r="I785" s="19"/>
      <c r="J785" s="19"/>
      <c r="K785" s="19"/>
      <c r="L785" s="19"/>
    </row>
    <row r="786" spans="9:12" x14ac:dyDescent="0.15">
      <c r="I786" s="19"/>
      <c r="J786" s="19"/>
      <c r="K786" s="19"/>
      <c r="L786" s="19"/>
    </row>
    <row r="787" spans="9:12" x14ac:dyDescent="0.15">
      <c r="I787" s="19"/>
      <c r="J787" s="19"/>
      <c r="K787" s="19"/>
      <c r="L787" s="19"/>
    </row>
    <row r="788" spans="9:12" x14ac:dyDescent="0.15">
      <c r="I788" s="19"/>
      <c r="J788" s="19"/>
      <c r="K788" s="19"/>
      <c r="L788" s="19"/>
    </row>
    <row r="789" spans="9:12" x14ac:dyDescent="0.15">
      <c r="I789" s="19"/>
      <c r="J789" s="19"/>
      <c r="K789" s="19"/>
      <c r="L789" s="19"/>
    </row>
    <row r="790" spans="9:12" x14ac:dyDescent="0.15">
      <c r="I790" s="19"/>
      <c r="J790" s="19"/>
      <c r="K790" s="19"/>
      <c r="L790" s="19"/>
    </row>
    <row r="791" spans="9:12" x14ac:dyDescent="0.15">
      <c r="I791" s="19"/>
      <c r="J791" s="19"/>
      <c r="K791" s="19"/>
      <c r="L791" s="19"/>
    </row>
    <row r="792" spans="9:12" x14ac:dyDescent="0.15">
      <c r="I792" s="19"/>
      <c r="J792" s="19"/>
      <c r="K792" s="19"/>
      <c r="L792" s="19"/>
    </row>
    <row r="793" spans="9:12" x14ac:dyDescent="0.15">
      <c r="I793" s="19"/>
      <c r="J793" s="19"/>
      <c r="K793" s="19"/>
      <c r="L793" s="19"/>
    </row>
    <row r="794" spans="9:12" x14ac:dyDescent="0.15">
      <c r="I794" s="19"/>
      <c r="J794" s="19"/>
      <c r="K794" s="19"/>
      <c r="L794" s="19"/>
    </row>
    <row r="795" spans="9:12" x14ac:dyDescent="0.15">
      <c r="I795" s="19"/>
      <c r="J795" s="19"/>
      <c r="K795" s="19"/>
      <c r="L795" s="19"/>
    </row>
    <row r="796" spans="9:12" x14ac:dyDescent="0.15">
      <c r="I796" s="19"/>
      <c r="J796" s="19"/>
      <c r="K796" s="19"/>
      <c r="L796" s="19"/>
    </row>
    <row r="797" spans="9:12" x14ac:dyDescent="0.15">
      <c r="I797" s="19"/>
      <c r="J797" s="19"/>
      <c r="K797" s="19"/>
      <c r="L797" s="19"/>
    </row>
    <row r="798" spans="9:12" x14ac:dyDescent="0.15">
      <c r="I798" s="19"/>
      <c r="J798" s="19"/>
      <c r="K798" s="19"/>
      <c r="L798" s="19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8"/>
  <dimension ref="A1:AC192"/>
  <sheetViews>
    <sheetView topLeftCell="B1" zoomScale="98" zoomScaleNormal="98" zoomScalePageLayoutView="80" workbookViewId="0">
      <selection activeCell="S160" sqref="S160"/>
    </sheetView>
  </sheetViews>
  <sheetFormatPr baseColWidth="10" defaultColWidth="8.83203125" defaultRowHeight="13" x14ac:dyDescent="0.15"/>
  <cols>
    <col min="1" max="1" width="7.5" customWidth="1"/>
    <col min="2" max="2" width="9" customWidth="1"/>
    <col min="3" max="3" width="10" customWidth="1"/>
    <col min="4" max="4" width="13.5" customWidth="1"/>
    <col min="5" max="5" width="9.5" style="6" customWidth="1"/>
    <col min="6" max="6" width="11.5" style="6" customWidth="1"/>
    <col min="7" max="7" width="11.83203125" style="6" customWidth="1"/>
    <col min="8" max="8" width="12" customWidth="1"/>
    <col min="10" max="10" width="11" style="6" customWidth="1"/>
    <col min="11" max="16" width="9.5" style="6" customWidth="1"/>
    <col min="17" max="19" width="9.5" style="18" customWidth="1"/>
    <col min="20" max="20" width="3.5" customWidth="1"/>
    <col min="21" max="21" width="10" customWidth="1"/>
    <col min="22" max="22" width="6.5" customWidth="1"/>
    <col min="23" max="23" width="3.83203125" customWidth="1"/>
    <col min="24" max="24" width="10" customWidth="1"/>
    <col min="25" max="25" width="4" customWidth="1"/>
    <col min="26" max="26" width="10.5" customWidth="1"/>
  </cols>
  <sheetData>
    <row r="1" spans="1:29" s="2" customFormat="1" ht="32" customHeight="1" x14ac:dyDescent="0.2">
      <c r="A1" s="2" t="s">
        <v>11</v>
      </c>
      <c r="B1" s="23" t="s">
        <v>27</v>
      </c>
      <c r="C1" s="2" t="s">
        <v>6</v>
      </c>
      <c r="D1" s="2" t="s">
        <v>4</v>
      </c>
      <c r="E1" s="2">
        <v>6409</v>
      </c>
      <c r="F1" s="2">
        <v>6410</v>
      </c>
      <c r="G1" s="4">
        <v>6412</v>
      </c>
      <c r="H1" s="2">
        <v>6413</v>
      </c>
      <c r="I1" s="2">
        <v>6415</v>
      </c>
      <c r="J1" s="4">
        <v>6419</v>
      </c>
      <c r="K1" s="4">
        <v>6421</v>
      </c>
      <c r="L1" s="4">
        <v>6493</v>
      </c>
      <c r="M1" s="4">
        <v>6497</v>
      </c>
      <c r="N1" s="4">
        <v>6498</v>
      </c>
      <c r="O1" s="4">
        <v>6500</v>
      </c>
      <c r="P1" s="4">
        <v>6501</v>
      </c>
      <c r="Q1" s="4">
        <v>6503</v>
      </c>
      <c r="R1" s="4">
        <v>7056</v>
      </c>
      <c r="S1" s="16">
        <v>7060</v>
      </c>
      <c r="U1" s="42" t="s">
        <v>36</v>
      </c>
      <c r="V1" s="40" t="s">
        <v>18</v>
      </c>
      <c r="X1" s="2" t="s">
        <v>28</v>
      </c>
      <c r="Z1" s="42" t="s">
        <v>37</v>
      </c>
    </row>
    <row r="2" spans="1:29" x14ac:dyDescent="0.15">
      <c r="A2">
        <v>0.5</v>
      </c>
      <c r="C2">
        <v>0</v>
      </c>
      <c r="D2" t="s">
        <v>9</v>
      </c>
      <c r="E2" s="43">
        <v>1</v>
      </c>
      <c r="F2" s="43">
        <v>2</v>
      </c>
      <c r="G2" s="43">
        <v>3</v>
      </c>
      <c r="H2" s="43">
        <v>4</v>
      </c>
      <c r="I2" s="43">
        <v>5</v>
      </c>
      <c r="J2" s="6">
        <v>6</v>
      </c>
      <c r="K2" s="6">
        <v>7</v>
      </c>
      <c r="L2" s="43">
        <v>8</v>
      </c>
      <c r="M2" s="43">
        <v>9</v>
      </c>
      <c r="N2" s="43">
        <v>10</v>
      </c>
      <c r="O2" s="43">
        <v>11</v>
      </c>
      <c r="P2" s="43">
        <v>12</v>
      </c>
      <c r="Q2" s="43">
        <v>13</v>
      </c>
      <c r="R2" s="43">
        <v>14</v>
      </c>
      <c r="S2" s="43">
        <v>15</v>
      </c>
      <c r="U2" s="66"/>
      <c r="V2" s="66"/>
    </row>
    <row r="3" spans="1:29" x14ac:dyDescent="0.15">
      <c r="A3">
        <v>1</v>
      </c>
      <c r="C3">
        <v>1</v>
      </c>
      <c r="D3" t="s">
        <v>7</v>
      </c>
    </row>
    <row r="4" spans="1:29" x14ac:dyDescent="0.15">
      <c r="A4">
        <v>1.5</v>
      </c>
      <c r="C4">
        <v>2</v>
      </c>
    </row>
    <row r="5" spans="1:29" x14ac:dyDescent="0.15">
      <c r="A5">
        <v>2</v>
      </c>
      <c r="C5">
        <v>3</v>
      </c>
    </row>
    <row r="6" spans="1:29" x14ac:dyDescent="0.15">
      <c r="A6">
        <v>2.5</v>
      </c>
      <c r="B6">
        <v>0</v>
      </c>
      <c r="C6">
        <v>4</v>
      </c>
      <c r="D6" t="s">
        <v>5</v>
      </c>
      <c r="E6">
        <f>'6409'!P6</f>
        <v>33.662597976144106</v>
      </c>
      <c r="F6">
        <f>'6410'!P6</f>
        <v>-33.749536902503088</v>
      </c>
      <c r="G6">
        <f>'6412'!P6</f>
        <v>2.9597766159040981</v>
      </c>
      <c r="H6">
        <f>'6413'!P6</f>
        <v>15.890402861069159</v>
      </c>
      <c r="I6">
        <f>'6415'!P6</f>
        <v>19.020776487798123</v>
      </c>
      <c r="J6">
        <f>'6419'!P6</f>
        <v>10.353331456942398</v>
      </c>
      <c r="K6">
        <f>'6421'!P6</f>
        <v>1.3555572431007741</v>
      </c>
      <c r="L6" s="6">
        <f>'6493'!P6</f>
        <v>-19.980264775128123</v>
      </c>
      <c r="M6">
        <f>'6497'!P6</f>
        <v>20.528604151200071</v>
      </c>
      <c r="N6">
        <f>'6498'!P6</f>
        <v>-2.2544757732226475</v>
      </c>
      <c r="O6">
        <f>'6500'!P6</f>
        <v>-3.9726710857428231</v>
      </c>
      <c r="P6">
        <f>'6501'!P6</f>
        <v>-9.637337544916349</v>
      </c>
      <c r="Q6" s="18">
        <f>'6503'!P6</f>
        <v>-3.952454063855626</v>
      </c>
      <c r="R6" s="18">
        <f>'7056'!P6</f>
        <v>-10.309092636222806</v>
      </c>
      <c r="S6" s="18">
        <f>'7060'!P6</f>
        <v>-16.335355833698561</v>
      </c>
      <c r="U6" s="27">
        <f t="shared" ref="U6:U37" si="0">AVERAGE(E6:Q6)</f>
        <v>2.3249466651376989</v>
      </c>
      <c r="V6" s="27">
        <f t="shared" ref="V6:V37" si="1">STDEV(E6:Q6)/SQRT(COUNT(E6:Q6))</f>
        <v>4.9897429940115892</v>
      </c>
      <c r="W6" s="27"/>
      <c r="Z6">
        <f>MEDIAN(E6:R6)</f>
        <v>-0.44945926506093681</v>
      </c>
    </row>
    <row r="7" spans="1:29" x14ac:dyDescent="0.15">
      <c r="A7">
        <v>3</v>
      </c>
      <c r="B7">
        <v>0.5</v>
      </c>
      <c r="C7">
        <v>5</v>
      </c>
      <c r="D7" t="s">
        <v>8</v>
      </c>
      <c r="E7">
        <f>'6409'!P7</f>
        <v>31.048966454651421</v>
      </c>
      <c r="F7">
        <f>'6410'!P7</f>
        <v>-32.529504493675283</v>
      </c>
      <c r="G7">
        <f>'6412'!P7</f>
        <v>4.679851882164014</v>
      </c>
      <c r="H7">
        <f>'6413'!P7</f>
        <v>17.317515083389385</v>
      </c>
      <c r="I7">
        <f>'6415'!P7</f>
        <v>21.849439075766657</v>
      </c>
      <c r="J7">
        <f>'6419'!P7</f>
        <v>6.3999983911551626</v>
      </c>
      <c r="K7">
        <f>'6421'!P7</f>
        <v>2.275454532380019</v>
      </c>
      <c r="L7" s="18">
        <f>'6493'!P7</f>
        <v>-20.356665568484164</v>
      </c>
      <c r="M7">
        <f>'6497'!P7</f>
        <v>24.755356708139903</v>
      </c>
      <c r="N7">
        <f>'6498'!P7</f>
        <v>-3.7556766314310401</v>
      </c>
      <c r="O7">
        <f>'6500'!P7</f>
        <v>-2.6216167663066448</v>
      </c>
      <c r="P7">
        <f>'6501'!P7</f>
        <v>-8.9478105139932929</v>
      </c>
      <c r="Q7" s="18">
        <f>'6503'!P7</f>
        <v>-1.3196694126053361</v>
      </c>
      <c r="R7" s="18">
        <f>'7056'!P7</f>
        <v>-4.4736378166112045</v>
      </c>
      <c r="S7" s="18">
        <f>'7060'!P7</f>
        <v>-12.566132760324411</v>
      </c>
      <c r="U7" s="27">
        <f t="shared" si="0"/>
        <v>2.9842799031654468</v>
      </c>
      <c r="V7" s="27">
        <f t="shared" si="1"/>
        <v>4.9882986662382445</v>
      </c>
      <c r="W7" s="27"/>
      <c r="Z7">
        <f t="shared" ref="Z7:Z70" si="2">MEDIAN(E7:R7)</f>
        <v>0.47789255988734136</v>
      </c>
      <c r="AC7" s="10"/>
    </row>
    <row r="8" spans="1:29" x14ac:dyDescent="0.15">
      <c r="A8">
        <v>3.5</v>
      </c>
      <c r="B8">
        <v>1</v>
      </c>
      <c r="C8">
        <v>6</v>
      </c>
      <c r="E8">
        <f>'6409'!P8</f>
        <v>30.269929383787254</v>
      </c>
      <c r="F8">
        <f>'6410'!P8</f>
        <v>-32.404969210113663</v>
      </c>
      <c r="G8">
        <f>'6412'!P8</f>
        <v>6.9832418964318315</v>
      </c>
      <c r="H8">
        <f>'6413'!P8</f>
        <v>16.633594147419799</v>
      </c>
      <c r="I8">
        <f>'6415'!P8</f>
        <v>15.577228029351295</v>
      </c>
      <c r="J8">
        <f>'6419'!P8</f>
        <v>3.9908672842359874</v>
      </c>
      <c r="K8">
        <f>'6421'!P8</f>
        <v>3.4611801521133057</v>
      </c>
      <c r="L8" s="18">
        <f>'6493'!P8</f>
        <v>-21.128874210380843</v>
      </c>
      <c r="M8">
        <f>'6497'!P8</f>
        <v>25.567249098125632</v>
      </c>
      <c r="N8">
        <f>'6498'!P8</f>
        <v>-1.8527759098041368</v>
      </c>
      <c r="O8">
        <f>'6500'!P8</f>
        <v>-0.56635313631485151</v>
      </c>
      <c r="P8">
        <f>'6501'!P8</f>
        <v>-9.1697184364158577</v>
      </c>
      <c r="Q8" s="18">
        <f>'6503'!P8</f>
        <v>1.4564219111807477</v>
      </c>
      <c r="R8" s="18">
        <f>'7056'!P8</f>
        <v>-4.463047497291674</v>
      </c>
      <c r="S8" s="18">
        <f>'7060'!P8</f>
        <v>-10.893445288555913</v>
      </c>
      <c r="U8" s="27">
        <f t="shared" si="0"/>
        <v>2.9859246922781932</v>
      </c>
      <c r="V8" s="27">
        <f t="shared" si="1"/>
        <v>4.8281472296150509</v>
      </c>
      <c r="W8" s="27"/>
      <c r="Z8">
        <f t="shared" si="2"/>
        <v>2.4588010316470266</v>
      </c>
    </row>
    <row r="9" spans="1:29" x14ac:dyDescent="0.15">
      <c r="A9">
        <v>4</v>
      </c>
      <c r="B9">
        <v>1.5</v>
      </c>
      <c r="C9">
        <v>7</v>
      </c>
      <c r="E9">
        <f>'6409'!P9</f>
        <v>31.805063063233359</v>
      </c>
      <c r="F9">
        <f>'6410'!P9</f>
        <v>-30.998983716743677</v>
      </c>
      <c r="G9">
        <f>'6412'!P9</f>
        <v>8.1792938444852794</v>
      </c>
      <c r="H9">
        <f>'6413'!P9</f>
        <v>15.558507993243573</v>
      </c>
      <c r="I9">
        <f>'6415'!P9</f>
        <v>13.849077915961589</v>
      </c>
      <c r="J9">
        <f>'6419'!P9</f>
        <v>1.9261840295314543</v>
      </c>
      <c r="K9">
        <f>'6421'!P9</f>
        <v>4.36115783955076</v>
      </c>
      <c r="L9" s="18">
        <f>'6493'!P9</f>
        <v>-21.071609254818966</v>
      </c>
      <c r="M9">
        <f>'6497'!P9</f>
        <v>20.042409566502574</v>
      </c>
      <c r="N9">
        <f>'6498'!P9</f>
        <v>0.46169192796897657</v>
      </c>
      <c r="O9">
        <f>'6500'!P9</f>
        <v>-1.8658860079857689</v>
      </c>
      <c r="P9">
        <f>'6501'!P9</f>
        <v>-8.4406181258770179</v>
      </c>
      <c r="Q9" s="18">
        <f>'6503'!P9</f>
        <v>0.9507020070923744</v>
      </c>
      <c r="R9" s="18">
        <f>'7056'!P9</f>
        <v>-3.7869796810453411</v>
      </c>
      <c r="S9" s="18">
        <f>'7060'!P9</f>
        <v>-11.301952035029442</v>
      </c>
      <c r="U9" s="27">
        <f t="shared" si="0"/>
        <v>2.6736146986265004</v>
      </c>
      <c r="V9" s="27">
        <f t="shared" si="1"/>
        <v>4.6164564490021274</v>
      </c>
      <c r="W9" s="27"/>
      <c r="Z9">
        <f t="shared" si="2"/>
        <v>1.4384430183119143</v>
      </c>
    </row>
    <row r="10" spans="1:29" x14ac:dyDescent="0.15">
      <c r="A10">
        <v>4.5</v>
      </c>
      <c r="B10">
        <v>2</v>
      </c>
      <c r="C10">
        <v>8</v>
      </c>
      <c r="E10">
        <f>'6409'!P10</f>
        <v>35.904360756613904</v>
      </c>
      <c r="F10">
        <f>'6410'!P10</f>
        <v>-30.012223467472293</v>
      </c>
      <c r="G10">
        <f>'6412'!P10</f>
        <v>8.0319220611306665</v>
      </c>
      <c r="H10">
        <f>'6413'!P10</f>
        <v>15.513531007047012</v>
      </c>
      <c r="I10">
        <f>'6415'!P10</f>
        <v>12.24436005713109</v>
      </c>
      <c r="J10">
        <f>'6419'!P10</f>
        <v>1.1291316175620858</v>
      </c>
      <c r="K10">
        <f>'6421'!P10</f>
        <v>3.7759823744593697</v>
      </c>
      <c r="L10" s="18">
        <f>'6493'!P10</f>
        <v>-18.363103238654769</v>
      </c>
      <c r="M10">
        <f>'6497'!P10</f>
        <v>17.104639083205146</v>
      </c>
      <c r="N10">
        <f>'6498'!P10</f>
        <v>-6.7119058110892711</v>
      </c>
      <c r="O10">
        <f>'6500'!P10</f>
        <v>-2.3968497546465253</v>
      </c>
      <c r="P10">
        <f>'6501'!P10</f>
        <v>-6.3655053711408227</v>
      </c>
      <c r="Q10" s="18">
        <f>'6503'!P10</f>
        <v>3.3978059580146227</v>
      </c>
      <c r="R10" s="18">
        <f>'7056'!P10</f>
        <v>3.0303432268875987</v>
      </c>
      <c r="S10" s="18">
        <f>'7060'!P10</f>
        <v>-11.780055694794536</v>
      </c>
      <c r="U10" s="27">
        <f t="shared" si="0"/>
        <v>2.5578573286277093</v>
      </c>
      <c r="V10" s="27">
        <f t="shared" si="1"/>
        <v>4.6049532535982873</v>
      </c>
      <c r="W10" s="27"/>
      <c r="Z10">
        <f t="shared" si="2"/>
        <v>3.2140745924511105</v>
      </c>
    </row>
    <row r="11" spans="1:29" x14ac:dyDescent="0.15">
      <c r="A11">
        <v>5</v>
      </c>
      <c r="B11">
        <v>2.5</v>
      </c>
      <c r="C11">
        <v>9</v>
      </c>
      <c r="E11">
        <f>'6409'!P11</f>
        <v>24.731639128636132</v>
      </c>
      <c r="F11">
        <f>'6410'!P11</f>
        <v>-28.660641482587685</v>
      </c>
      <c r="G11">
        <f>'6412'!P11</f>
        <v>7.0843539897781804</v>
      </c>
      <c r="H11">
        <f>'6413'!P11</f>
        <v>14.582504778971691</v>
      </c>
      <c r="I11">
        <f>'6415'!P11</f>
        <v>13.538802634085073</v>
      </c>
      <c r="J11">
        <f>'6419'!P11</f>
        <v>-0.34238624340065577</v>
      </c>
      <c r="K11">
        <f>'6421'!P11</f>
        <v>5.9968688392505927</v>
      </c>
      <c r="L11" s="18">
        <f>'6493'!P11</f>
        <v>-18.935346058520945</v>
      </c>
      <c r="M11">
        <f>'6497'!P11</f>
        <v>11.60802677562458</v>
      </c>
      <c r="N11">
        <f>'6498'!P11</f>
        <v>-5.9278329063878266</v>
      </c>
      <c r="O11">
        <f>'6500'!P11</f>
        <v>1.0321586614812484</v>
      </c>
      <c r="P11">
        <f>'6501'!P11</f>
        <v>-7.9172293764169677</v>
      </c>
      <c r="Q11" s="18">
        <f>'6503'!P11</f>
        <v>2.1591123829978276</v>
      </c>
      <c r="R11" s="18">
        <f>'7056'!P11</f>
        <v>-2.5093773739251377</v>
      </c>
      <c r="S11" s="18">
        <f>'7060'!P11</f>
        <v>-10.63592169363538</v>
      </c>
      <c r="U11" s="27">
        <f t="shared" si="0"/>
        <v>1.4576947018085573</v>
      </c>
      <c r="V11" s="27">
        <f t="shared" si="1"/>
        <v>3.9907921262453829</v>
      </c>
      <c r="W11" s="27"/>
      <c r="Z11">
        <f t="shared" si="2"/>
        <v>1.595635522239538</v>
      </c>
    </row>
    <row r="12" spans="1:29" x14ac:dyDescent="0.15">
      <c r="A12">
        <v>5.5</v>
      </c>
      <c r="B12">
        <v>3</v>
      </c>
      <c r="C12">
        <v>10</v>
      </c>
      <c r="E12">
        <f>'6409'!P12</f>
        <v>10.184845494455837</v>
      </c>
      <c r="F12">
        <f>'6410'!P12</f>
        <v>-27.635259447693706</v>
      </c>
      <c r="G12">
        <f>'6412'!P12</f>
        <v>5.9351412389227924</v>
      </c>
      <c r="H12">
        <f>'6413'!P12</f>
        <v>15.709167709209332</v>
      </c>
      <c r="I12">
        <f>'6415'!P12</f>
        <v>16.431495956255485</v>
      </c>
      <c r="J12">
        <f>'6419'!P12</f>
        <v>0.20734256045905089</v>
      </c>
      <c r="K12">
        <f>'6421'!P12</f>
        <v>6.0246209039373371</v>
      </c>
      <c r="L12" s="18">
        <f>'6493'!P12</f>
        <v>-18.808379777858384</v>
      </c>
      <c r="M12">
        <f>'6497'!P12</f>
        <v>8.6699511599552075</v>
      </c>
      <c r="N12">
        <f>'6498'!P12</f>
        <v>-7.788728364936615</v>
      </c>
      <c r="O12">
        <f>'6500'!P12</f>
        <v>2.0640730124115745</v>
      </c>
      <c r="P12">
        <f>'6501'!P12</f>
        <v>-5.3772972989967345</v>
      </c>
      <c r="Q12" s="18">
        <f>'6503'!P12</f>
        <v>4.3169773242205753</v>
      </c>
      <c r="R12" s="18">
        <f>'7056'!P12</f>
        <v>0.61232680776246817</v>
      </c>
      <c r="S12" s="18">
        <f>'7060'!P12</f>
        <v>-14.111788351846977</v>
      </c>
      <c r="U12" s="27">
        <f t="shared" si="0"/>
        <v>0.76415003618013455</v>
      </c>
      <c r="V12" s="27">
        <f t="shared" si="1"/>
        <v>3.5712384570226114</v>
      </c>
      <c r="W12" s="27"/>
      <c r="Z12">
        <f t="shared" si="2"/>
        <v>3.1905251683160749</v>
      </c>
    </row>
    <row r="13" spans="1:29" x14ac:dyDescent="0.15">
      <c r="A13">
        <v>6</v>
      </c>
      <c r="B13">
        <v>3.5</v>
      </c>
      <c r="C13">
        <v>11</v>
      </c>
      <c r="E13">
        <f>'6409'!P13</f>
        <v>2.1211608736135608</v>
      </c>
      <c r="F13">
        <f>'6410'!P13</f>
        <v>-28.037328684462494</v>
      </c>
      <c r="G13">
        <f>'6412'!P13</f>
        <v>5.528823043936395</v>
      </c>
      <c r="H13">
        <f>'6413'!P13</f>
        <v>14.546012153231974</v>
      </c>
      <c r="I13">
        <f>'6415'!P13</f>
        <v>12.077151852027752</v>
      </c>
      <c r="J13">
        <f>'6419'!P13</f>
        <v>-0.44645610875175284</v>
      </c>
      <c r="K13">
        <f>'6421'!P13</f>
        <v>3.5817285825975071</v>
      </c>
      <c r="L13" s="18">
        <f>'6493'!P13</f>
        <v>-19.294224005862276</v>
      </c>
      <c r="M13">
        <f>'6497'!P13</f>
        <v>5.1328744946579876</v>
      </c>
      <c r="N13">
        <f>'6498'!P13</f>
        <v>-7.7865386595476549</v>
      </c>
      <c r="O13">
        <f>'6500'!P13</f>
        <v>-0.38253096056220909</v>
      </c>
      <c r="P13">
        <f>'6501'!P13</f>
        <v>-4.3799767545843959</v>
      </c>
      <c r="Q13" s="18">
        <f>'6503'!P13</f>
        <v>4.4433276054571413</v>
      </c>
      <c r="R13" s="18">
        <f>'7056'!P13</f>
        <v>4.6804305213388142</v>
      </c>
      <c r="S13" s="18">
        <f>'7060'!P13</f>
        <v>-10.645728212926613</v>
      </c>
      <c r="U13" s="27">
        <f t="shared" si="0"/>
        <v>-0.99199819755757424</v>
      </c>
      <c r="V13" s="27">
        <f t="shared" si="1"/>
        <v>3.2788715054137634</v>
      </c>
      <c r="W13" s="27"/>
      <c r="Z13">
        <f t="shared" si="2"/>
        <v>2.851444728105534</v>
      </c>
    </row>
    <row r="14" spans="1:29" x14ac:dyDescent="0.15">
      <c r="A14">
        <v>6.5</v>
      </c>
      <c r="B14">
        <v>4</v>
      </c>
      <c r="C14">
        <v>12</v>
      </c>
      <c r="E14">
        <f>'6409'!P14</f>
        <v>-5.2267721183694364</v>
      </c>
      <c r="F14">
        <f>'6410'!P14</f>
        <v>-27.075655684333061</v>
      </c>
      <c r="G14">
        <f>'6412'!P14</f>
        <v>4.7393884582780172</v>
      </c>
      <c r="H14">
        <f>'6413'!P14</f>
        <v>13.628998423569197</v>
      </c>
      <c r="I14">
        <f>'6415'!P14</f>
        <v>12.729454420817271</v>
      </c>
      <c r="J14">
        <f>'6419'!P14</f>
        <v>-0.15871621091012214</v>
      </c>
      <c r="K14">
        <f>'6421'!P14</f>
        <v>7.0660820928536765</v>
      </c>
      <c r="L14" s="18">
        <f>'6493'!P14</f>
        <v>-17.976540200826747</v>
      </c>
      <c r="M14">
        <f>'6497'!P14</f>
        <v>4.3872616308466874</v>
      </c>
      <c r="N14">
        <f>'6498'!P14</f>
        <v>-6.5970312966324594</v>
      </c>
      <c r="O14">
        <f>'6500'!P14</f>
        <v>-1.0345155985146162</v>
      </c>
      <c r="P14">
        <f>'6501'!P14</f>
        <v>-5.7395066286668737</v>
      </c>
      <c r="Q14" s="18">
        <f>'6503'!P14</f>
        <v>3.8406119022748317</v>
      </c>
      <c r="R14" s="18">
        <f>'7056'!P14</f>
        <v>1.4729256258737862</v>
      </c>
      <c r="S14" s="18">
        <f>'7060'!P14</f>
        <v>-10.377974076104753</v>
      </c>
      <c r="U14" s="27">
        <f t="shared" si="0"/>
        <v>-1.3397646776625873</v>
      </c>
      <c r="V14" s="27">
        <f t="shared" si="1"/>
        <v>3.1945146656264174</v>
      </c>
      <c r="W14" s="27"/>
      <c r="Z14">
        <f t="shared" si="2"/>
        <v>0.65710470748183203</v>
      </c>
    </row>
    <row r="15" spans="1:29" x14ac:dyDescent="0.15">
      <c r="A15">
        <v>7</v>
      </c>
      <c r="B15">
        <v>4.5</v>
      </c>
      <c r="C15">
        <v>13</v>
      </c>
      <c r="E15">
        <f>'6409'!P15</f>
        <v>-7.208367675308498</v>
      </c>
      <c r="F15">
        <f>'6410'!P15</f>
        <v>-27.351791489368722</v>
      </c>
      <c r="G15">
        <f>'6412'!P15</f>
        <v>3.5749507186566589</v>
      </c>
      <c r="H15">
        <f>'6413'!P15</f>
        <v>10.715408376306604</v>
      </c>
      <c r="I15">
        <f>'6415'!P15</f>
        <v>11.614105670762706</v>
      </c>
      <c r="J15">
        <f>'6419'!P15</f>
        <v>-0.6114486553686399</v>
      </c>
      <c r="K15">
        <f>'6421'!P15</f>
        <v>8.8864771031076213</v>
      </c>
      <c r="L15" s="18">
        <f>'6493'!P15</f>
        <v>-13.629256887159089</v>
      </c>
      <c r="M15">
        <f>'6497'!P15</f>
        <v>0.83849481630430167</v>
      </c>
      <c r="N15">
        <f>'6498'!P15</f>
        <v>-5.6111503773534892</v>
      </c>
      <c r="O15">
        <f>'6500'!P15</f>
        <v>-0.49617608099331428</v>
      </c>
      <c r="P15">
        <f>'6501'!P15</f>
        <v>-3.6298787008932361</v>
      </c>
      <c r="Q15" s="18">
        <f>'6503'!P15</f>
        <v>1.6806362854013632</v>
      </c>
      <c r="R15" s="18">
        <f>'7056'!P15</f>
        <v>8.122739989774864</v>
      </c>
      <c r="S15" s="18">
        <f>'7060'!P15</f>
        <v>-13.262976489255724</v>
      </c>
      <c r="U15" s="27">
        <f t="shared" si="0"/>
        <v>-1.6329228381465948</v>
      </c>
      <c r="V15" s="27">
        <f t="shared" si="1"/>
        <v>2.932400674545161</v>
      </c>
      <c r="W15" s="27"/>
      <c r="Z15">
        <f t="shared" si="2"/>
        <v>0.17115936765549372</v>
      </c>
    </row>
    <row r="16" spans="1:29" x14ac:dyDescent="0.15">
      <c r="A16">
        <v>7.5</v>
      </c>
      <c r="B16">
        <v>5</v>
      </c>
      <c r="C16">
        <v>14</v>
      </c>
      <c r="E16">
        <f>'6409'!P16</f>
        <v>0.20200398285893867</v>
      </c>
      <c r="F16">
        <f>'6410'!P16</f>
        <v>-27.113427955638375</v>
      </c>
      <c r="G16">
        <f>'6412'!P16</f>
        <v>3.0760395595951868</v>
      </c>
      <c r="H16">
        <f>'6413'!P16</f>
        <v>12.602644241340933</v>
      </c>
      <c r="I16">
        <f>'6415'!P16</f>
        <v>9.5290337080931096</v>
      </c>
      <c r="J16">
        <f>'6419'!P16</f>
        <v>-1.1548193439310446</v>
      </c>
      <c r="K16">
        <f>'6421'!P16</f>
        <v>11.158251977148009</v>
      </c>
      <c r="L16" s="18">
        <f>'6493'!P16</f>
        <v>-6.4623231286812421</v>
      </c>
      <c r="M16">
        <f>'6497'!P16</f>
        <v>1.5901724352085165</v>
      </c>
      <c r="N16">
        <f>'6498'!P16</f>
        <v>-2.8231593701506843</v>
      </c>
      <c r="O16">
        <f>'6500'!P16</f>
        <v>0.53906350928995161</v>
      </c>
      <c r="P16">
        <f>'6501'!P16</f>
        <v>-4.3852311737201983</v>
      </c>
      <c r="Q16" s="18">
        <f>'6503'!P16</f>
        <v>4.0958078346865188</v>
      </c>
      <c r="R16" s="18">
        <f>'7056'!P16</f>
        <v>13.86949182717159</v>
      </c>
      <c r="S16" s="18">
        <f>'7060'!P16</f>
        <v>-12.12664283137542</v>
      </c>
      <c r="U16" s="27">
        <f t="shared" si="0"/>
        <v>6.5696636623047727E-2</v>
      </c>
      <c r="V16" s="27">
        <f t="shared" si="1"/>
        <v>2.7834342756188626</v>
      </c>
      <c r="W16" s="27"/>
      <c r="Z16">
        <f t="shared" si="2"/>
        <v>1.0646179722492342</v>
      </c>
    </row>
    <row r="17" spans="1:26" x14ac:dyDescent="0.15">
      <c r="A17">
        <v>8</v>
      </c>
      <c r="B17">
        <v>5.5</v>
      </c>
      <c r="C17">
        <v>15</v>
      </c>
      <c r="E17">
        <f>'6409'!P17</f>
        <v>1.6889497393457928</v>
      </c>
      <c r="F17">
        <f>'6410'!P17</f>
        <v>-27.464433276619861</v>
      </c>
      <c r="G17">
        <f>'6412'!P17</f>
        <v>4.3952707057552702</v>
      </c>
      <c r="H17">
        <f>'6413'!P17</f>
        <v>10.195638590377184</v>
      </c>
      <c r="I17">
        <f>'6415'!P17</f>
        <v>10.529367737917813</v>
      </c>
      <c r="J17">
        <f>'6419'!P17</f>
        <v>-1.6392482919851601</v>
      </c>
      <c r="K17">
        <f>'6421'!P17</f>
        <v>9.7239705620921661</v>
      </c>
      <c r="L17" s="18">
        <f>'6493'!P17</f>
        <v>-3.9258466759871795</v>
      </c>
      <c r="M17">
        <f>'6497'!P17</f>
        <v>0.33010304393608009</v>
      </c>
      <c r="N17">
        <f>'6498'!P17</f>
        <v>-2.505828017604359</v>
      </c>
      <c r="O17">
        <f>'6500'!P17</f>
        <v>0.18398845891294704</v>
      </c>
      <c r="P17">
        <f>'6501'!P17</f>
        <v>-4.2677275968989434</v>
      </c>
      <c r="Q17" s="18">
        <f>'6503'!P17</f>
        <v>5.2562739124684912</v>
      </c>
      <c r="R17" s="18">
        <f>'7056'!P17</f>
        <v>13.909485118955974</v>
      </c>
      <c r="S17" s="18">
        <f>'7060'!P17</f>
        <v>-9.6404128475193076</v>
      </c>
      <c r="U17" s="27">
        <f t="shared" si="0"/>
        <v>0.19234453013155711</v>
      </c>
      <c r="V17" s="27">
        <f t="shared" si="1"/>
        <v>2.7218520366659642</v>
      </c>
      <c r="W17" s="27"/>
      <c r="Z17">
        <f t="shared" si="2"/>
        <v>1.0095263916409365</v>
      </c>
    </row>
    <row r="18" spans="1:26" x14ac:dyDescent="0.15">
      <c r="A18">
        <v>8.5</v>
      </c>
      <c r="B18">
        <v>6</v>
      </c>
      <c r="C18">
        <v>16</v>
      </c>
      <c r="E18">
        <f>'6409'!P18</f>
        <v>1.3048087307628182</v>
      </c>
      <c r="F18">
        <f>'6410'!P18</f>
        <v>-26.839106744326287</v>
      </c>
      <c r="G18">
        <f>'6412'!P18</f>
        <v>2.3131328558900188</v>
      </c>
      <c r="H18">
        <f>'6413'!P18</f>
        <v>10.797282065964584</v>
      </c>
      <c r="I18">
        <f>'6415'!P18</f>
        <v>9.7398133665293809</v>
      </c>
      <c r="J18">
        <f>'6419'!P18</f>
        <v>-2.3951627887563354</v>
      </c>
      <c r="K18">
        <f>'6421'!P18</f>
        <v>7.6028681203187887</v>
      </c>
      <c r="L18" s="18">
        <f>'6493'!P18</f>
        <v>-2.4022386849054609</v>
      </c>
      <c r="M18">
        <f>'6497'!P18</f>
        <v>-0.4148766742996659</v>
      </c>
      <c r="N18">
        <f>'6498'!P18</f>
        <v>-1.4049872577204541</v>
      </c>
      <c r="O18">
        <f>'6500'!P18</f>
        <v>0.89491029658950083</v>
      </c>
      <c r="P18">
        <f>'6501'!P18</f>
        <v>-1.1113453697552387</v>
      </c>
      <c r="Q18" s="18">
        <f>'6503'!P18</f>
        <v>8.5655519827059301</v>
      </c>
      <c r="R18" s="18">
        <f>'7056'!P18</f>
        <v>16.900605578334822</v>
      </c>
      <c r="S18" s="18">
        <f>'7060'!P18</f>
        <v>-11.392472148577427</v>
      </c>
      <c r="U18" s="27">
        <f t="shared" si="0"/>
        <v>0.51158845376904449</v>
      </c>
      <c r="V18" s="27">
        <f t="shared" si="1"/>
        <v>2.6339688462141928</v>
      </c>
      <c r="W18" s="27"/>
      <c r="Z18">
        <f t="shared" si="2"/>
        <v>1.0998595136761595</v>
      </c>
    </row>
    <row r="19" spans="1:26" x14ac:dyDescent="0.15">
      <c r="A19">
        <v>9</v>
      </c>
      <c r="B19">
        <v>6.5</v>
      </c>
      <c r="C19">
        <v>17</v>
      </c>
      <c r="E19">
        <f>'6409'!P19</f>
        <v>-0.47914014253771431</v>
      </c>
      <c r="F19">
        <f>'6410'!P19</f>
        <v>-26.214605119447203</v>
      </c>
      <c r="G19">
        <f>'6412'!P19</f>
        <v>3.1467677922265178</v>
      </c>
      <c r="H19">
        <f>'6413'!P19</f>
        <v>12.73557909610172</v>
      </c>
      <c r="I19">
        <f>'6415'!P19</f>
        <v>8.3271582203132173</v>
      </c>
      <c r="J19">
        <f>'6419'!P19</f>
        <v>-4.4935120674717703</v>
      </c>
      <c r="K19">
        <f>'6421'!P19</f>
        <v>5.6493373090269436</v>
      </c>
      <c r="L19" s="18">
        <f>'6493'!P19</f>
        <v>-0.5441805053852744</v>
      </c>
      <c r="M19">
        <f>'6497'!P19</f>
        <v>-0.53209167082447328</v>
      </c>
      <c r="N19">
        <f>'6498'!P19</f>
        <v>-1.4792366066578415</v>
      </c>
      <c r="O19">
        <f>'6500'!P19</f>
        <v>0.63150751704235297</v>
      </c>
      <c r="P19">
        <f>'6501'!P19</f>
        <v>-2.4446540597124673</v>
      </c>
      <c r="Q19" s="18">
        <f>'6503'!P19</f>
        <v>11.373224505169517</v>
      </c>
      <c r="R19" s="18">
        <f>'7056'!P19</f>
        <v>18.849253392987915</v>
      </c>
      <c r="S19" s="18">
        <f>'7060'!P19</f>
        <v>-12.593113531595165</v>
      </c>
      <c r="U19" s="27">
        <f t="shared" si="0"/>
        <v>0.43662725137257863</v>
      </c>
      <c r="V19" s="27">
        <f t="shared" si="1"/>
        <v>2.6758593733234779</v>
      </c>
      <c r="W19" s="27"/>
      <c r="Z19">
        <f t="shared" si="2"/>
        <v>7.6183687252319277E-2</v>
      </c>
    </row>
    <row r="20" spans="1:26" x14ac:dyDescent="0.15">
      <c r="A20">
        <v>9.5</v>
      </c>
      <c r="B20">
        <v>7</v>
      </c>
      <c r="C20">
        <v>18</v>
      </c>
      <c r="E20">
        <f>'6409'!P20</f>
        <v>0.54150899379852435</v>
      </c>
      <c r="F20">
        <f>'6410'!P20</f>
        <v>-25.329214865510007</v>
      </c>
      <c r="G20">
        <f>'6412'!P20</f>
        <v>4.341646722314672</v>
      </c>
      <c r="H20">
        <f>'6413'!P20</f>
        <v>12.722774888564729</v>
      </c>
      <c r="I20">
        <f>'6415'!P20</f>
        <v>9.1132898135167419</v>
      </c>
      <c r="J20">
        <f>'6419'!P20</f>
        <v>-3.4483713828204978</v>
      </c>
      <c r="K20">
        <f>'6421'!P20</f>
        <v>7.0572082140145778</v>
      </c>
      <c r="L20" s="18">
        <f>'6493'!P20</f>
        <v>0.41289950586238677</v>
      </c>
      <c r="M20">
        <f>'6497'!P20</f>
        <v>-0.63731763996517699</v>
      </c>
      <c r="N20">
        <f>'6498'!P20</f>
        <v>-0.49197873384433422</v>
      </c>
      <c r="O20">
        <f>'6500'!P20</f>
        <v>0.54800071606232914</v>
      </c>
      <c r="P20">
        <f>'6501'!P20</f>
        <v>-0.12863059752605013</v>
      </c>
      <c r="Q20" s="18">
        <f>'6503'!P20</f>
        <v>9.9545576123789967</v>
      </c>
      <c r="R20" s="18">
        <f>'7056'!P20</f>
        <v>16.812554723322368</v>
      </c>
      <c r="S20" s="18">
        <f>'7060'!P20</f>
        <v>-11.096824037857003</v>
      </c>
      <c r="U20" s="27">
        <f t="shared" si="0"/>
        <v>1.12741332668053</v>
      </c>
      <c r="V20" s="27">
        <f t="shared" si="1"/>
        <v>2.5956493916225747</v>
      </c>
      <c r="W20" s="27"/>
      <c r="Z20">
        <f t="shared" si="2"/>
        <v>0.54475485493042675</v>
      </c>
    </row>
    <row r="21" spans="1:26" x14ac:dyDescent="0.15">
      <c r="A21" s="3">
        <v>10</v>
      </c>
      <c r="B21" s="3">
        <v>7.5</v>
      </c>
      <c r="C21" s="3">
        <v>19</v>
      </c>
      <c r="D21" s="3"/>
      <c r="E21">
        <f>'6409'!P21</f>
        <v>0.50214332451090204</v>
      </c>
      <c r="F21">
        <f>'6410'!P21</f>
        <v>-25.894340472024041</v>
      </c>
      <c r="G21">
        <f>'6412'!P21</f>
        <v>4.560837008547959</v>
      </c>
      <c r="H21">
        <f>'6413'!P21</f>
        <v>10.940205099197527</v>
      </c>
      <c r="I21">
        <f>'6415'!P21</f>
        <v>5.5252056675754559</v>
      </c>
      <c r="J21">
        <f>'6419'!P21</f>
        <v>-4.4166013145991876</v>
      </c>
      <c r="K21">
        <f>'6421'!P21</f>
        <v>4.7179314943260291</v>
      </c>
      <c r="L21" s="18">
        <f>'6493'!P21</f>
        <v>1.3653273336695346</v>
      </c>
      <c r="M21">
        <f>'6497'!P21</f>
        <v>-0.42852782808666284</v>
      </c>
      <c r="N21">
        <f>'6498'!P21</f>
        <v>-2.4509668465361067</v>
      </c>
      <c r="O21">
        <f>'6500'!P21</f>
        <v>0.69594855674206313</v>
      </c>
      <c r="P21">
        <f>'6501'!P21</f>
        <v>-1.1104774385480516</v>
      </c>
      <c r="Q21" s="18">
        <f>'6503'!P21</f>
        <v>9.0206308019196797</v>
      </c>
      <c r="R21" s="18">
        <f>'7056'!P21</f>
        <v>10.66000694394565</v>
      </c>
      <c r="S21" s="18">
        <f>'7060'!P21</f>
        <v>-12.772963790794892</v>
      </c>
      <c r="T21" s="3"/>
      <c r="U21" s="30">
        <f t="shared" si="0"/>
        <v>0.23287041436116179</v>
      </c>
      <c r="V21" s="30">
        <f t="shared" si="1"/>
        <v>2.4987058013924379</v>
      </c>
      <c r="W21" s="27"/>
      <c r="Z21">
        <f t="shared" si="2"/>
        <v>1.030637945205799</v>
      </c>
    </row>
    <row r="22" spans="1:26" x14ac:dyDescent="0.15">
      <c r="A22">
        <v>10.5</v>
      </c>
      <c r="B22">
        <v>8</v>
      </c>
      <c r="C22">
        <v>20</v>
      </c>
      <c r="E22">
        <f>'6409'!P22</f>
        <v>-0.63646629622412954</v>
      </c>
      <c r="F22">
        <f>'6410'!P22</f>
        <v>-23.87850056364957</v>
      </c>
      <c r="G22">
        <f>'6412'!P22</f>
        <v>7.3859224729098907</v>
      </c>
      <c r="H22">
        <f>'6413'!P22</f>
        <v>12.871427163199995</v>
      </c>
      <c r="I22">
        <f>'6415'!P22</f>
        <v>5.0919119712013146</v>
      </c>
      <c r="J22">
        <f>'6419'!P22</f>
        <v>-2.319832513639005</v>
      </c>
      <c r="K22">
        <f>'6421'!P22</f>
        <v>3.2643155054504205</v>
      </c>
      <c r="L22" s="18">
        <f>'6493'!P22</f>
        <v>0.45220346856650595</v>
      </c>
      <c r="M22">
        <f>'6497'!P22</f>
        <v>-0.64270593957823419</v>
      </c>
      <c r="N22">
        <f>'6498'!P22</f>
        <v>-3.1548682225991582</v>
      </c>
      <c r="O22">
        <f>'6500'!P22</f>
        <v>-0.94461684450360806</v>
      </c>
      <c r="P22">
        <f>'6501'!P22</f>
        <v>-1.1016084901943077</v>
      </c>
      <c r="Q22" s="18">
        <f>'6503'!P22</f>
        <v>11.788624122538307</v>
      </c>
      <c r="R22" s="18">
        <f>'7056'!P22</f>
        <v>15.406976090335501</v>
      </c>
      <c r="S22" s="18">
        <f>'7060'!P22</f>
        <v>-15.016128858744962</v>
      </c>
      <c r="U22" s="27">
        <f t="shared" si="0"/>
        <v>0.62890814103680159</v>
      </c>
      <c r="V22" s="27">
        <f t="shared" si="1"/>
        <v>2.5054872282541307</v>
      </c>
      <c r="W22" s="27"/>
      <c r="Z22">
        <f t="shared" si="2"/>
        <v>-9.2131413828811737E-2</v>
      </c>
    </row>
    <row r="23" spans="1:26" x14ac:dyDescent="0.15">
      <c r="A23">
        <v>11</v>
      </c>
      <c r="B23">
        <v>8.5</v>
      </c>
      <c r="C23">
        <v>21</v>
      </c>
      <c r="E23">
        <f>'6409'!P23</f>
        <v>1.8740419337093923</v>
      </c>
      <c r="F23">
        <f>'6410'!P23</f>
        <v>-25.554765216114205</v>
      </c>
      <c r="G23">
        <f>'6412'!P23</f>
        <v>8.4918450283786591</v>
      </c>
      <c r="H23">
        <f>'6413'!P23</f>
        <v>10.411626179202477</v>
      </c>
      <c r="I23">
        <f>'6415'!P23</f>
        <v>2.8054776461292934</v>
      </c>
      <c r="J23">
        <f>'6419'!P23</f>
        <v>-2.26747238617823</v>
      </c>
      <c r="K23">
        <f>'6421'!P23</f>
        <v>1.5319702790026197</v>
      </c>
      <c r="L23" s="18">
        <f>'6493'!P23</f>
        <v>1.7431696987736653</v>
      </c>
      <c r="M23">
        <f>'6497'!P23</f>
        <v>1.2716675117809977</v>
      </c>
      <c r="N23">
        <f>'6498'!P23</f>
        <v>-3.3189781186378839</v>
      </c>
      <c r="O23">
        <f>'6500'!P23</f>
        <v>-0.91413246187126806</v>
      </c>
      <c r="P23">
        <f>'6501'!P23</f>
        <v>-1.3183111914294106</v>
      </c>
      <c r="Q23" s="18">
        <f>'6503'!P23</f>
        <v>10.870213672424269</v>
      </c>
      <c r="R23" s="18">
        <f>'7056'!P23</f>
        <v>16.363658944339825</v>
      </c>
      <c r="S23" s="18">
        <f>'7060'!P23</f>
        <v>-14.170436423558726</v>
      </c>
      <c r="U23" s="27">
        <f t="shared" si="0"/>
        <v>0.43279635193618271</v>
      </c>
      <c r="V23" s="27">
        <f t="shared" si="1"/>
        <v>2.5145754299117669</v>
      </c>
      <c r="W23" s="27"/>
      <c r="Z23">
        <f t="shared" si="2"/>
        <v>1.6375699888881425</v>
      </c>
    </row>
    <row r="24" spans="1:26" x14ac:dyDescent="0.15">
      <c r="A24">
        <v>11.5</v>
      </c>
      <c r="B24">
        <v>9</v>
      </c>
      <c r="C24">
        <v>22</v>
      </c>
      <c r="E24">
        <f>'6409'!P24</f>
        <v>2.5963733906967286</v>
      </c>
      <c r="F24">
        <f>'6410'!P24</f>
        <v>-20.616393096431718</v>
      </c>
      <c r="G24">
        <f>'6412'!P24</f>
        <v>10.769204877274095</v>
      </c>
      <c r="H24">
        <f>'6413'!P24</f>
        <v>8.5948047485617778</v>
      </c>
      <c r="I24">
        <f>'6415'!P24</f>
        <v>5.4445027886399524</v>
      </c>
      <c r="J24">
        <f>'6419'!P24</f>
        <v>-1.483275118522684</v>
      </c>
      <c r="K24">
        <f>'6421'!P24</f>
        <v>1.0596667932015988</v>
      </c>
      <c r="L24" s="18">
        <f>'6493'!P24</f>
        <v>3.8684091293682945</v>
      </c>
      <c r="M24">
        <f>'6497'!P24</f>
        <v>-1.6387521255287599E-2</v>
      </c>
      <c r="N24">
        <f>'6498'!P24</f>
        <v>-2.8851909797614166</v>
      </c>
      <c r="O24">
        <f>'6500'!P24</f>
        <v>0.17263593565711075</v>
      </c>
      <c r="P24">
        <f>'6501'!P24</f>
        <v>-1.7957793062597625</v>
      </c>
      <c r="Q24" s="18">
        <f>'6503'!P24</f>
        <v>9.2540015379550429</v>
      </c>
      <c r="R24" s="18">
        <f>'7056'!P24</f>
        <v>11.7961185949331</v>
      </c>
      <c r="S24" s="18">
        <f>'7060'!P24</f>
        <v>-12.995186185933621</v>
      </c>
      <c r="T24" s="1"/>
      <c r="U24" s="27">
        <f t="shared" si="0"/>
        <v>1.1509671676249025</v>
      </c>
      <c r="V24" s="27">
        <f t="shared" si="1"/>
        <v>2.191983933444051</v>
      </c>
      <c r="W24" s="27"/>
      <c r="Z24">
        <f t="shared" si="2"/>
        <v>1.8280200919491638</v>
      </c>
    </row>
    <row r="25" spans="1:26" x14ac:dyDescent="0.15">
      <c r="A25">
        <v>12</v>
      </c>
      <c r="B25">
        <v>9.5</v>
      </c>
      <c r="C25">
        <v>23</v>
      </c>
      <c r="E25">
        <f>'6409'!P25</f>
        <v>4.9356241456345646</v>
      </c>
      <c r="F25">
        <f>'6410'!P25</f>
        <v>-2.5295852243089447</v>
      </c>
      <c r="G25">
        <f>'6412'!P25</f>
        <v>8.6497189788910642</v>
      </c>
      <c r="H25">
        <f>'6413'!P25</f>
        <v>7.764797889033229</v>
      </c>
      <c r="I25">
        <f>'6415'!P25</f>
        <v>4.6241447704200489</v>
      </c>
      <c r="J25">
        <f>'6419'!P25</f>
        <v>-2.0143398151335656</v>
      </c>
      <c r="K25">
        <f>'6421'!P25</f>
        <v>2.1321360636225846</v>
      </c>
      <c r="L25" s="18">
        <f>'6493'!P25</f>
        <v>2.27836751330377</v>
      </c>
      <c r="M25">
        <f>'6497'!P25</f>
        <v>0.27969159210170519</v>
      </c>
      <c r="N25">
        <f>'6498'!P25</f>
        <v>-4.0615896458578149</v>
      </c>
      <c r="O25">
        <f>'6500'!P25</f>
        <v>0.65059307248636233</v>
      </c>
      <c r="P25">
        <f>'6501'!P25</f>
        <v>-0.33336689934357971</v>
      </c>
      <c r="Q25" s="18">
        <f>'6503'!P25</f>
        <v>9.0239320402785186</v>
      </c>
      <c r="R25" s="18">
        <f>'7056'!P25</f>
        <v>11.306484958737167</v>
      </c>
      <c r="S25" s="18">
        <f>'7060'!P25</f>
        <v>-8.5338671966291475</v>
      </c>
      <c r="T25" s="1"/>
      <c r="U25" s="27">
        <f t="shared" si="0"/>
        <v>2.4153941908559955</v>
      </c>
      <c r="V25" s="27">
        <f t="shared" si="1"/>
        <v>1.1976016849143734</v>
      </c>
      <c r="W25" s="27"/>
      <c r="Z25">
        <f t="shared" si="2"/>
        <v>2.205251788463177</v>
      </c>
    </row>
    <row r="26" spans="1:26" x14ac:dyDescent="0.15">
      <c r="A26" s="31">
        <v>12.5</v>
      </c>
      <c r="B26" s="31">
        <v>10</v>
      </c>
      <c r="C26" s="31">
        <v>24</v>
      </c>
      <c r="D26" s="31"/>
      <c r="E26" s="31">
        <f>'6409'!P26</f>
        <v>1.685556779407424</v>
      </c>
      <c r="F26" s="31">
        <f>'6410'!P26</f>
        <v>-2.7025708809622291</v>
      </c>
      <c r="G26" s="31">
        <f>'6412'!P26</f>
        <v>7.1224426233021525</v>
      </c>
      <c r="H26" s="31">
        <f>'6413'!P26</f>
        <v>6.9425253866214662</v>
      </c>
      <c r="I26" s="31">
        <f>'6415'!P26</f>
        <v>2.3253283245586056</v>
      </c>
      <c r="J26" s="31">
        <f>'6419'!P26</f>
        <v>-2.4565217313197789</v>
      </c>
      <c r="K26" s="31">
        <f>'6421'!P26</f>
        <v>0.19413420512634336</v>
      </c>
      <c r="L26" s="32">
        <f>'6493'!P26</f>
        <v>1.4865135183769682</v>
      </c>
      <c r="M26" s="31">
        <f>'6497'!P26</f>
        <v>0.7014185488554443</v>
      </c>
      <c r="N26" s="31">
        <f>'6498'!P26</f>
        <v>-2.8195006808765761</v>
      </c>
      <c r="O26" s="31">
        <f>'6500'!P26</f>
        <v>-0.23107786539520106</v>
      </c>
      <c r="P26" s="31">
        <f>'6501'!P26</f>
        <v>0.13835667130832277</v>
      </c>
      <c r="Q26" s="32">
        <f>'6503'!P26</f>
        <v>6.5640528522008719</v>
      </c>
      <c r="R26" s="32">
        <f>'7056'!P26</f>
        <v>16.956843186263924</v>
      </c>
      <c r="S26" s="32">
        <f>'7060'!P26</f>
        <v>-1.599250405474955</v>
      </c>
      <c r="T26" s="37"/>
      <c r="U26" s="33">
        <f t="shared" si="0"/>
        <v>1.4577429039387548</v>
      </c>
      <c r="V26" s="33">
        <f t="shared" si="1"/>
        <v>0.96985861597132361</v>
      </c>
      <c r="W26" s="27"/>
      <c r="X26" s="2" t="s">
        <v>33</v>
      </c>
      <c r="Y26" s="2"/>
      <c r="Z26" s="31">
        <f t="shared" si="2"/>
        <v>1.0939660336162063</v>
      </c>
    </row>
    <row r="27" spans="1:26" x14ac:dyDescent="0.15">
      <c r="A27">
        <v>13</v>
      </c>
      <c r="B27">
        <v>10.5</v>
      </c>
      <c r="C27">
        <v>25</v>
      </c>
      <c r="E27">
        <f>'6409'!P27</f>
        <v>3.0040769106698697</v>
      </c>
      <c r="F27">
        <f>'6410'!P27</f>
        <v>-1.8901713246609577</v>
      </c>
      <c r="G27">
        <f>'6412'!P27</f>
        <v>7.5470567218139095</v>
      </c>
      <c r="H27">
        <f>'6413'!P27</f>
        <v>5.7814586560335632</v>
      </c>
      <c r="I27">
        <f>'6415'!P27</f>
        <v>2.9960061294429963</v>
      </c>
      <c r="J27">
        <f>'6419'!P27</f>
        <v>-3.7050097143043228</v>
      </c>
      <c r="K27">
        <f>'6421'!P27</f>
        <v>1.9760137429305158</v>
      </c>
      <c r="L27" s="18">
        <f>'6493'!P27</f>
        <v>1.0461564991719874</v>
      </c>
      <c r="M27">
        <f>'6497'!P27</f>
        <v>-1.1558891271713989</v>
      </c>
      <c r="N27">
        <f>'6498'!P27</f>
        <v>-1.5914443821823838</v>
      </c>
      <c r="O27">
        <f>'6500'!P27</f>
        <v>-4.4626261756522019E-2</v>
      </c>
      <c r="P27">
        <f>'6501'!P27</f>
        <v>0.38071728032062213</v>
      </c>
      <c r="Q27" s="18">
        <f>'6503'!P27</f>
        <v>5.1629168240586445</v>
      </c>
      <c r="R27" s="18">
        <f>'7056'!P27</f>
        <v>14.300602619350993</v>
      </c>
      <c r="S27" s="18">
        <f>'7060'!P27</f>
        <v>-0.16682900553656141</v>
      </c>
      <c r="T27" s="1"/>
      <c r="U27" s="27">
        <f t="shared" si="0"/>
        <v>1.5005586118743479</v>
      </c>
      <c r="V27" s="27">
        <f t="shared" si="1"/>
        <v>0.92015331351577045</v>
      </c>
      <c r="W27" s="27"/>
      <c r="Z27">
        <f t="shared" si="2"/>
        <v>1.5110851210512517</v>
      </c>
    </row>
    <row r="28" spans="1:26" x14ac:dyDescent="0.15">
      <c r="A28">
        <v>13.5</v>
      </c>
      <c r="B28">
        <v>11</v>
      </c>
      <c r="C28">
        <v>26</v>
      </c>
      <c r="E28">
        <f>'6409'!P28</f>
        <v>1.3193184418691299</v>
      </c>
      <c r="F28">
        <f>'6410'!P28</f>
        <v>-0.41408349323141586</v>
      </c>
      <c r="G28">
        <f>'6412'!P28</f>
        <v>4.4460826625259138</v>
      </c>
      <c r="H28">
        <f>'6413'!P28</f>
        <v>4.6807101585235618</v>
      </c>
      <c r="I28">
        <f>'6415'!P28</f>
        <v>4.528524960967772</v>
      </c>
      <c r="J28">
        <f>'6419'!P28</f>
        <v>-3.6976122013411294</v>
      </c>
      <c r="K28">
        <f>'6421'!P28</f>
        <v>3.0521399139257404</v>
      </c>
      <c r="L28" s="18">
        <f>'6493'!P28</f>
        <v>2.1039763479573765</v>
      </c>
      <c r="M28">
        <f>'6497'!P28</f>
        <v>4.7499963742823628E-2</v>
      </c>
      <c r="N28">
        <f>'6498'!P28</f>
        <v>-4.4146454827229658</v>
      </c>
      <c r="O28">
        <f>'6500'!P28</f>
        <v>-0.33881545995916612</v>
      </c>
      <c r="P28">
        <f>'6501'!P28</f>
        <v>-1.3293215701925427</v>
      </c>
      <c r="Q28" s="18">
        <f>'6503'!P28</f>
        <v>4.5140186137960603</v>
      </c>
      <c r="R28" s="18">
        <f>'7056'!P28</f>
        <v>15.006739578162565</v>
      </c>
      <c r="S28" s="18">
        <f>'7060'!P28</f>
        <v>-0.85458732489592448</v>
      </c>
      <c r="T28" s="1"/>
      <c r="U28" s="27">
        <f t="shared" si="0"/>
        <v>1.1152148350662427</v>
      </c>
      <c r="V28" s="27">
        <f t="shared" si="1"/>
        <v>0.86636718275661717</v>
      </c>
      <c r="W28" s="27"/>
      <c r="Z28">
        <f t="shared" si="2"/>
        <v>1.7116473949132534</v>
      </c>
    </row>
    <row r="29" spans="1:26" x14ac:dyDescent="0.15">
      <c r="A29">
        <v>14</v>
      </c>
      <c r="B29">
        <v>11.5</v>
      </c>
      <c r="C29">
        <v>27</v>
      </c>
      <c r="E29">
        <f>'6409'!P29</f>
        <v>0.71132164217558036</v>
      </c>
      <c r="F29">
        <f>'6410'!P29</f>
        <v>-0.14508583941167638</v>
      </c>
      <c r="G29">
        <f>'6412'!P29</f>
        <v>5.5816725665409646</v>
      </c>
      <c r="H29">
        <f>'6413'!P29</f>
        <v>2.8463388675879946</v>
      </c>
      <c r="I29">
        <f>'6415'!P29</f>
        <v>3.6559473145120496</v>
      </c>
      <c r="J29">
        <f>'6419'!P29</f>
        <v>-4.7360371759001474</v>
      </c>
      <c r="K29">
        <f>'6421'!P29</f>
        <v>1.9124181722314129</v>
      </c>
      <c r="L29" s="18">
        <f>'6493'!P29</f>
        <v>3.111570270908032</v>
      </c>
      <c r="M29">
        <f>'6497'!P29</f>
        <v>1.4951225730240401</v>
      </c>
      <c r="N29">
        <f>'6498'!P29</f>
        <v>-5.1676002706924011</v>
      </c>
      <c r="O29">
        <f>'6500'!P29</f>
        <v>0.71309600495706316</v>
      </c>
      <c r="P29">
        <f>'6501'!P29</f>
        <v>-2.9048569359667313E-2</v>
      </c>
      <c r="Q29" s="18">
        <f>'6503'!P29</f>
        <v>4.9845482447193046</v>
      </c>
      <c r="R29" s="18">
        <f>'7056'!P29</f>
        <v>18.250596247651529</v>
      </c>
      <c r="S29" s="18">
        <f>'7060'!P29</f>
        <v>-0.77625538395506166</v>
      </c>
      <c r="T29" s="1"/>
      <c r="U29" s="27">
        <f t="shared" si="0"/>
        <v>1.1487895231763503</v>
      </c>
      <c r="V29" s="27">
        <f t="shared" si="1"/>
        <v>0.89892094463331473</v>
      </c>
      <c r="W29" s="27"/>
      <c r="Z29">
        <f t="shared" si="2"/>
        <v>1.7037703726277265</v>
      </c>
    </row>
    <row r="30" spans="1:26" x14ac:dyDescent="0.15">
      <c r="A30">
        <v>14.5</v>
      </c>
      <c r="B30">
        <v>12</v>
      </c>
      <c r="C30">
        <v>28</v>
      </c>
      <c r="E30">
        <f>'6409'!P30</f>
        <v>2.2745588913403769</v>
      </c>
      <c r="F30">
        <f>'6410'!P30</f>
        <v>-0.69951954996364651</v>
      </c>
      <c r="G30">
        <f>'6412'!P30</f>
        <v>3.2084656045725239</v>
      </c>
      <c r="H30">
        <f>'6413'!P30</f>
        <v>0.71930010308150161</v>
      </c>
      <c r="I30">
        <f>'6415'!P30</f>
        <v>2.4853149217530861</v>
      </c>
      <c r="J30">
        <f>'6419'!P30</f>
        <v>-4.42858166293016</v>
      </c>
      <c r="K30">
        <f>'6421'!P30</f>
        <v>1.296435643027416</v>
      </c>
      <c r="L30" s="18">
        <f>'6493'!P30</f>
        <v>2.9537088498812603</v>
      </c>
      <c r="M30">
        <f>'6497'!P30</f>
        <v>0.81876673176053405</v>
      </c>
      <c r="N30">
        <f>'6498'!P30</f>
        <v>-4.149970634519935</v>
      </c>
      <c r="O30">
        <f>'6500'!P30</f>
        <v>2.4630403594101384</v>
      </c>
      <c r="P30">
        <f>'6501'!P30</f>
        <v>-1.6913331129554594</v>
      </c>
      <c r="Q30" s="18">
        <f>'6503'!P30</f>
        <v>5.9039232213554103</v>
      </c>
      <c r="R30" s="18">
        <f>'7056'!P30</f>
        <v>10.17877886593725</v>
      </c>
      <c r="S30" s="18">
        <f>'7060'!P30</f>
        <v>-1.2137044498602469</v>
      </c>
      <c r="T30" s="1"/>
      <c r="U30" s="27">
        <f t="shared" si="0"/>
        <v>0.85800841275484963</v>
      </c>
      <c r="V30" s="27">
        <f t="shared" si="1"/>
        <v>0.81953182987326678</v>
      </c>
      <c r="W30" s="27"/>
      <c r="Z30">
        <f t="shared" si="2"/>
        <v>1.7854972671838965</v>
      </c>
    </row>
    <row r="31" spans="1:26" x14ac:dyDescent="0.15">
      <c r="A31">
        <v>15</v>
      </c>
      <c r="B31">
        <v>12.5</v>
      </c>
      <c r="C31">
        <v>29</v>
      </c>
      <c r="E31">
        <f>'6409'!P31</f>
        <v>1.8879479069991676</v>
      </c>
      <c r="F31">
        <f>'6410'!P31</f>
        <v>0.37255022631001711</v>
      </c>
      <c r="G31">
        <f>'6412'!P31</f>
        <v>2.4126722480670351</v>
      </c>
      <c r="H31">
        <f>'6413'!P31</f>
        <v>-0.54896153292931538</v>
      </c>
      <c r="I31">
        <f>'6415'!P31</f>
        <v>2.8098332130730079</v>
      </c>
      <c r="J31">
        <f>'6419'!P31</f>
        <v>-3.2717959772767693</v>
      </c>
      <c r="K31">
        <f>'6421'!P31</f>
        <v>3.0414483663413923</v>
      </c>
      <c r="L31" s="18">
        <f>'6493'!P31</f>
        <v>2.2982143166883664</v>
      </c>
      <c r="M31">
        <f>'6497'!P31</f>
        <v>1.0802573947865224</v>
      </c>
      <c r="N31">
        <f>'6498'!P31</f>
        <v>-2.6121178012038464</v>
      </c>
      <c r="O31">
        <f>'6500'!P31</f>
        <v>3.0995480399646098</v>
      </c>
      <c r="P31">
        <f>'6501'!P31</f>
        <v>-1.7089759038517121</v>
      </c>
      <c r="Q31" s="18">
        <f>'6503'!P31</f>
        <v>0.49274506517350902</v>
      </c>
      <c r="R31" s="18">
        <f>'7056'!P31</f>
        <v>8.4445451853017897</v>
      </c>
      <c r="S31" s="18">
        <f>'7060'!P31</f>
        <v>-3.0004064440349385</v>
      </c>
      <c r="T31" s="1"/>
      <c r="U31" s="27">
        <f t="shared" si="0"/>
        <v>0.71948965862630654</v>
      </c>
      <c r="V31" s="27">
        <f t="shared" si="1"/>
        <v>0.60440984124880537</v>
      </c>
      <c r="W31" s="27"/>
      <c r="Z31">
        <f t="shared" si="2"/>
        <v>1.484102650892845</v>
      </c>
    </row>
    <row r="32" spans="1:26" x14ac:dyDescent="0.15">
      <c r="A32">
        <v>15.5</v>
      </c>
      <c r="B32">
        <v>13</v>
      </c>
      <c r="C32">
        <v>30</v>
      </c>
      <c r="E32">
        <f>'6409'!P32</f>
        <v>0.89790797069605444</v>
      </c>
      <c r="F32">
        <f>'6410'!P32</f>
        <v>1.0935815226811378</v>
      </c>
      <c r="G32">
        <f>'6412'!P32</f>
        <v>-0.40521424198227529</v>
      </c>
      <c r="H32">
        <f>'6413'!P32</f>
        <v>-0.52243053747725665</v>
      </c>
      <c r="I32">
        <f>'6415'!P32</f>
        <v>3.233879680260042</v>
      </c>
      <c r="J32">
        <f>'6419'!P32</f>
        <v>-3.1068506911688902</v>
      </c>
      <c r="K32">
        <f>'6421'!P32</f>
        <v>5.0182045209334092</v>
      </c>
      <c r="L32" s="18">
        <f>'6493'!P32</f>
        <v>1.2528098107153953</v>
      </c>
      <c r="M32">
        <f>'6497'!P32</f>
        <v>1.987786456054647</v>
      </c>
      <c r="N32">
        <f>'6498'!P32</f>
        <v>4.2650006477622251E-2</v>
      </c>
      <c r="O32">
        <f>'6500'!P32</f>
        <v>4.7985847985189913</v>
      </c>
      <c r="P32">
        <f>'6501'!P32</f>
        <v>-2.7846476733267114</v>
      </c>
      <c r="Q32" s="18">
        <f>'6503'!P32</f>
        <v>1.8342376372147071</v>
      </c>
      <c r="R32" s="18">
        <f>'7056'!P32</f>
        <v>9.9729750062582578</v>
      </c>
      <c r="S32" s="18">
        <f>'7060'!P32</f>
        <v>-1.8247949132095869</v>
      </c>
      <c r="T32" s="1"/>
      <c r="U32" s="27">
        <f t="shared" si="0"/>
        <v>1.0261922507382211</v>
      </c>
      <c r="V32" s="27">
        <f t="shared" si="1"/>
        <v>0.68738636850216994</v>
      </c>
      <c r="W32" s="27"/>
      <c r="Z32">
        <f t="shared" si="2"/>
        <v>1.1731956666982666</v>
      </c>
    </row>
    <row r="33" spans="1:26" x14ac:dyDescent="0.15">
      <c r="A33">
        <v>16</v>
      </c>
      <c r="B33">
        <v>13.5</v>
      </c>
      <c r="C33">
        <v>31</v>
      </c>
      <c r="E33">
        <f>'6409'!P33</f>
        <v>1.3589355631060795</v>
      </c>
      <c r="F33">
        <f>'6410'!P33</f>
        <v>-0.74077167863248539</v>
      </c>
      <c r="G33">
        <f>'6412'!P33</f>
        <v>0.72319975580639795</v>
      </c>
      <c r="H33">
        <f>'6413'!P33</f>
        <v>-0.38165869208262265</v>
      </c>
      <c r="I33">
        <f>'6415'!P33</f>
        <v>3.2424982002954184</v>
      </c>
      <c r="J33">
        <f>'6419'!P33</f>
        <v>-3.3807519307760452</v>
      </c>
      <c r="K33">
        <f>'6421'!P33</f>
        <v>5.2747439633426607</v>
      </c>
      <c r="L33" s="18">
        <f>'6493'!P33</f>
        <v>2.1774624357992955</v>
      </c>
      <c r="M33">
        <f>'6497'!P33</f>
        <v>0.82496536124703068</v>
      </c>
      <c r="N33">
        <f>'6498'!P33</f>
        <v>9.7928567756653873E-2</v>
      </c>
      <c r="O33">
        <f>'6500'!P33</f>
        <v>6.4377634012562943</v>
      </c>
      <c r="P33">
        <f>'6501'!P33</f>
        <v>-3.8201614718216299</v>
      </c>
      <c r="Q33" s="18">
        <f>'6503'!P33</f>
        <v>-0.38214161733038443</v>
      </c>
      <c r="R33" s="18">
        <f>'7056'!P33</f>
        <v>8.3733083078787764</v>
      </c>
      <c r="S33" s="18">
        <f>'7060'!P33</f>
        <v>1.65921796522898</v>
      </c>
      <c r="T33" s="1"/>
      <c r="U33" s="27">
        <f t="shared" si="0"/>
        <v>0.87938552753589727</v>
      </c>
      <c r="V33" s="27">
        <f t="shared" si="1"/>
        <v>0.81803842181898867</v>
      </c>
      <c r="W33" s="27"/>
      <c r="Z33">
        <f t="shared" si="2"/>
        <v>0.77408255852671437</v>
      </c>
    </row>
    <row r="34" spans="1:26" x14ac:dyDescent="0.15">
      <c r="A34">
        <v>16.5</v>
      </c>
      <c r="B34">
        <v>14</v>
      </c>
      <c r="C34">
        <v>32</v>
      </c>
      <c r="E34">
        <f>'6409'!P34</f>
        <v>2.799140372031176</v>
      </c>
      <c r="F34">
        <f>'6410'!P34</f>
        <v>-1.1455195273603778</v>
      </c>
      <c r="G34">
        <f>'6412'!P34</f>
        <v>-1.7710479853607703</v>
      </c>
      <c r="H34">
        <f>'6413'!P34</f>
        <v>0.76830795596524337</v>
      </c>
      <c r="I34">
        <f>'6415'!P34</f>
        <v>0.82584461879311644</v>
      </c>
      <c r="J34">
        <f>'6419'!P34</f>
        <v>-2.0492506871206255</v>
      </c>
      <c r="K34">
        <f>'6421'!P34</f>
        <v>4.9832130313836247</v>
      </c>
      <c r="L34" s="18">
        <f>'6493'!P34</f>
        <v>3.5058416974952782</v>
      </c>
      <c r="M34">
        <f>'6497'!P34</f>
        <v>2.339343621786472</v>
      </c>
      <c r="N34">
        <f>'6498'!P34</f>
        <v>-0.12032850820731268</v>
      </c>
      <c r="O34">
        <f>'6500'!P34</f>
        <v>7.0469521334259806</v>
      </c>
      <c r="P34">
        <f>'6501'!P34</f>
        <v>-4.0224786222385953</v>
      </c>
      <c r="Q34" s="18">
        <f>'6503'!P34</f>
        <v>-1.1765417435441563</v>
      </c>
      <c r="R34" s="18">
        <f>'7056'!P34</f>
        <v>3.3998126027413749</v>
      </c>
      <c r="S34" s="18">
        <f>'7060'!P34</f>
        <v>-0.46699212040819515</v>
      </c>
      <c r="T34" s="1"/>
      <c r="U34" s="27">
        <f t="shared" si="0"/>
        <v>0.92180587361915822</v>
      </c>
      <c r="V34" s="27">
        <f t="shared" si="1"/>
        <v>0.86433531405267805</v>
      </c>
      <c r="W34" s="27"/>
      <c r="Z34">
        <f t="shared" si="2"/>
        <v>0.7970762873791799</v>
      </c>
    </row>
    <row r="35" spans="1:26" x14ac:dyDescent="0.15">
      <c r="A35">
        <v>17</v>
      </c>
      <c r="B35">
        <v>14.5</v>
      </c>
      <c r="C35">
        <v>33</v>
      </c>
      <c r="E35">
        <f>'6409'!P35</f>
        <v>0.35374438853786855</v>
      </c>
      <c r="F35">
        <f>'6410'!P35</f>
        <v>0.20480892103501305</v>
      </c>
      <c r="G35">
        <f>'6412'!P35</f>
        <v>-0.30465471539258943</v>
      </c>
      <c r="H35">
        <f>'6413'!P35</f>
        <v>-0.29577276622870824</v>
      </c>
      <c r="I35">
        <f>'6415'!P35</f>
        <v>2.5155967265758754</v>
      </c>
      <c r="J35">
        <f>'6419'!P35</f>
        <v>-2.3208112033535038</v>
      </c>
      <c r="K35">
        <f>'6421'!P35</f>
        <v>5.0920744039782484</v>
      </c>
      <c r="L35" s="18">
        <f>'6493'!P35</f>
        <v>5.11598992808932</v>
      </c>
      <c r="M35">
        <f>'6497'!P35</f>
        <v>1.7208224233215836</v>
      </c>
      <c r="N35">
        <f>'6498'!P35</f>
        <v>-2.6729142294111439</v>
      </c>
      <c r="O35">
        <f>'6500'!P35</f>
        <v>4.358298666171569</v>
      </c>
      <c r="P35">
        <f>'6501'!P35</f>
        <v>-2.4913474005186229</v>
      </c>
      <c r="Q35" s="18">
        <f>'6503'!P35</f>
        <v>-0.76841031784813341</v>
      </c>
      <c r="R35" s="18">
        <f>'7056'!P35</f>
        <v>0.16777702276875178</v>
      </c>
      <c r="S35" s="18">
        <f>'7060'!P35</f>
        <v>0.79792824472153101</v>
      </c>
      <c r="T35" s="1"/>
      <c r="U35" s="27">
        <f t="shared" si="0"/>
        <v>0.8082634480735984</v>
      </c>
      <c r="V35" s="27">
        <f t="shared" si="1"/>
        <v>0.76614800088655199</v>
      </c>
      <c r="W35" s="27"/>
      <c r="Z35">
        <f t="shared" si="2"/>
        <v>0.18629297190188243</v>
      </c>
    </row>
    <row r="36" spans="1:26" x14ac:dyDescent="0.15">
      <c r="A36" s="45">
        <v>17.5</v>
      </c>
      <c r="B36" s="45">
        <v>15</v>
      </c>
      <c r="C36" s="45">
        <v>34</v>
      </c>
      <c r="D36" s="45"/>
      <c r="E36" s="45">
        <f>'6409'!P36</f>
        <v>5.0223178108242984E-2</v>
      </c>
      <c r="F36" s="45">
        <f>'6410'!P36</f>
        <v>-1.363600996310768</v>
      </c>
      <c r="G36" s="45">
        <f>'6412'!P36</f>
        <v>-0.25792442674454119</v>
      </c>
      <c r="H36" s="45">
        <f>'6413'!P36</f>
        <v>-0.3337126478576975</v>
      </c>
      <c r="I36" s="45">
        <f>'6415'!P36</f>
        <v>2.6685689120329892</v>
      </c>
      <c r="J36" s="45">
        <f>'6419'!P36</f>
        <v>-2.423416013179613</v>
      </c>
      <c r="K36" s="45">
        <f>'6421'!P36</f>
        <v>3.6779227091263347</v>
      </c>
      <c r="L36" s="46">
        <f>'6493'!P36</f>
        <v>5.1374250861828274</v>
      </c>
      <c r="M36" s="45">
        <f>'6497'!P36</f>
        <v>-0.1867343691618191</v>
      </c>
      <c r="N36" s="45">
        <f>'6498'!P36</f>
        <v>-2.9059922334082642</v>
      </c>
      <c r="O36" s="45">
        <f>'6500'!P36</f>
        <v>1.2410633496610093</v>
      </c>
      <c r="P36" s="45">
        <f>'6501'!P36</f>
        <v>-5.1887895346830506</v>
      </c>
      <c r="Q36" s="46">
        <f>'6503'!P36</f>
        <v>-2.3143910070172571</v>
      </c>
      <c r="R36" s="46">
        <f>'7056'!P36</f>
        <v>2.8356325721597164</v>
      </c>
      <c r="S36" s="46">
        <f>'7060'!P36</f>
        <v>-0.86082975142309537</v>
      </c>
      <c r="T36" s="47"/>
      <c r="U36" s="48">
        <f t="shared" si="0"/>
        <v>-0.16918138409627745</v>
      </c>
      <c r="V36" s="48">
        <f t="shared" si="1"/>
        <v>0.78806004639910487</v>
      </c>
      <c r="W36" s="48"/>
      <c r="X36" s="45" t="s">
        <v>43</v>
      </c>
      <c r="Y36" s="45"/>
      <c r="Z36" s="45">
        <f t="shared" si="2"/>
        <v>-0.22232939795318013</v>
      </c>
    </row>
    <row r="37" spans="1:26" x14ac:dyDescent="0.15">
      <c r="A37">
        <v>18</v>
      </c>
      <c r="B37">
        <v>15.5</v>
      </c>
      <c r="C37">
        <v>35</v>
      </c>
      <c r="E37">
        <f>'6409'!P37</f>
        <v>2.1402900498871178</v>
      </c>
      <c r="F37">
        <f>'6410'!P37</f>
        <v>-1.1670096267893504</v>
      </c>
      <c r="G37">
        <f>'6412'!P37</f>
        <v>-1.8305402244112718</v>
      </c>
      <c r="H37">
        <f>'6413'!P37</f>
        <v>1.3213856005764649E-2</v>
      </c>
      <c r="I37">
        <f>'6415'!P37</f>
        <v>2.1416182718906946</v>
      </c>
      <c r="J37">
        <f>'6419'!P37</f>
        <v>-2.0240679860229855</v>
      </c>
      <c r="K37">
        <f>'6421'!P37</f>
        <v>2.3677394111569834</v>
      </c>
      <c r="L37" s="18">
        <f>'6493'!P37</f>
        <v>4.2572825921556898</v>
      </c>
      <c r="M37">
        <f>'6497'!P37</f>
        <v>-0.40265868517120024</v>
      </c>
      <c r="N37">
        <f>'6498'!P37</f>
        <v>-2.0494495015816994</v>
      </c>
      <c r="O37">
        <f>'6500'!P37</f>
        <v>0.87532884060870841</v>
      </c>
      <c r="P37">
        <f>'6501'!P37</f>
        <v>-2.9299173396564506</v>
      </c>
      <c r="Q37" s="18">
        <f>'6503'!P37</f>
        <v>0.10362525375354686</v>
      </c>
      <c r="R37" s="18">
        <f>'7056'!P37</f>
        <v>2.9727347952985221</v>
      </c>
      <c r="S37" s="18">
        <f>'7060'!P37</f>
        <v>-0.35118706298062996</v>
      </c>
      <c r="T37" s="1"/>
      <c r="U37" s="27">
        <f t="shared" si="0"/>
        <v>0.11503499321734979</v>
      </c>
      <c r="V37" s="27">
        <f t="shared" si="1"/>
        <v>0.59517037061622613</v>
      </c>
      <c r="W37" s="27"/>
      <c r="Z37">
        <f t="shared" si="2"/>
        <v>5.8419554879655756E-2</v>
      </c>
    </row>
    <row r="38" spans="1:26" x14ac:dyDescent="0.15">
      <c r="A38">
        <v>18.5</v>
      </c>
      <c r="B38">
        <v>16</v>
      </c>
      <c r="C38">
        <v>36</v>
      </c>
      <c r="E38">
        <f>'6409'!P38</f>
        <v>-0.42633432120585113</v>
      </c>
      <c r="F38">
        <f>'6410'!P38</f>
        <v>-1.9114564333348447</v>
      </c>
      <c r="G38">
        <f>'6412'!P38</f>
        <v>-1.1590685655375097</v>
      </c>
      <c r="H38">
        <f>'6413'!P38</f>
        <v>-0.28480988938809726</v>
      </c>
      <c r="I38">
        <f>'6415'!P38</f>
        <v>-0.95031650515064126</v>
      </c>
      <c r="J38">
        <f>'6419'!P38</f>
        <v>-3.5317968003082107</v>
      </c>
      <c r="K38">
        <f>'6421'!P38</f>
        <v>-1.6184600061315606</v>
      </c>
      <c r="L38" s="18">
        <f>'6493'!P38</f>
        <v>2.6675445841241943</v>
      </c>
      <c r="M38">
        <f>'6497'!P38</f>
        <v>-0.78881549479071555</v>
      </c>
      <c r="N38">
        <f>'6498'!P38</f>
        <v>-1.6659389683485328</v>
      </c>
      <c r="O38">
        <f>'6500'!P38</f>
        <v>0.64175724335043949</v>
      </c>
      <c r="P38">
        <f>'6501'!P38</f>
        <v>-0.86957383991707082</v>
      </c>
      <c r="Q38" s="18">
        <f>'6503'!P38</f>
        <v>-2.0494160800733083</v>
      </c>
      <c r="R38" s="18">
        <f>'7056'!P38</f>
        <v>-0.74086948412225517</v>
      </c>
      <c r="S38" s="18">
        <f>'7060'!P38</f>
        <v>0.96973667926961071</v>
      </c>
      <c r="T38" s="1"/>
      <c r="U38" s="27">
        <f t="shared" ref="U38:U69" si="3">AVERAGE(E38:Q38)</f>
        <v>-0.91897577513166984</v>
      </c>
      <c r="V38" s="27">
        <f t="shared" ref="V38:V69" si="4">STDEV(E38:Q38)/SQRT(COUNT(E38:Q38))</f>
        <v>0.40949363591400606</v>
      </c>
      <c r="W38" s="27"/>
      <c r="Z38">
        <f t="shared" si="2"/>
        <v>-0.90994517253385609</v>
      </c>
    </row>
    <row r="39" spans="1:26" x14ac:dyDescent="0.15">
      <c r="A39">
        <v>19</v>
      </c>
      <c r="B39">
        <v>16.5</v>
      </c>
      <c r="C39">
        <v>37</v>
      </c>
      <c r="E39">
        <f>'6409'!P39</f>
        <v>-0.11302591300396808</v>
      </c>
      <c r="F39">
        <f>'6410'!P39</f>
        <v>-0.6272000498451582</v>
      </c>
      <c r="G39">
        <f>'6412'!P39</f>
        <v>-0.88088538148118711</v>
      </c>
      <c r="H39">
        <f>'6413'!P39</f>
        <v>0.21703823665829383</v>
      </c>
      <c r="I39">
        <f>'6415'!P39</f>
        <v>-0.7378370469123281</v>
      </c>
      <c r="J39">
        <f>'6419'!P39</f>
        <v>-1.8903297318617927</v>
      </c>
      <c r="K39">
        <f>'6421'!P39</f>
        <v>-5.2307326481266722E-2</v>
      </c>
      <c r="L39" s="18">
        <f>'6493'!P39</f>
        <v>2.0379122369976947</v>
      </c>
      <c r="M39">
        <f>'6497'!P39</f>
        <v>1.1978827250464852</v>
      </c>
      <c r="N39">
        <f>'6498'!P39</f>
        <v>-0.68051982807285383</v>
      </c>
      <c r="O39">
        <f>'6500'!P39</f>
        <v>0.89513137302733059</v>
      </c>
      <c r="P39">
        <f>'6501'!P39</f>
        <v>-1.9750200727048381</v>
      </c>
      <c r="Q39" s="18">
        <f>'6503'!P39</f>
        <v>0.7008173004523166</v>
      </c>
      <c r="R39" s="18">
        <f>'7056'!P39</f>
        <v>-0.64677400880460012</v>
      </c>
      <c r="S39" s="18">
        <f>'7060'!P39</f>
        <v>-2.3789232709941415E-2</v>
      </c>
      <c r="T39" s="1"/>
      <c r="U39" s="27">
        <f t="shared" si="3"/>
        <v>-0.14679565216779014</v>
      </c>
      <c r="V39" s="27">
        <f t="shared" si="4"/>
        <v>0.32338152074029902</v>
      </c>
      <c r="W39" s="27"/>
      <c r="Z39">
        <f t="shared" si="2"/>
        <v>-0.37011298142456317</v>
      </c>
    </row>
    <row r="40" spans="1:26" x14ac:dyDescent="0.15">
      <c r="A40">
        <v>19.5</v>
      </c>
      <c r="B40">
        <v>17</v>
      </c>
      <c r="C40">
        <v>38</v>
      </c>
      <c r="E40">
        <f>'6409'!P40</f>
        <v>2.2872435228933101</v>
      </c>
      <c r="F40">
        <f>'6410'!P40</f>
        <v>-0.79103882389380753</v>
      </c>
      <c r="G40">
        <f>'6412'!P40</f>
        <v>-1.0983594912734618</v>
      </c>
      <c r="H40">
        <f>'6413'!P40</f>
        <v>-0.43851174526720238</v>
      </c>
      <c r="I40">
        <f>'6415'!P40</f>
        <v>-1.5351469721483446</v>
      </c>
      <c r="J40">
        <f>'6419'!P40</f>
        <v>-0.27747844509102382</v>
      </c>
      <c r="K40">
        <f>'6421'!P40</f>
        <v>1.1181143179597501</v>
      </c>
      <c r="L40" s="18">
        <f>'6493'!P40</f>
        <v>1.5529610945382724</v>
      </c>
      <c r="M40">
        <f>'6497'!P40</f>
        <v>1.1559050438977216</v>
      </c>
      <c r="N40">
        <f>'6498'!P40</f>
        <v>-2.488870577279271</v>
      </c>
      <c r="O40">
        <f>'6500'!P40</f>
        <v>-0.79070206086825723</v>
      </c>
      <c r="P40">
        <f>'6501'!P40</f>
        <v>-1.6885899858582398</v>
      </c>
      <c r="Q40" s="18">
        <f>'6503'!P40</f>
        <v>-1.1093161673469418</v>
      </c>
      <c r="R40" s="18">
        <f>'7056'!P40</f>
        <v>-0.26945989728694064</v>
      </c>
      <c r="S40" s="18">
        <f>'7060'!P40</f>
        <v>-1.0031771373003773</v>
      </c>
      <c r="T40" s="1"/>
      <c r="U40" s="27">
        <f t="shared" si="3"/>
        <v>-0.31567617613365356</v>
      </c>
      <c r="V40" s="27">
        <f t="shared" si="4"/>
        <v>0.39462496333073421</v>
      </c>
      <c r="W40" s="27"/>
      <c r="Z40">
        <f t="shared" si="2"/>
        <v>-0.6146069030677298</v>
      </c>
    </row>
    <row r="41" spans="1:26" x14ac:dyDescent="0.15">
      <c r="A41">
        <v>20</v>
      </c>
      <c r="B41">
        <v>17.5</v>
      </c>
      <c r="C41">
        <v>39</v>
      </c>
      <c r="E41">
        <f>'6409'!P41</f>
        <v>0.28515459149261679</v>
      </c>
      <c r="F41">
        <f>'6410'!P41</f>
        <v>0.55480945098902934</v>
      </c>
      <c r="G41">
        <f>'6412'!P41</f>
        <v>0.99978999685967318</v>
      </c>
      <c r="H41">
        <f>'6413'!P41</f>
        <v>3.6291407440893056E-2</v>
      </c>
      <c r="I41">
        <f>'6415'!P41</f>
        <v>-1.0330580419272017</v>
      </c>
      <c r="J41">
        <f>'6419'!P41</f>
        <v>-0.257525996860061</v>
      </c>
      <c r="K41">
        <f>'6421'!P41</f>
        <v>1.8713183020245951</v>
      </c>
      <c r="L41" s="18">
        <f>'6493'!P41</f>
        <v>-0.35032040151260879</v>
      </c>
      <c r="M41">
        <f>'6497'!P41</f>
        <v>-1.1845888098494035</v>
      </c>
      <c r="N41">
        <f>'6498'!P41</f>
        <v>-0.54650005523036949</v>
      </c>
      <c r="O41">
        <f>'6500'!P41</f>
        <v>0.39344596782839519</v>
      </c>
      <c r="P41">
        <f>'6501'!P41</f>
        <v>-0.51461800706468319</v>
      </c>
      <c r="Q41" s="18">
        <f>'6503'!P41</f>
        <v>-1.5035823551548504</v>
      </c>
      <c r="R41" s="18">
        <f>'7056'!P41</f>
        <v>1.4339916682224081</v>
      </c>
      <c r="S41" s="18">
        <f>'7060'!P41</f>
        <v>-1.0371618334518136</v>
      </c>
      <c r="T41" s="1"/>
      <c r="U41" s="27">
        <f t="shared" si="3"/>
        <v>-9.610645776645968E-2</v>
      </c>
      <c r="V41" s="27">
        <f t="shared" si="4"/>
        <v>0.25832720399701309</v>
      </c>
      <c r="W41" s="27"/>
      <c r="Z41">
        <f t="shared" si="2"/>
        <v>-0.11061729470958398</v>
      </c>
    </row>
    <row r="42" spans="1:26" x14ac:dyDescent="0.15">
      <c r="A42">
        <v>20.5</v>
      </c>
      <c r="B42">
        <v>18</v>
      </c>
      <c r="C42">
        <v>40</v>
      </c>
      <c r="E42">
        <f>'6409'!P42</f>
        <v>-0.81232458161795229</v>
      </c>
      <c r="F42">
        <f>'6410'!P42</f>
        <v>-0.51486457173431965</v>
      </c>
      <c r="G42">
        <f>'6412'!P42</f>
        <v>-0.24864852031947793</v>
      </c>
      <c r="H42">
        <f>'6413'!P42</f>
        <v>-5.6470716776243962E-2</v>
      </c>
      <c r="I42">
        <f>'6415'!P42</f>
        <v>0.80520725676087723</v>
      </c>
      <c r="J42">
        <f>'6419'!P42</f>
        <v>0.89017198795193431</v>
      </c>
      <c r="K42">
        <f>'6421'!P42</f>
        <v>1.3874372304147911</v>
      </c>
      <c r="L42" s="18">
        <f>'6493'!P42</f>
        <v>0.82079037041667235</v>
      </c>
      <c r="M42">
        <f>'6497'!P42</f>
        <v>-0.37932106950208605</v>
      </c>
      <c r="N42">
        <f>'6498'!P42</f>
        <v>-0.664355239151317</v>
      </c>
      <c r="O42">
        <f>'6500'!P42</f>
        <v>3.0227855197294165E-2</v>
      </c>
      <c r="P42">
        <f>'6501'!P42</f>
        <v>-1.150247113557316</v>
      </c>
      <c r="Q42" s="18">
        <f>'6503'!P42</f>
        <v>6.0198733126991526E-2</v>
      </c>
      <c r="R42" s="18">
        <f>'7056'!P42</f>
        <v>-1.3249521521180356</v>
      </c>
      <c r="S42" s="18">
        <f>'7060'!P42</f>
        <v>0.26394614624117391</v>
      </c>
      <c r="T42" s="1"/>
      <c r="U42" s="27">
        <f t="shared" si="3"/>
        <v>1.2907817016142143E-2</v>
      </c>
      <c r="V42" s="27">
        <f t="shared" si="4"/>
        <v>0.21092148275565989</v>
      </c>
      <c r="W42" s="27"/>
      <c r="Z42">
        <f t="shared" si="2"/>
        <v>-0.15255961854786093</v>
      </c>
    </row>
    <row r="43" spans="1:26" x14ac:dyDescent="0.15">
      <c r="A43">
        <v>21</v>
      </c>
      <c r="B43">
        <v>18.5</v>
      </c>
      <c r="C43">
        <v>41</v>
      </c>
      <c r="E43">
        <f>'6409'!P43</f>
        <v>0.3398216482998187</v>
      </c>
      <c r="F43">
        <f>'6410'!P43</f>
        <v>0.50134002017896717</v>
      </c>
      <c r="G43">
        <f>'6412'!P43</f>
        <v>-5.6395243255961819E-2</v>
      </c>
      <c r="H43">
        <f>'6413'!P43</f>
        <v>-0.29994293922458876</v>
      </c>
      <c r="I43">
        <f>'6415'!P43</f>
        <v>-0.10582935596233614</v>
      </c>
      <c r="J43">
        <f>'6419'!P43</f>
        <v>2.1853873666861516</v>
      </c>
      <c r="K43">
        <f>'6421'!P43</f>
        <v>-0.76408379598494869</v>
      </c>
      <c r="L43" s="18">
        <f>'6493'!P43</f>
        <v>0.45953506319051668</v>
      </c>
      <c r="M43">
        <f>'6497'!P43</f>
        <v>0.60378229439749664</v>
      </c>
      <c r="N43">
        <f>'6498'!P43</f>
        <v>2.7724335716259629</v>
      </c>
      <c r="O43">
        <f>'6500'!P43</f>
        <v>5.9356169756438121E-2</v>
      </c>
      <c r="P43">
        <f>'6501'!P43</f>
        <v>1.2005826313163896</v>
      </c>
      <c r="Q43" s="18">
        <f>'6503'!P43</f>
        <v>0.3329770673389979</v>
      </c>
      <c r="R43" s="18">
        <f>'7056'!P43</f>
        <v>-0.71980342489127891</v>
      </c>
      <c r="S43" s="18">
        <f>'7060'!P43</f>
        <v>-5.4011153238661569E-2</v>
      </c>
      <c r="T43" s="1"/>
      <c r="U43" s="27">
        <f t="shared" si="3"/>
        <v>0.55607419218176191</v>
      </c>
      <c r="V43" s="27">
        <f t="shared" si="4"/>
        <v>0.27302879751644671</v>
      </c>
      <c r="W43" s="27"/>
      <c r="Z43">
        <f t="shared" si="2"/>
        <v>0.33639935781940833</v>
      </c>
    </row>
    <row r="44" spans="1:26" x14ac:dyDescent="0.15">
      <c r="A44">
        <v>21.5</v>
      </c>
      <c r="B44">
        <v>19</v>
      </c>
      <c r="C44">
        <v>42</v>
      </c>
      <c r="E44">
        <f>'6409'!P44</f>
        <v>0.22691398628666032</v>
      </c>
      <c r="F44">
        <f>'6410'!P44</f>
        <v>2.0432117701919097</v>
      </c>
      <c r="G44">
        <f>'6412'!P44</f>
        <v>1.7081740632918379</v>
      </c>
      <c r="H44">
        <f>'6413'!P44</f>
        <v>0.60234103169693765</v>
      </c>
      <c r="I44">
        <f>'6415'!P44</f>
        <v>1.0162723110057521</v>
      </c>
      <c r="J44">
        <f>'6419'!P44</f>
        <v>1.4320175533536594</v>
      </c>
      <c r="K44">
        <f>'6421'!P44</f>
        <v>-1.5657003366895541</v>
      </c>
      <c r="L44" s="18">
        <f>'6493'!P44</f>
        <v>-1.6765614504214963</v>
      </c>
      <c r="M44">
        <f>'6497'!P44</f>
        <v>-1.4368308157248417</v>
      </c>
      <c r="N44">
        <f>'6498'!P44</f>
        <v>1.8648934294874877</v>
      </c>
      <c r="O44">
        <f>'6500'!P44</f>
        <v>-0.64943641668639329</v>
      </c>
      <c r="P44">
        <f>'6501'!P44</f>
        <v>3.1187667233005238</v>
      </c>
      <c r="Q44" s="18">
        <f>'6503'!P44</f>
        <v>1.1604809897767989</v>
      </c>
      <c r="R44" s="18">
        <f>'7056'!P44</f>
        <v>1.6493509390395473</v>
      </c>
      <c r="S44" s="18">
        <f>'7060'!P44</f>
        <v>1.0878985126150251</v>
      </c>
      <c r="T44" s="1"/>
      <c r="U44" s="27">
        <f t="shared" si="3"/>
        <v>0.60342637222071405</v>
      </c>
      <c r="V44" s="27">
        <f t="shared" si="4"/>
        <v>0.42484184915112416</v>
      </c>
      <c r="W44" s="27"/>
      <c r="Z44">
        <f t="shared" si="2"/>
        <v>1.0883766503912755</v>
      </c>
    </row>
    <row r="45" spans="1:26" x14ac:dyDescent="0.15">
      <c r="A45">
        <v>22</v>
      </c>
      <c r="B45">
        <v>19.5</v>
      </c>
      <c r="C45">
        <v>43</v>
      </c>
      <c r="E45">
        <f>'6409'!P45</f>
        <v>-1.7874489331445982</v>
      </c>
      <c r="F45">
        <f>'6410'!P45</f>
        <v>0.74519863744828108</v>
      </c>
      <c r="G45">
        <f>'6412'!P45</f>
        <v>0.73539314171604553</v>
      </c>
      <c r="H45">
        <f>'6413'!P45</f>
        <v>0.22406461486010804</v>
      </c>
      <c r="I45">
        <f>'6415'!P45</f>
        <v>2.5407083543342224</v>
      </c>
      <c r="J45">
        <f>'6419'!P45</f>
        <v>1.4495540661292439</v>
      </c>
      <c r="K45">
        <f>'6421'!P45</f>
        <v>-0.37631838511187438</v>
      </c>
      <c r="L45" s="18">
        <f>'6493'!P45</f>
        <v>-5.5118614973333058</v>
      </c>
      <c r="M45">
        <f>'6497'!P45</f>
        <v>0.83198612652524095</v>
      </c>
      <c r="N45">
        <f>'6498'!P45</f>
        <v>1.4088576669690098</v>
      </c>
      <c r="O45">
        <f>'6500'!P45</f>
        <v>-0.5797801316053498</v>
      </c>
      <c r="P45">
        <f>'6501'!P45</f>
        <v>1.8786996644851714</v>
      </c>
      <c r="Q45" s="18">
        <f>'6503'!P45</f>
        <v>2.407840511879924</v>
      </c>
      <c r="R45" s="18">
        <f>'7056'!P45</f>
        <v>0.61851635996114351</v>
      </c>
      <c r="S45" s="18">
        <f>'7060'!P45</f>
        <v>-0.20344198142493181</v>
      </c>
      <c r="T45" s="1"/>
      <c r="U45" s="27">
        <f t="shared" si="3"/>
        <v>0.30514567978093221</v>
      </c>
      <c r="V45" s="27">
        <f t="shared" si="4"/>
        <v>0.59133646455365074</v>
      </c>
      <c r="W45" s="27"/>
      <c r="Z45">
        <f t="shared" si="2"/>
        <v>0.7402958895821633</v>
      </c>
    </row>
    <row r="46" spans="1:26" ht="15" x14ac:dyDescent="0.2">
      <c r="A46" s="25">
        <v>22.5</v>
      </c>
      <c r="B46" s="25">
        <v>20</v>
      </c>
      <c r="C46" s="25">
        <v>44</v>
      </c>
      <c r="D46" s="24" t="s">
        <v>29</v>
      </c>
      <c r="E46" s="25">
        <f>'6409'!P46</f>
        <v>-0.39044532557072936</v>
      </c>
      <c r="F46" s="25">
        <f>'6410'!P46</f>
        <v>0.42891792814970886</v>
      </c>
      <c r="G46" s="25">
        <f>'6412'!P46</f>
        <v>2.4408519815277354</v>
      </c>
      <c r="H46" s="25">
        <f>'6413'!P46</f>
        <v>-0.96733550270597357</v>
      </c>
      <c r="I46" s="25">
        <f>'6415'!P46</f>
        <v>1.6405422858444663</v>
      </c>
      <c r="J46" s="25">
        <f>'6419'!P46</f>
        <v>1.5116071219414267</v>
      </c>
      <c r="K46" s="25">
        <f>'6421'!P46</f>
        <v>-1.6004633413970883</v>
      </c>
      <c r="L46" s="26">
        <f>'6493'!P46</f>
        <v>-8.7872690048534317</v>
      </c>
      <c r="M46" s="25">
        <f>'6497'!P46</f>
        <v>0.27760557826217891</v>
      </c>
      <c r="N46" s="25">
        <f>'6498'!P46</f>
        <v>2.0414532462129995</v>
      </c>
      <c r="O46" s="25">
        <f>'6500'!P46</f>
        <v>-2.5543077847989468</v>
      </c>
      <c r="P46" s="25">
        <f>'6501'!P46</f>
        <v>2.718128456226538</v>
      </c>
      <c r="Q46" s="26">
        <f>'6503'!P46</f>
        <v>1.2695797793043977</v>
      </c>
      <c r="R46" s="26">
        <f>'7056'!P46</f>
        <v>-0.69572608907855238</v>
      </c>
      <c r="S46" s="26">
        <f>'7060'!P46</f>
        <v>-3.849448134170629</v>
      </c>
      <c r="T46" s="65"/>
      <c r="U46" s="28">
        <f t="shared" si="3"/>
        <v>-0.15162573706590143</v>
      </c>
      <c r="V46" s="28">
        <f t="shared" si="4"/>
        <v>0.84525103965236292</v>
      </c>
      <c r="W46" s="27"/>
      <c r="X46" s="25">
        <v>-13</v>
      </c>
      <c r="Y46" s="25"/>
      <c r="Z46" s="25">
        <f t="shared" si="2"/>
        <v>0.35326175320594388</v>
      </c>
    </row>
    <row r="47" spans="1:26" x14ac:dyDescent="0.15">
      <c r="A47">
        <v>23</v>
      </c>
      <c r="B47">
        <v>20.5</v>
      </c>
      <c r="C47">
        <v>45</v>
      </c>
      <c r="E47">
        <f>'6409'!P47</f>
        <v>5.2337178969659122E-2</v>
      </c>
      <c r="F47">
        <f>'6410'!P47</f>
        <v>-0.14500122195124665</v>
      </c>
      <c r="G47">
        <f>'6412'!P47</f>
        <v>0.93027996575103467</v>
      </c>
      <c r="H47">
        <f>'6413'!P47</f>
        <v>-0.8753164570403944</v>
      </c>
      <c r="I47">
        <f>'6415'!P47</f>
        <v>-0.35990647378730811</v>
      </c>
      <c r="J47">
        <f>'6419'!P47</f>
        <v>0.40535989663988353</v>
      </c>
      <c r="K47">
        <f>'6421'!P47</f>
        <v>-1.2682906787904797</v>
      </c>
      <c r="L47" s="18">
        <f>'6493'!P47</f>
        <v>-10.217376178997718</v>
      </c>
      <c r="M47">
        <f>'6497'!P47</f>
        <v>-0.5457637556085897</v>
      </c>
      <c r="N47">
        <f>'6498'!P47</f>
        <v>2.8643589242768699</v>
      </c>
      <c r="O47">
        <f>'6500'!P47</f>
        <v>-1.5436499874924026</v>
      </c>
      <c r="P47">
        <f>'6501'!P47</f>
        <v>3.6211490550887957</v>
      </c>
      <c r="Q47" s="18">
        <f>'6503'!P47</f>
        <v>2.5334853494142813</v>
      </c>
      <c r="R47" s="18">
        <f>'7056'!P47</f>
        <v>-0.9374572665373927</v>
      </c>
      <c r="S47" s="18">
        <f>'7060'!P47</f>
        <v>-4.0821522552838809</v>
      </c>
      <c r="T47" s="1"/>
      <c r="U47" s="27">
        <f t="shared" si="3"/>
        <v>-0.3498718756559705</v>
      </c>
      <c r="V47" s="27">
        <f t="shared" si="4"/>
        <v>0.93636555435249647</v>
      </c>
      <c r="W47" s="27"/>
      <c r="X47" s="3">
        <v>-13</v>
      </c>
      <c r="Y47" s="3"/>
      <c r="Z47">
        <f t="shared" si="2"/>
        <v>-0.25245384786927738</v>
      </c>
    </row>
    <row r="48" spans="1:26" x14ac:dyDescent="0.15">
      <c r="A48">
        <v>23.5</v>
      </c>
      <c r="B48">
        <v>21</v>
      </c>
      <c r="C48">
        <v>46</v>
      </c>
      <c r="E48">
        <f>'6409'!P48</f>
        <v>-0.62835951658169453</v>
      </c>
      <c r="F48">
        <f>'6410'!P48</f>
        <v>-0.26650745364984652</v>
      </c>
      <c r="G48">
        <f>'6412'!P48</f>
        <v>1.1455303752509223</v>
      </c>
      <c r="H48">
        <f>'6413'!P48</f>
        <v>-0.26793486705728387</v>
      </c>
      <c r="I48">
        <f>'6415'!P48</f>
        <v>1.0855250702183834</v>
      </c>
      <c r="J48">
        <f>'6419'!P48</f>
        <v>1.1494723681919403</v>
      </c>
      <c r="K48">
        <f>'6421'!P48</f>
        <v>-0.53005195018368312</v>
      </c>
      <c r="L48" s="18">
        <f>'6493'!P48</f>
        <v>-11.902106268421619</v>
      </c>
      <c r="M48">
        <f>'6497'!P48</f>
        <v>0.27266004961215912</v>
      </c>
      <c r="N48">
        <f>'6498'!P48</f>
        <v>1.1172089404443986</v>
      </c>
      <c r="O48">
        <f>'6500'!P48</f>
        <v>-7.746070909933675E-2</v>
      </c>
      <c r="P48">
        <f>'6501'!P48</f>
        <v>0.38930745698374186</v>
      </c>
      <c r="Q48" s="18">
        <f>'6503'!P48</f>
        <v>1.3960487992626731</v>
      </c>
      <c r="R48" s="18">
        <f>'7056'!P48</f>
        <v>0.44713792531103047</v>
      </c>
      <c r="S48" s="18">
        <f>'7060'!P48</f>
        <v>-5.747197832001695</v>
      </c>
      <c r="T48" s="1"/>
      <c r="U48" s="27">
        <f t="shared" si="3"/>
        <v>-0.54743597730994176</v>
      </c>
      <c r="V48" s="27">
        <f t="shared" si="4"/>
        <v>0.96683372679863289</v>
      </c>
      <c r="W48" s="27"/>
      <c r="X48" s="3">
        <v>-13</v>
      </c>
      <c r="Y48" s="3"/>
      <c r="Z48">
        <f t="shared" si="2"/>
        <v>0.33098375329795049</v>
      </c>
    </row>
    <row r="49" spans="1:26" x14ac:dyDescent="0.15">
      <c r="A49">
        <v>24</v>
      </c>
      <c r="B49">
        <v>21.5</v>
      </c>
      <c r="C49">
        <v>47</v>
      </c>
      <c r="E49">
        <f>'6409'!P49</f>
        <v>-1.3874141666270439</v>
      </c>
      <c r="F49">
        <f>'6410'!P49</f>
        <v>-0.41648556440729384</v>
      </c>
      <c r="G49">
        <f>'6412'!P49</f>
        <v>2.1295133034315032</v>
      </c>
      <c r="H49">
        <f>'6413'!P49</f>
        <v>1.0190196819259483</v>
      </c>
      <c r="I49">
        <f>'6415'!P49</f>
        <v>1.0053517648229162</v>
      </c>
      <c r="J49">
        <f>'6419'!P49</f>
        <v>0.21792138133094741</v>
      </c>
      <c r="K49">
        <f>'6421'!P49</f>
        <v>0.28000694265025033</v>
      </c>
      <c r="L49" s="18">
        <f>'6493'!P49</f>
        <v>-14.222986497870529</v>
      </c>
      <c r="M49">
        <f>'6497'!P49</f>
        <v>4.2780261049758232E-2</v>
      </c>
      <c r="N49">
        <f>'6498'!P49</f>
        <v>0.76430095341040583</v>
      </c>
      <c r="O49">
        <f>'6500'!P49</f>
        <v>1.6077891163082572</v>
      </c>
      <c r="P49">
        <f>'6501'!P49</f>
        <v>-0.29054957009148008</v>
      </c>
      <c r="Q49" s="18">
        <f>'6503'!P49</f>
        <v>3.7344263586658712</v>
      </c>
      <c r="R49" s="18">
        <f>'7056'!P49</f>
        <v>4.6920581468874758</v>
      </c>
      <c r="S49" s="18">
        <f>'7060'!P49</f>
        <v>-7.9877813142620369</v>
      </c>
      <c r="T49" s="1"/>
      <c r="U49" s="27">
        <f t="shared" si="3"/>
        <v>-0.42433277195388375</v>
      </c>
      <c r="V49" s="27">
        <f t="shared" si="4"/>
        <v>1.2035262035400911</v>
      </c>
      <c r="W49" s="27"/>
      <c r="X49" s="3">
        <v>-13</v>
      </c>
      <c r="Y49" s="3"/>
      <c r="Z49">
        <f t="shared" si="2"/>
        <v>0.52215394803032811</v>
      </c>
    </row>
    <row r="50" spans="1:26" x14ac:dyDescent="0.15">
      <c r="A50">
        <v>24.5</v>
      </c>
      <c r="B50">
        <v>22</v>
      </c>
      <c r="C50">
        <v>48</v>
      </c>
      <c r="E50">
        <f>'6409'!P50</f>
        <v>-1.3207591430694274</v>
      </c>
      <c r="F50">
        <f>'6410'!P50</f>
        <v>4.2975073368640426E-2</v>
      </c>
      <c r="G50">
        <f>'6412'!P50</f>
        <v>0.87600016273739612</v>
      </c>
      <c r="H50">
        <f>'6413'!P50</f>
        <v>0.42466166657068499</v>
      </c>
      <c r="I50">
        <f>'6415'!P50</f>
        <v>1.4775940083159242</v>
      </c>
      <c r="J50">
        <f>'6419'!P50</f>
        <v>-0.95667442750873488</v>
      </c>
      <c r="K50">
        <f>'6421'!P50</f>
        <v>1.0121535627047766</v>
      </c>
      <c r="L50" s="18">
        <f>'6493'!P50</f>
        <v>-14.970642397644562</v>
      </c>
      <c r="M50">
        <f>'6497'!P50</f>
        <v>-0.72367895641661217</v>
      </c>
      <c r="N50">
        <f>'6498'!P50</f>
        <v>-1.2618602643176804</v>
      </c>
      <c r="O50">
        <f>'6500'!P50</f>
        <v>2.4899991935302688</v>
      </c>
      <c r="P50">
        <f>'6501'!P50</f>
        <v>-0.55568605503833202</v>
      </c>
      <c r="Q50" s="18">
        <f>'6503'!P50</f>
        <v>2.7442916986089299</v>
      </c>
      <c r="R50" s="18">
        <f>'7056'!P50</f>
        <v>4.1282651267300743</v>
      </c>
      <c r="S50" s="18">
        <f>'7060'!P50</f>
        <v>-10.957529107026176</v>
      </c>
      <c r="T50" s="1"/>
      <c r="U50" s="27">
        <f t="shared" si="3"/>
        <v>-0.82474045216605607</v>
      </c>
      <c r="V50" s="27">
        <f t="shared" si="4"/>
        <v>1.2358183417661721</v>
      </c>
      <c r="W50" s="27"/>
      <c r="X50" s="3">
        <v>-13</v>
      </c>
      <c r="Y50" s="3"/>
      <c r="Z50">
        <f t="shared" si="2"/>
        <v>0.23381836996966271</v>
      </c>
    </row>
    <row r="51" spans="1:26" x14ac:dyDescent="0.15">
      <c r="A51">
        <v>25</v>
      </c>
      <c r="B51">
        <v>22.5</v>
      </c>
      <c r="C51">
        <v>49</v>
      </c>
      <c r="E51">
        <f>'6409'!P51</f>
        <v>-2.6502940927938741</v>
      </c>
      <c r="F51">
        <f>'6410'!P51</f>
        <v>-1.4311263786200727</v>
      </c>
      <c r="G51">
        <f>'6412'!P51</f>
        <v>0.3049501627779444</v>
      </c>
      <c r="H51">
        <f>'6413'!P51</f>
        <v>-0.19094203326392967</v>
      </c>
      <c r="I51">
        <f>'6415'!P51</f>
        <v>1.6987585462978529</v>
      </c>
      <c r="J51">
        <f>'6419'!P51</f>
        <v>-2.5187938023158094</v>
      </c>
      <c r="K51">
        <f>'6421'!P51</f>
        <v>-1.6237332566430742</v>
      </c>
      <c r="L51" s="18">
        <f>'6493'!P51</f>
        <v>-14.782587297802232</v>
      </c>
      <c r="M51">
        <f>'6497'!P51</f>
        <v>0.66771732009978291</v>
      </c>
      <c r="N51">
        <f>'6498'!P51</f>
        <v>-4.3315383533013438E-2</v>
      </c>
      <c r="O51">
        <f>'6500'!P51</f>
        <v>4.9210775550662653</v>
      </c>
      <c r="P51">
        <f>'6501'!P51</f>
        <v>-2.2189254134546545</v>
      </c>
      <c r="Q51" s="18">
        <f>'6503'!P51</f>
        <v>4.0514020632962051</v>
      </c>
      <c r="R51" s="18">
        <f>'7056'!P51</f>
        <v>1.2211333974507863</v>
      </c>
      <c r="S51" s="18">
        <f>'7060'!P51</f>
        <v>-12.268005766983169</v>
      </c>
      <c r="T51" s="1"/>
      <c r="U51" s="27">
        <f t="shared" si="3"/>
        <v>-1.0627547700683546</v>
      </c>
      <c r="V51" s="27">
        <f t="shared" si="4"/>
        <v>1.3178083256500595</v>
      </c>
      <c r="W51" s="27"/>
      <c r="X51" s="3">
        <v>-13</v>
      </c>
      <c r="Y51" s="3"/>
      <c r="Z51">
        <f t="shared" si="2"/>
        <v>-0.11712870839847156</v>
      </c>
    </row>
    <row r="52" spans="1:26" x14ac:dyDescent="0.15">
      <c r="A52">
        <v>25.5</v>
      </c>
      <c r="B52">
        <v>23</v>
      </c>
      <c r="C52">
        <v>50</v>
      </c>
      <c r="E52">
        <f>'6409'!P52</f>
        <v>9.0481742244684749E-2</v>
      </c>
      <c r="F52">
        <f>'6410'!P52</f>
        <v>0.7840008103975733</v>
      </c>
      <c r="G52">
        <f>'6412'!P52</f>
        <v>0.94930389501618251</v>
      </c>
      <c r="H52">
        <f>'6413'!P52</f>
        <v>-0.20389075396562303</v>
      </c>
      <c r="I52">
        <f>'6415'!P52</f>
        <v>0.15697669333766454</v>
      </c>
      <c r="J52">
        <f>'6419'!P52</f>
        <v>-1.804730996057198</v>
      </c>
      <c r="K52">
        <f>'6421'!P52</f>
        <v>-2.1801489664591491</v>
      </c>
      <c r="L52" s="18">
        <f>'6493'!P52</f>
        <v>-15.142504414647329</v>
      </c>
      <c r="M52">
        <f>'6497'!P52</f>
        <v>-0.73634901373826489</v>
      </c>
      <c r="N52">
        <f>'6498'!P52</f>
        <v>0.57473785208574768</v>
      </c>
      <c r="O52">
        <f>'6500'!P52</f>
        <v>6.9532014346618789</v>
      </c>
      <c r="P52">
        <f>'6501'!P52</f>
        <v>-2.7245075995412162</v>
      </c>
      <c r="Q52" s="18">
        <f>'6503'!P52</f>
        <v>3.7817203311931538</v>
      </c>
      <c r="R52" s="18">
        <f>'7056'!P52</f>
        <v>0.9255428488033417</v>
      </c>
      <c r="S52" s="18">
        <f>'7060'!P52</f>
        <v>-14.897358723703391</v>
      </c>
      <c r="T52" s="1"/>
      <c r="U52" s="27">
        <f t="shared" si="3"/>
        <v>-0.73090069119014589</v>
      </c>
      <c r="V52" s="27">
        <f t="shared" si="4"/>
        <v>1.3934251909044839</v>
      </c>
      <c r="W52" s="27"/>
      <c r="X52" s="3">
        <v>-13</v>
      </c>
      <c r="Y52" s="3"/>
      <c r="Z52">
        <f t="shared" si="2"/>
        <v>0.12372921779117464</v>
      </c>
    </row>
    <row r="53" spans="1:26" x14ac:dyDescent="0.15">
      <c r="A53">
        <v>26</v>
      </c>
      <c r="B53">
        <v>23.5</v>
      </c>
      <c r="C53">
        <v>51</v>
      </c>
      <c r="E53">
        <f>'6409'!P53</f>
        <v>-1.2486396978944916</v>
      </c>
      <c r="F53">
        <f>'6410'!P53</f>
        <v>0.942935260234948</v>
      </c>
      <c r="G53">
        <f>'6412'!P53</f>
        <v>1.756129755430037</v>
      </c>
      <c r="H53">
        <f>'6413'!P53</f>
        <v>-0.39836742901238958</v>
      </c>
      <c r="I53">
        <f>'6415'!P53</f>
        <v>-2.9062203538963341E-2</v>
      </c>
      <c r="J53">
        <f>'6419'!P53</f>
        <v>-2.5381915209353867</v>
      </c>
      <c r="K53">
        <f>'6421'!P53</f>
        <v>-4.6239998395249522</v>
      </c>
      <c r="L53" s="18">
        <f>'6493'!P53</f>
        <v>-16.080960077610939</v>
      </c>
      <c r="M53">
        <f>'6497'!P53</f>
        <v>1.0151150409376708</v>
      </c>
      <c r="N53">
        <f>'6498'!P53</f>
        <v>-5.414328505842695E-2</v>
      </c>
      <c r="O53">
        <f>'6500'!P53</f>
        <v>10.043469859328649</v>
      </c>
      <c r="P53">
        <f>'6501'!P53</f>
        <v>-2.341936386207641</v>
      </c>
      <c r="Q53" s="18">
        <f>'6503'!P53</f>
        <v>7.9321420883879359</v>
      </c>
      <c r="R53" s="18">
        <f>'7056'!P53</f>
        <v>-3.2184633989270175</v>
      </c>
      <c r="S53" s="18">
        <f>'7060'!P53</f>
        <v>-15.242326458767893</v>
      </c>
      <c r="T53" s="1"/>
      <c r="U53" s="27">
        <f t="shared" si="3"/>
        <v>-0.43273141811261123</v>
      </c>
      <c r="V53" s="27">
        <f t="shared" si="4"/>
        <v>1.7171583477418726</v>
      </c>
      <c r="W53" s="27"/>
      <c r="X53" s="3">
        <v>-13</v>
      </c>
      <c r="Y53" s="3"/>
      <c r="Z53">
        <f t="shared" si="2"/>
        <v>-0.22625535703540828</v>
      </c>
    </row>
    <row r="54" spans="1:26" x14ac:dyDescent="0.15">
      <c r="A54">
        <v>26.5</v>
      </c>
      <c r="B54">
        <v>24</v>
      </c>
      <c r="C54">
        <v>52</v>
      </c>
      <c r="E54">
        <f>'6409'!P54</f>
        <v>-3.2277757220719008</v>
      </c>
      <c r="F54">
        <f>'6410'!P54</f>
        <v>-1.3988875680029225</v>
      </c>
      <c r="G54">
        <f>'6412'!P54</f>
        <v>3.3940160198865073</v>
      </c>
      <c r="H54">
        <f>'6413'!P54</f>
        <v>0.57140481165776136</v>
      </c>
      <c r="I54">
        <f>'6415'!P54</f>
        <v>-2.3669572181963843</v>
      </c>
      <c r="J54">
        <f>'6419'!P54</f>
        <v>-2.6795372517876208</v>
      </c>
      <c r="K54">
        <f>'6421'!P54</f>
        <v>-4.3663386903491919</v>
      </c>
      <c r="L54" s="18">
        <f>'6493'!P54</f>
        <v>-14.802175489206601</v>
      </c>
      <c r="M54">
        <f>'6497'!P54</f>
        <v>0.15300807999879443</v>
      </c>
      <c r="N54">
        <f>'6498'!P54</f>
        <v>-5.4468241168389456E-2</v>
      </c>
      <c r="O54">
        <f>'6500'!P54</f>
        <v>12.009961420292925</v>
      </c>
      <c r="P54">
        <f>'6501'!P54</f>
        <v>-3.6743978964870845</v>
      </c>
      <c r="Q54" s="18">
        <f>'6503'!P54</f>
        <v>8.8853996431948321</v>
      </c>
      <c r="R54" s="18">
        <f>'7056'!P54</f>
        <v>-1.738891462973075</v>
      </c>
      <c r="S54" s="18">
        <f>'7060'!P54</f>
        <v>-9.2823607207952019</v>
      </c>
      <c r="T54" s="1"/>
      <c r="U54" s="27">
        <f t="shared" si="3"/>
        <v>-0.58128831555686722</v>
      </c>
      <c r="V54" s="27">
        <f t="shared" si="4"/>
        <v>1.8036597744636742</v>
      </c>
      <c r="W54" s="27"/>
      <c r="X54" s="3">
        <v>-13</v>
      </c>
      <c r="Y54" s="3"/>
      <c r="Z54">
        <f t="shared" si="2"/>
        <v>-1.5688895154879987</v>
      </c>
    </row>
    <row r="55" spans="1:26" x14ac:dyDescent="0.15">
      <c r="A55">
        <v>27</v>
      </c>
      <c r="B55">
        <v>24.5</v>
      </c>
      <c r="C55">
        <v>53</v>
      </c>
      <c r="E55">
        <f>'6409'!P55</f>
        <v>-3.7246585058016932</v>
      </c>
      <c r="F55">
        <f>'6410'!P55</f>
        <v>-5.6748232921559767</v>
      </c>
      <c r="G55">
        <f>'6412'!P55</f>
        <v>5.1290423454460177</v>
      </c>
      <c r="H55">
        <f>'6413'!P55</f>
        <v>1.7759069962132736</v>
      </c>
      <c r="I55">
        <f>'6415'!P55</f>
        <v>-1.5871099902003982</v>
      </c>
      <c r="J55">
        <f>'6419'!P55</f>
        <v>-2.0085978888666975</v>
      </c>
      <c r="K55">
        <f>'6421'!P55</f>
        <v>-3.8127505794588652</v>
      </c>
      <c r="L55" s="18">
        <f>'6493'!P55</f>
        <v>-15.850818348830368</v>
      </c>
      <c r="M55">
        <f>'6497'!P55</f>
        <v>-1.3883824034593972</v>
      </c>
      <c r="N55">
        <f>'6498'!P55</f>
        <v>0.8510231496486097</v>
      </c>
      <c r="O55">
        <f>'6500'!P55</f>
        <v>12.335976098197939</v>
      </c>
      <c r="P55">
        <f>'6501'!P55</f>
        <v>-5.2607272321787333</v>
      </c>
      <c r="Q55" s="18">
        <f>'6503'!P55</f>
        <v>12.235545588852185</v>
      </c>
      <c r="R55" s="18">
        <f>'7056'!P55</f>
        <v>5.1284699492015333</v>
      </c>
      <c r="S55" s="18">
        <f>'7060'!P55</f>
        <v>-5.2055199039193152</v>
      </c>
      <c r="T55" s="1"/>
      <c r="U55" s="27">
        <f t="shared" si="3"/>
        <v>-0.53695185096877718</v>
      </c>
      <c r="V55" s="27">
        <f t="shared" si="4"/>
        <v>2.0821899972748685</v>
      </c>
      <c r="W55" s="27"/>
      <c r="X55" s="3">
        <v>-13</v>
      </c>
      <c r="Y55" s="3"/>
      <c r="Z55">
        <f t="shared" si="2"/>
        <v>-1.4877461968298977</v>
      </c>
    </row>
    <row r="56" spans="1:26" x14ac:dyDescent="0.15">
      <c r="A56">
        <v>27.5</v>
      </c>
      <c r="B56">
        <v>25</v>
      </c>
      <c r="C56">
        <v>54</v>
      </c>
      <c r="E56">
        <f>'6409'!P56</f>
        <v>-5.9675883324826771</v>
      </c>
      <c r="F56">
        <f>'6410'!P56</f>
        <v>-11.603609392682083</v>
      </c>
      <c r="G56">
        <f>'6412'!P56</f>
        <v>7.4636739381751731</v>
      </c>
      <c r="H56">
        <f>'6413'!P56</f>
        <v>0.14072340610491033</v>
      </c>
      <c r="I56">
        <f>'6415'!P56</f>
        <v>-3.3652272822313667</v>
      </c>
      <c r="J56">
        <f>'6419'!P56</f>
        <v>-1.7002197958883352</v>
      </c>
      <c r="K56">
        <f>'6421'!P56</f>
        <v>-2.0923800483339612</v>
      </c>
      <c r="L56" s="18">
        <f>'6493'!P56</f>
        <v>-14.611035892050381</v>
      </c>
      <c r="M56">
        <f>'6497'!P56</f>
        <v>-0.93543312847922011</v>
      </c>
      <c r="N56">
        <f>'6498'!P56</f>
        <v>0.15505280517213541</v>
      </c>
      <c r="O56">
        <f>'6500'!P56</f>
        <v>10.261655886552798</v>
      </c>
      <c r="P56">
        <f>'6501'!P56</f>
        <v>-3.7339499415653834</v>
      </c>
      <c r="Q56" s="18">
        <f>'6503'!P56</f>
        <v>7.6975771368002457</v>
      </c>
      <c r="R56" s="18">
        <f>'7056'!P56</f>
        <v>5.9846108223890502</v>
      </c>
      <c r="S56" s="18">
        <f>'7060'!P56</f>
        <v>-3.8512447848775277</v>
      </c>
      <c r="T56" s="1"/>
      <c r="U56" s="27">
        <f t="shared" si="3"/>
        <v>-1.4069815877621652</v>
      </c>
      <c r="V56" s="27">
        <f t="shared" si="4"/>
        <v>1.9802210926752581</v>
      </c>
      <c r="W56" s="27"/>
      <c r="X56" s="3">
        <v>-13</v>
      </c>
      <c r="Y56" s="3"/>
      <c r="Z56">
        <f t="shared" si="2"/>
        <v>-1.3178264621837776</v>
      </c>
    </row>
    <row r="57" spans="1:26" x14ac:dyDescent="0.15">
      <c r="A57">
        <v>28</v>
      </c>
      <c r="B57">
        <v>25.5</v>
      </c>
      <c r="C57">
        <v>55</v>
      </c>
      <c r="E57">
        <f>'6409'!P57</f>
        <v>-4.2054099511048317</v>
      </c>
      <c r="F57">
        <f>'6410'!P57</f>
        <v>-13.982138351812557</v>
      </c>
      <c r="G57">
        <f>'6412'!P57</f>
        <v>10.304271679551363</v>
      </c>
      <c r="H57">
        <f>'6413'!P57</f>
        <v>0.61686338566961374</v>
      </c>
      <c r="I57">
        <f>'6415'!P57</f>
        <v>-1.2119858194222304</v>
      </c>
      <c r="J57">
        <f>'6419'!P57</f>
        <v>-1.7201699472529857</v>
      </c>
      <c r="K57">
        <f>'6421'!P57</f>
        <v>-3.5576487437726345</v>
      </c>
      <c r="L57" s="18">
        <f>'6493'!P57</f>
        <v>-14.875815920901436</v>
      </c>
      <c r="M57">
        <f>'6497'!P57</f>
        <v>-0.28026599128437174</v>
      </c>
      <c r="N57">
        <f>'6498'!P57</f>
        <v>3.3503799731952189</v>
      </c>
      <c r="O57">
        <f>'6500'!P57</f>
        <v>8.3980916823686744</v>
      </c>
      <c r="P57">
        <f>'6501'!P57</f>
        <v>-6.4990177833294593</v>
      </c>
      <c r="Q57" s="18">
        <f>'6503'!P57</f>
        <v>6.4809107250324542</v>
      </c>
      <c r="R57" s="18">
        <f>'7056'!P57</f>
        <v>6.4238810635821206</v>
      </c>
      <c r="S57" s="18">
        <f>'7060'!P57</f>
        <v>-4.0613923289627882</v>
      </c>
      <c r="T57" s="1"/>
      <c r="U57" s="27">
        <f t="shared" si="3"/>
        <v>-1.3216873125433215</v>
      </c>
      <c r="V57" s="27">
        <f t="shared" si="4"/>
        <v>2.1205355644442863</v>
      </c>
      <c r="W57" s="27"/>
      <c r="X57" s="3">
        <v>-13</v>
      </c>
      <c r="Y57" s="3"/>
      <c r="Z57">
        <f t="shared" si="2"/>
        <v>-0.74612590535330103</v>
      </c>
    </row>
    <row r="58" spans="1:26" x14ac:dyDescent="0.15">
      <c r="A58">
        <v>28.5</v>
      </c>
      <c r="B58">
        <v>26</v>
      </c>
      <c r="C58">
        <v>56</v>
      </c>
      <c r="E58">
        <f>'6409'!P58</f>
        <v>-4.3102662978792488</v>
      </c>
      <c r="F58">
        <f>'6410'!P58</f>
        <v>-16.389836877284786</v>
      </c>
      <c r="G58">
        <f>'6412'!P58</f>
        <v>11.659644330376656</v>
      </c>
      <c r="H58">
        <f>'6413'!P58</f>
        <v>0.39569141840333594</v>
      </c>
      <c r="I58">
        <f>'6415'!P58</f>
        <v>-2.1557513130026824</v>
      </c>
      <c r="J58">
        <f>'6419'!P58</f>
        <v>-1.1239631696946413</v>
      </c>
      <c r="K58">
        <f>'6421'!P58</f>
        <v>-3.1411107548633499</v>
      </c>
      <c r="L58" s="18">
        <f>'6493'!P58</f>
        <v>-14.187800232057054</v>
      </c>
      <c r="M58">
        <f>'6497'!P58</f>
        <v>-0.62456282053535694</v>
      </c>
      <c r="N58">
        <f>'6498'!P58</f>
        <v>5.1686399942952246</v>
      </c>
      <c r="O58">
        <f>'6500'!P58</f>
        <v>7.1547031465083375</v>
      </c>
      <c r="P58">
        <f>'6501'!P58</f>
        <v>-4.5383972651182143</v>
      </c>
      <c r="Q58" s="18">
        <f>'6503'!P58</f>
        <v>10.429542731505055</v>
      </c>
      <c r="R58" s="18">
        <f>'7056'!P58</f>
        <v>5.5655275408010363</v>
      </c>
      <c r="S58" s="18">
        <f>'7060'!P58</f>
        <v>-2.3598771273309729</v>
      </c>
      <c r="T58" s="1"/>
      <c r="U58" s="27">
        <f t="shared" si="3"/>
        <v>-0.89718977764205554</v>
      </c>
      <c r="V58" s="27">
        <f t="shared" si="4"/>
        <v>2.3171359950427801</v>
      </c>
      <c r="W58" s="27"/>
      <c r="X58" s="3">
        <v>-13</v>
      </c>
      <c r="Y58" s="3"/>
      <c r="Z58">
        <f t="shared" si="2"/>
        <v>-0.87426299511499916</v>
      </c>
    </row>
    <row r="59" spans="1:26" x14ac:dyDescent="0.15">
      <c r="A59">
        <v>29</v>
      </c>
      <c r="B59">
        <v>26.5</v>
      </c>
      <c r="C59">
        <v>57</v>
      </c>
      <c r="E59">
        <f>'6409'!P59</f>
        <v>-6.6525274360242097</v>
      </c>
      <c r="F59">
        <f>'6410'!P59</f>
        <v>-18.660370556343565</v>
      </c>
      <c r="G59">
        <f>'6412'!P59</f>
        <v>13.371225786756421</v>
      </c>
      <c r="H59">
        <f>'6413'!P59</f>
        <v>1.3869785258596836</v>
      </c>
      <c r="I59">
        <f>'6415'!P59</f>
        <v>-0.92564082115837898</v>
      </c>
      <c r="J59">
        <f>'6419'!P59</f>
        <v>-1.9531302372210544</v>
      </c>
      <c r="K59">
        <f>'6421'!P59</f>
        <v>-3.2567016386428298</v>
      </c>
      <c r="L59" s="18">
        <f>'6493'!P59</f>
        <v>-14.882363157350806</v>
      </c>
      <c r="M59">
        <f>'6497'!P59</f>
        <v>-0.99524181637129139</v>
      </c>
      <c r="N59">
        <f>'6498'!P59</f>
        <v>4.7976116582613617</v>
      </c>
      <c r="O59">
        <f>'6500'!P59</f>
        <v>6.5424107739824988</v>
      </c>
      <c r="P59">
        <f>'6501'!P59</f>
        <v>-6.7926856927173045</v>
      </c>
      <c r="Q59" s="18">
        <f>'6503'!P59</f>
        <v>10.457563982558357</v>
      </c>
      <c r="R59" s="18">
        <f>'7056'!P59</f>
        <v>5.9687501027730923</v>
      </c>
      <c r="S59" s="18">
        <f>'7060'!P59</f>
        <v>-1.2480573967799784</v>
      </c>
      <c r="T59" s="1"/>
      <c r="U59" s="27">
        <f t="shared" si="3"/>
        <v>-1.3509900483393169</v>
      </c>
      <c r="V59" s="27">
        <f t="shared" si="4"/>
        <v>2.5426187653281671</v>
      </c>
      <c r="W59" s="27"/>
      <c r="X59" s="3">
        <v>-13</v>
      </c>
      <c r="Y59" s="3"/>
      <c r="Z59">
        <f t="shared" si="2"/>
        <v>-0.96044131876483518</v>
      </c>
    </row>
    <row r="60" spans="1:26" x14ac:dyDescent="0.15">
      <c r="A60">
        <v>29.5</v>
      </c>
      <c r="B60">
        <v>27</v>
      </c>
      <c r="C60">
        <v>58</v>
      </c>
      <c r="E60">
        <f>'6409'!P60</f>
        <v>-8.0555795960423549</v>
      </c>
      <c r="F60">
        <f>'6410'!P60</f>
        <v>-18.133426091983665</v>
      </c>
      <c r="G60">
        <f>'6412'!P60</f>
        <v>15.361313887129862</v>
      </c>
      <c r="H60">
        <f>'6413'!P60</f>
        <v>1.7129357855121157</v>
      </c>
      <c r="I60">
        <f>'6415'!P60</f>
        <v>-3.162486376873312</v>
      </c>
      <c r="J60">
        <f>'6419'!P60</f>
        <v>-1.6613002261161118</v>
      </c>
      <c r="K60">
        <f>'6421'!P60</f>
        <v>-4.4607737615739884</v>
      </c>
      <c r="L60" s="18">
        <f>'6493'!P60</f>
        <v>-15.068042249533898</v>
      </c>
      <c r="M60">
        <f>'6497'!P60</f>
        <v>-0.14593218794733212</v>
      </c>
      <c r="N60">
        <f>'6498'!P60</f>
        <v>6.1202055250276102</v>
      </c>
      <c r="O60">
        <f>'6500'!P60</f>
        <v>7.1713763706851594</v>
      </c>
      <c r="P60">
        <f>'6501'!P60</f>
        <v>-5.5026059808357157</v>
      </c>
      <c r="Q60" s="18">
        <f>'6503'!P60</f>
        <v>8.6190196717575738</v>
      </c>
      <c r="R60" s="18">
        <f>'7056'!P60</f>
        <v>5.8651088282145301</v>
      </c>
      <c r="S60" s="18">
        <f>'7060'!P60</f>
        <v>-2.0296158198019967</v>
      </c>
      <c r="T60" s="1"/>
      <c r="U60" s="27">
        <f t="shared" si="3"/>
        <v>-1.3234842485226195</v>
      </c>
      <c r="V60" s="27">
        <f t="shared" si="4"/>
        <v>2.6104147210692745</v>
      </c>
      <c r="W60" s="27"/>
      <c r="X60" s="3">
        <v>-13</v>
      </c>
      <c r="Y60" s="3"/>
      <c r="Z60">
        <f t="shared" si="2"/>
        <v>-0.90361620703172196</v>
      </c>
    </row>
    <row r="61" spans="1:26" x14ac:dyDescent="0.15">
      <c r="A61">
        <v>30</v>
      </c>
      <c r="B61">
        <v>27.5</v>
      </c>
      <c r="C61">
        <v>59</v>
      </c>
      <c r="E61">
        <f>'6409'!P61</f>
        <v>-7.5617753720692349</v>
      </c>
      <c r="F61">
        <f>'6410'!P61</f>
        <v>-19.254676380000078</v>
      </c>
      <c r="G61">
        <f>'6412'!P61</f>
        <v>18.198743197004195</v>
      </c>
      <c r="H61">
        <f>'6413'!P61</f>
        <v>1.0808012831814275</v>
      </c>
      <c r="I61">
        <f>'6415'!P61</f>
        <v>-2.7871396432507312</v>
      </c>
      <c r="J61">
        <f>'6419'!P61</f>
        <v>0.30968815869324073</v>
      </c>
      <c r="K61">
        <f>'6421'!P61</f>
        <v>-3.3484585647191443</v>
      </c>
      <c r="L61" s="18">
        <f>'6493'!P61</f>
        <v>-16.446787520220738</v>
      </c>
      <c r="M61">
        <f>'6497'!P61</f>
        <v>-0.81491383085817737</v>
      </c>
      <c r="N61">
        <f>'6498'!P61</f>
        <v>6.3586839406315692</v>
      </c>
      <c r="O61">
        <f>'6500'!P61</f>
        <v>4.5679466866527765</v>
      </c>
      <c r="P61">
        <f>'6501'!P61</f>
        <v>-7.1307306097138454</v>
      </c>
      <c r="Q61" s="18">
        <f>'6503'!P61</f>
        <v>8.1089822037342252</v>
      </c>
      <c r="R61" s="18">
        <f>'7056'!P61</f>
        <v>4.3640398181198767</v>
      </c>
      <c r="S61" s="18">
        <f>'7060'!P61</f>
        <v>-2.9120107157094659</v>
      </c>
      <c r="T61" s="1"/>
      <c r="U61" s="27">
        <f t="shared" si="3"/>
        <v>-1.4399720346872702</v>
      </c>
      <c r="V61" s="27">
        <f t="shared" si="4"/>
        <v>2.7751977114166499</v>
      </c>
      <c r="W61" s="27"/>
      <c r="X61" s="3">
        <v>-13</v>
      </c>
      <c r="Y61" s="3"/>
      <c r="Z61">
        <f t="shared" si="2"/>
        <v>-0.25261283608246832</v>
      </c>
    </row>
    <row r="62" spans="1:26" x14ac:dyDescent="0.15">
      <c r="A62">
        <v>30.5</v>
      </c>
      <c r="B62">
        <v>28</v>
      </c>
      <c r="C62">
        <v>60</v>
      </c>
      <c r="E62">
        <f>'6409'!P62</f>
        <v>-9.2853540791035449</v>
      </c>
      <c r="F62">
        <f>'6410'!P62</f>
        <v>-20.053748052229409</v>
      </c>
      <c r="G62">
        <f>'6412'!P62</f>
        <v>20.981074640532892</v>
      </c>
      <c r="H62">
        <f>'6413'!P62</f>
        <v>1.2221631816113043</v>
      </c>
      <c r="I62">
        <f>'6415'!P62</f>
        <v>-2.203341922858113</v>
      </c>
      <c r="J62">
        <f>'6419'!P62</f>
        <v>-0.66839629805848411</v>
      </c>
      <c r="K62">
        <f>'6421'!P62</f>
        <v>-4.9117324476335877</v>
      </c>
      <c r="L62" s="18">
        <f>'6493'!P62</f>
        <v>-17.216105337276208</v>
      </c>
      <c r="M62">
        <f>'6497'!P62</f>
        <v>-0.48761505091537399</v>
      </c>
      <c r="N62">
        <f>'6498'!P62</f>
        <v>5.9251718057371976</v>
      </c>
      <c r="O62">
        <f>'6500'!P62</f>
        <v>5.6919144589946189</v>
      </c>
      <c r="P62">
        <f>'6501'!P62</f>
        <v>-6.9149327365635589</v>
      </c>
      <c r="Q62" s="18">
        <f>'6503'!P62</f>
        <v>9.4654717074674455</v>
      </c>
      <c r="R62" s="18">
        <f>'7056'!P62</f>
        <v>3.0088834145392034</v>
      </c>
      <c r="S62" s="18">
        <f>'7060'!P62</f>
        <v>-1.196801612560769</v>
      </c>
      <c r="T62" s="1"/>
      <c r="U62" s="27">
        <f t="shared" si="3"/>
        <v>-1.4196484715611402</v>
      </c>
      <c r="V62" s="27">
        <f t="shared" si="4"/>
        <v>3.0327752384085302</v>
      </c>
      <c r="W62" s="27"/>
      <c r="X62" s="3">
        <v>-13</v>
      </c>
      <c r="Y62" s="3"/>
      <c r="Z62">
        <f t="shared" si="2"/>
        <v>-0.57800567448692908</v>
      </c>
    </row>
    <row r="63" spans="1:26" x14ac:dyDescent="0.15">
      <c r="A63">
        <v>31</v>
      </c>
      <c r="B63">
        <v>28.5</v>
      </c>
      <c r="C63">
        <v>61</v>
      </c>
      <c r="E63">
        <f>'6409'!P63</f>
        <v>-9.1496020851829627</v>
      </c>
      <c r="F63">
        <f>'6410'!P63</f>
        <v>-19.398757123506879</v>
      </c>
      <c r="G63">
        <f>'6412'!P63</f>
        <v>21.37407923419147</v>
      </c>
      <c r="H63">
        <f>'6413'!P63</f>
        <v>0.92350225756284376</v>
      </c>
      <c r="I63">
        <f>'6415'!P63</f>
        <v>-4.5375992004543582</v>
      </c>
      <c r="J63">
        <f>'6419'!P63</f>
        <v>1.1151906041849484</v>
      </c>
      <c r="K63">
        <f>'6421'!P63</f>
        <v>-6.6781658755899116</v>
      </c>
      <c r="L63" s="18">
        <f>'6493'!P63</f>
        <v>-15.460148805947549</v>
      </c>
      <c r="M63">
        <f>'6497'!P63</f>
        <v>0.32332702310879058</v>
      </c>
      <c r="N63">
        <f>'6498'!P63</f>
        <v>5.6422989468171378</v>
      </c>
      <c r="O63">
        <f>'6500'!P63</f>
        <v>6.8832524286274674</v>
      </c>
      <c r="P63">
        <f>'6501'!P63</f>
        <v>-6.3838301164617137</v>
      </c>
      <c r="Q63" s="18">
        <f>'6503'!P63</f>
        <v>10.826386218251436</v>
      </c>
      <c r="R63" s="18">
        <f>'7056'!P63</f>
        <v>1.4216489990592762</v>
      </c>
      <c r="S63" s="18">
        <f>'7060'!P63</f>
        <v>-2.212021556786095</v>
      </c>
      <c r="T63" s="1"/>
      <c r="U63" s="27">
        <f t="shared" si="3"/>
        <v>-1.1169281918768672</v>
      </c>
      <c r="V63" s="27">
        <f t="shared" si="4"/>
        <v>3.0426919261749257</v>
      </c>
      <c r="W63" s="27"/>
      <c r="X63" s="3">
        <v>-13</v>
      </c>
      <c r="Y63" s="3"/>
      <c r="Z63">
        <f t="shared" si="2"/>
        <v>0.62341464033581717</v>
      </c>
    </row>
    <row r="64" spans="1:26" x14ac:dyDescent="0.15">
      <c r="A64">
        <v>31.5</v>
      </c>
      <c r="B64">
        <v>29</v>
      </c>
      <c r="C64">
        <v>62</v>
      </c>
      <c r="E64">
        <f>'6409'!P64</f>
        <v>-10.048213553383064</v>
      </c>
      <c r="F64">
        <f>'6410'!P64</f>
        <v>-20.332693963951119</v>
      </c>
      <c r="G64">
        <f>'6412'!P64</f>
        <v>22.497614748938545</v>
      </c>
      <c r="H64">
        <f>'6413'!P64</f>
        <v>-0.22898600764629301</v>
      </c>
      <c r="I64">
        <f>'6415'!P64</f>
        <v>-5.5624123032225938</v>
      </c>
      <c r="J64">
        <f>'6419'!P64</f>
        <v>0.70692667701223633</v>
      </c>
      <c r="K64">
        <f>'6421'!P64</f>
        <v>-4.9135567235616415</v>
      </c>
      <c r="L64" s="18">
        <f>'6493'!P64</f>
        <v>-16.164401061940257</v>
      </c>
      <c r="M64">
        <f>'6497'!P64</f>
        <v>0.17944615187266408</v>
      </c>
      <c r="N64">
        <f>'6498'!P64</f>
        <v>2.2133219572073157</v>
      </c>
      <c r="O64">
        <f>'6500'!P64</f>
        <v>7.3335018584986607</v>
      </c>
      <c r="P64">
        <f>'6501'!P64</f>
        <v>-7.802663599091769</v>
      </c>
      <c r="Q64" s="18">
        <f>'6503'!P64</f>
        <v>12.711478553904829</v>
      </c>
      <c r="R64" s="18">
        <f>'7056'!P64</f>
        <v>3.3119486098981508</v>
      </c>
      <c r="S64" s="18">
        <f>'7060'!P64</f>
        <v>-2.3255295510948106</v>
      </c>
      <c r="T64" s="1"/>
      <c r="U64" s="27">
        <f t="shared" si="3"/>
        <v>-1.4931259434894224</v>
      </c>
      <c r="V64" s="27">
        <f t="shared" si="4"/>
        <v>3.192181138280616</v>
      </c>
      <c r="W64" s="27"/>
      <c r="X64" s="3">
        <v>-13</v>
      </c>
      <c r="Y64" s="3"/>
      <c r="Z64">
        <f t="shared" si="2"/>
        <v>-2.476992788681448E-2</v>
      </c>
    </row>
    <row r="65" spans="1:26" x14ac:dyDescent="0.15">
      <c r="A65">
        <v>32</v>
      </c>
      <c r="B65">
        <v>29.5</v>
      </c>
      <c r="C65">
        <v>63</v>
      </c>
      <c r="E65">
        <f>'6409'!P65</f>
        <v>-10.767601909662879</v>
      </c>
      <c r="F65">
        <f>'6410'!P65</f>
        <v>-19.661826783479963</v>
      </c>
      <c r="G65">
        <f>'6412'!P65</f>
        <v>23.123583416400251</v>
      </c>
      <c r="H65">
        <f>'6413'!P65</f>
        <v>5.6492491980840713E-2</v>
      </c>
      <c r="I65">
        <f>'6415'!P65</f>
        <v>-4.8442753964068661</v>
      </c>
      <c r="J65">
        <f>'6419'!P65</f>
        <v>2.8661167968249317</v>
      </c>
      <c r="K65">
        <f>'6421'!P65</f>
        <v>-4.6677866067399894</v>
      </c>
      <c r="L65" s="18">
        <f>'6493'!P65</f>
        <v>-15.15517227372521</v>
      </c>
      <c r="M65">
        <f>'6497'!P65</f>
        <v>-0.52638409370672978</v>
      </c>
      <c r="N65">
        <f>'6498'!P65</f>
        <v>0.70827464456845257</v>
      </c>
      <c r="O65">
        <f>'6500'!P65</f>
        <v>5.7018716944887204</v>
      </c>
      <c r="P65">
        <f>'6501'!P65</f>
        <v>-7.2127378834859064</v>
      </c>
      <c r="Q65" s="18">
        <f>'6503'!P65</f>
        <v>13.242432025973716</v>
      </c>
      <c r="R65" s="18">
        <f>'7056'!P65</f>
        <v>2.7500460533243078</v>
      </c>
      <c r="S65" s="18">
        <f>'7060'!P65</f>
        <v>-2.9158724528830562</v>
      </c>
      <c r="T65" s="1"/>
      <c r="U65" s="27">
        <f t="shared" si="3"/>
        <v>-1.3182318366900492</v>
      </c>
      <c r="V65" s="27">
        <f t="shared" si="4"/>
        <v>3.1607226973955367</v>
      </c>
      <c r="W65" s="27"/>
      <c r="X65" s="3">
        <v>-13</v>
      </c>
      <c r="Y65" s="3"/>
      <c r="Z65">
        <f t="shared" si="2"/>
        <v>-0.23494580086294453</v>
      </c>
    </row>
    <row r="66" spans="1:26" x14ac:dyDescent="0.15">
      <c r="A66">
        <v>32.5</v>
      </c>
      <c r="B66">
        <v>30</v>
      </c>
      <c r="C66">
        <v>64</v>
      </c>
      <c r="E66">
        <f>'6409'!P66</f>
        <v>-11.137599805332901</v>
      </c>
      <c r="F66">
        <f>'6410'!P66</f>
        <v>-18.69374275663754</v>
      </c>
      <c r="G66">
        <f>'6412'!P66</f>
        <v>22.608346415918163</v>
      </c>
      <c r="H66">
        <f>'6413'!P66</f>
        <v>1.0016604253286661</v>
      </c>
      <c r="I66">
        <f>'6415'!P66</f>
        <v>-6.349345294159586</v>
      </c>
      <c r="J66">
        <f>'6419'!P66</f>
        <v>4.1866305438163769</v>
      </c>
      <c r="K66">
        <f>'6421'!P66</f>
        <v>-5.113973348563035</v>
      </c>
      <c r="L66" s="18">
        <f>'6493'!P66</f>
        <v>-14.035159151197782</v>
      </c>
      <c r="M66">
        <f>'6497'!P66</f>
        <v>0.2844088818914936</v>
      </c>
      <c r="N66">
        <f>'6498'!P66</f>
        <v>1.8690093998410404</v>
      </c>
      <c r="O66">
        <f>'6500'!P66</f>
        <v>7.0403161446436604</v>
      </c>
      <c r="P66">
        <f>'6501'!P66</f>
        <v>-6.9574351789538049</v>
      </c>
      <c r="Q66" s="18">
        <f>'6503'!P66</f>
        <v>14.411429693822075</v>
      </c>
      <c r="R66" s="18">
        <f>'7056'!P66</f>
        <v>3.7342641882242322</v>
      </c>
      <c r="S66" s="18">
        <f>'7060'!P66</f>
        <v>-2.3996277764895919</v>
      </c>
      <c r="T66" s="1"/>
      <c r="U66" s="27">
        <f t="shared" si="3"/>
        <v>-0.83734261766024409</v>
      </c>
      <c r="V66" s="27">
        <f t="shared" si="4"/>
        <v>3.1691054379747317</v>
      </c>
      <c r="W66" s="27"/>
      <c r="X66" s="3">
        <v>-13</v>
      </c>
      <c r="Y66" s="3"/>
      <c r="Z66">
        <f t="shared" si="2"/>
        <v>0.64303465361007983</v>
      </c>
    </row>
    <row r="67" spans="1:26" x14ac:dyDescent="0.15">
      <c r="A67">
        <v>33</v>
      </c>
      <c r="B67">
        <v>30.5</v>
      </c>
      <c r="C67">
        <v>65</v>
      </c>
      <c r="E67">
        <f>'6409'!P67</f>
        <v>-11.95782767736798</v>
      </c>
      <c r="F67">
        <f>'6410'!P67</f>
        <v>-19.468753075411545</v>
      </c>
      <c r="G67">
        <f>'6412'!P67</f>
        <v>25.009946586879195</v>
      </c>
      <c r="H67">
        <f>'6413'!P67</f>
        <v>1.1085713868125557</v>
      </c>
      <c r="I67">
        <f>'6415'!P67</f>
        <v>-6.6955292847737855</v>
      </c>
      <c r="J67">
        <f>'6419'!P67</f>
        <v>5.8148836240172894</v>
      </c>
      <c r="K67">
        <f>'6421'!P67</f>
        <v>-2.9089573388154251</v>
      </c>
      <c r="L67" s="18">
        <f>'6493'!P67</f>
        <v>-14.424022301564445</v>
      </c>
      <c r="M67">
        <f>'6497'!P67</f>
        <v>-2.6171512082667143</v>
      </c>
      <c r="N67">
        <f>'6498'!P67</f>
        <v>0.6711395879416524</v>
      </c>
      <c r="O67">
        <f>'6500'!P67</f>
        <v>7.4837034177089867</v>
      </c>
      <c r="P67">
        <f>'6501'!P67</f>
        <v>-7.3682701138594364</v>
      </c>
      <c r="Q67" s="18">
        <f>'6503'!P67</f>
        <v>18.746608277751765</v>
      </c>
      <c r="R67" s="18">
        <f>'7056'!P67</f>
        <v>2.5226568382999299</v>
      </c>
      <c r="S67" s="18">
        <f>'7060'!P67</f>
        <v>-5.6398429832888182</v>
      </c>
      <c r="T67" s="1"/>
      <c r="U67" s="27">
        <f t="shared" si="3"/>
        <v>-0.50812754761137613</v>
      </c>
      <c r="V67" s="27">
        <f t="shared" si="4"/>
        <v>3.4987009669505738</v>
      </c>
      <c r="W67" s="27"/>
      <c r="X67" s="3">
        <v>-13</v>
      </c>
      <c r="Y67" s="3"/>
      <c r="Z67">
        <f t="shared" si="2"/>
        <v>-0.97300581016253096</v>
      </c>
    </row>
    <row r="68" spans="1:26" x14ac:dyDescent="0.15">
      <c r="A68">
        <v>33.5</v>
      </c>
      <c r="B68">
        <v>31</v>
      </c>
      <c r="C68">
        <v>66</v>
      </c>
      <c r="E68">
        <f>'6409'!P68</f>
        <v>-12.90173266056642</v>
      </c>
      <c r="F68">
        <f>'6410'!P68</f>
        <v>-19.245645836189524</v>
      </c>
      <c r="G68">
        <f>'6412'!P68</f>
        <v>23.726568416869</v>
      </c>
      <c r="H68">
        <f>'6413'!P68</f>
        <v>1.2968866480377241</v>
      </c>
      <c r="I68">
        <f>'6415'!P68</f>
        <v>-8.5212355780184463</v>
      </c>
      <c r="J68">
        <f>'6419'!P68</f>
        <v>5.9359231252570313</v>
      </c>
      <c r="K68">
        <f>'6421'!P68</f>
        <v>-3.1620012471532815</v>
      </c>
      <c r="L68" s="18">
        <f>'6493'!P68</f>
        <v>-13.305934397404132</v>
      </c>
      <c r="M68">
        <f>'6497'!P68</f>
        <v>-2.4078917144397143</v>
      </c>
      <c r="N68">
        <f>'6498'!P68</f>
        <v>2.0850829358731451</v>
      </c>
      <c r="O68">
        <f>'6500'!P68</f>
        <v>7.3934818225383516</v>
      </c>
      <c r="P68">
        <f>'6501'!P68</f>
        <v>-7.634397513128544</v>
      </c>
      <c r="Q68" s="18">
        <f>'6503'!P68</f>
        <v>15.959059340873596</v>
      </c>
      <c r="R68" s="18">
        <f>'7056'!P68</f>
        <v>2.731863801540682</v>
      </c>
      <c r="S68" s="18">
        <f>'7060'!P68</f>
        <v>-6.9569373413071416</v>
      </c>
      <c r="T68" s="1"/>
      <c r="U68" s="27">
        <f t="shared" si="3"/>
        <v>-0.82937205057317032</v>
      </c>
      <c r="V68" s="27">
        <f t="shared" si="4"/>
        <v>3.3638508797149913</v>
      </c>
      <c r="W68" s="27"/>
      <c r="X68" s="3">
        <v>-13</v>
      </c>
      <c r="Y68" s="3"/>
      <c r="Z68">
        <f t="shared" si="2"/>
        <v>-0.55550253320099507</v>
      </c>
    </row>
    <row r="69" spans="1:26" x14ac:dyDescent="0.15">
      <c r="A69">
        <v>34</v>
      </c>
      <c r="B69">
        <v>31.5</v>
      </c>
      <c r="C69">
        <v>67</v>
      </c>
      <c r="E69">
        <f>'6409'!P69</f>
        <v>-14.5264179197328</v>
      </c>
      <c r="F69">
        <f>'6410'!P69</f>
        <v>-19.042562961639014</v>
      </c>
      <c r="G69">
        <f>'6412'!P69</f>
        <v>19.791092683899905</v>
      </c>
      <c r="H69">
        <f>'6413'!P69</f>
        <v>2.3474105800462235</v>
      </c>
      <c r="I69">
        <f>'6415'!P69</f>
        <v>-8.2818750324000359</v>
      </c>
      <c r="J69">
        <f>'6419'!P69</f>
        <v>5.9441334894148223</v>
      </c>
      <c r="K69">
        <f>'6421'!P69</f>
        <v>-1.8303615312196886</v>
      </c>
      <c r="L69" s="18">
        <f>'6493'!P69</f>
        <v>-13.125349716835172</v>
      </c>
      <c r="M69">
        <f>'6497'!P69</f>
        <v>-1.4705350539559285</v>
      </c>
      <c r="N69">
        <f>'6498'!P69</f>
        <v>2.2806893088387388</v>
      </c>
      <c r="O69">
        <f>'6500'!P69</f>
        <v>8.2628311135959205</v>
      </c>
      <c r="P69">
        <f>'6501'!P69</f>
        <v>-6.5260289881333424</v>
      </c>
      <c r="Q69" s="18">
        <f>'6503'!P69</f>
        <v>17.193934982996076</v>
      </c>
      <c r="R69" s="18">
        <f>'7056'!P69</f>
        <v>4.1196824791626563</v>
      </c>
      <c r="S69" s="18">
        <f>'7060'!P69</f>
        <v>-3.5570597327737228</v>
      </c>
      <c r="T69" s="1"/>
      <c r="U69" s="27">
        <f t="shared" si="3"/>
        <v>-0.69100300347109944</v>
      </c>
      <c r="V69" s="27">
        <f t="shared" si="4"/>
        <v>3.2601247183654203</v>
      </c>
      <c r="W69" s="27"/>
      <c r="X69" s="3">
        <v>-13</v>
      </c>
      <c r="Y69" s="3"/>
      <c r="Z69">
        <f t="shared" si="2"/>
        <v>0.40507712744140512</v>
      </c>
    </row>
    <row r="70" spans="1:26" x14ac:dyDescent="0.15">
      <c r="A70">
        <v>34.5</v>
      </c>
      <c r="B70">
        <v>32</v>
      </c>
      <c r="C70">
        <v>68</v>
      </c>
      <c r="E70">
        <f>'6409'!P70</f>
        <v>-13.007807423283859</v>
      </c>
      <c r="F70">
        <f>'6410'!P70</f>
        <v>-18.713292612282959</v>
      </c>
      <c r="G70">
        <f>'6412'!P70</f>
        <v>20.114576896502605</v>
      </c>
      <c r="H70">
        <f>'6413'!P70</f>
        <v>1.9083079513459964</v>
      </c>
      <c r="I70">
        <f>'6415'!P70</f>
        <v>-9.8760331558549392</v>
      </c>
      <c r="J70">
        <f>'6419'!P70</f>
        <v>7.1821023560536865</v>
      </c>
      <c r="K70">
        <f>'6421'!P70</f>
        <v>-0.968377355028332</v>
      </c>
      <c r="L70" s="18">
        <f>'6493'!P70</f>
        <v>-13.143772193893868</v>
      </c>
      <c r="M70">
        <f>'6497'!P70</f>
        <v>-3.1962181897310828</v>
      </c>
      <c r="N70">
        <f>'6498'!P70</f>
        <v>2.4077769342094242</v>
      </c>
      <c r="O70">
        <f>'6500'!P70</f>
        <v>9.6123394874293631</v>
      </c>
      <c r="P70">
        <f>'6501'!P70</f>
        <v>-5.8771506811287395</v>
      </c>
      <c r="Q70" s="18">
        <f>'6503'!P70</f>
        <v>13.035104843896599</v>
      </c>
      <c r="R70" s="18">
        <f>'7056'!P70</f>
        <v>3.9170911503479435</v>
      </c>
      <c r="S70" s="18">
        <f>'7060'!P70</f>
        <v>-5.8501048539610379</v>
      </c>
      <c r="T70" s="1"/>
      <c r="U70" s="27">
        <f t="shared" ref="U70:U101" si="5">AVERAGE(E70:Q70)</f>
        <v>-0.80941870321277787</v>
      </c>
      <c r="V70" s="27">
        <f t="shared" ref="V70:V101" si="6">STDEV(E70:Q70)/SQRT(COUNT(E70:Q70))</f>
        <v>3.1569940787736348</v>
      </c>
      <c r="W70" s="27"/>
      <c r="X70" s="3">
        <v>-13</v>
      </c>
      <c r="Y70" s="3"/>
      <c r="Z70">
        <f t="shared" si="2"/>
        <v>0.46996529815883215</v>
      </c>
    </row>
    <row r="71" spans="1:26" x14ac:dyDescent="0.15">
      <c r="A71">
        <v>35</v>
      </c>
      <c r="B71">
        <v>32.5</v>
      </c>
      <c r="C71">
        <v>69</v>
      </c>
      <c r="E71">
        <f>'6409'!P71</f>
        <v>-13.873190843653621</v>
      </c>
      <c r="F71">
        <f>'6410'!P71</f>
        <v>-18.220462814403749</v>
      </c>
      <c r="G71">
        <f>'6412'!P71</f>
        <v>21.332256241503529</v>
      </c>
      <c r="H71">
        <f>'6413'!P71</f>
        <v>2.0972221536657623</v>
      </c>
      <c r="I71">
        <f>'6415'!P71</f>
        <v>-8.9838832440426533</v>
      </c>
      <c r="J71">
        <f>'6419'!P71</f>
        <v>6.7533064641393512</v>
      </c>
      <c r="K71">
        <f>'6421'!P71</f>
        <v>-0.2349485683009345</v>
      </c>
      <c r="L71" s="18">
        <f>'6493'!P71</f>
        <v>-12.892775974257829</v>
      </c>
      <c r="M71">
        <f>'6497'!P71</f>
        <v>-3.1343013038925776</v>
      </c>
      <c r="N71">
        <f>'6498'!P71</f>
        <v>1.8321802585402045</v>
      </c>
      <c r="O71">
        <f>'6500'!P71</f>
        <v>10.089131096171867</v>
      </c>
      <c r="P71">
        <f>'6501'!P71</f>
        <v>-6.427496297212218</v>
      </c>
      <c r="Q71" s="18">
        <f>'6503'!P71</f>
        <v>13.863463127697573</v>
      </c>
      <c r="R71" s="18">
        <f>'7056'!P71</f>
        <v>4.5650830830403919</v>
      </c>
      <c r="S71" s="18">
        <f>'7060'!P71</f>
        <v>-6.1328824818242458</v>
      </c>
      <c r="T71" s="1"/>
      <c r="U71" s="27">
        <f t="shared" si="5"/>
        <v>-0.59996151569579159</v>
      </c>
      <c r="V71" s="27">
        <f t="shared" si="6"/>
        <v>3.2228258227621245</v>
      </c>
      <c r="W71" s="27"/>
      <c r="X71" s="3">
        <v>-13</v>
      </c>
      <c r="Y71" s="3"/>
      <c r="Z71">
        <f t="shared" ref="Z71:Z134" si="7">MEDIAN(E71:R71)</f>
        <v>0.79861584511963501</v>
      </c>
    </row>
    <row r="72" spans="1:26" x14ac:dyDescent="0.15">
      <c r="A72">
        <v>35.5</v>
      </c>
      <c r="B72">
        <v>33</v>
      </c>
      <c r="C72">
        <v>70</v>
      </c>
      <c r="E72">
        <f>'6409'!P72</f>
        <v>-13.109448201950972</v>
      </c>
      <c r="F72">
        <f>'6410'!P72</f>
        <v>-17.511656722600915</v>
      </c>
      <c r="G72">
        <f>'6412'!P72</f>
        <v>22.64641363403004</v>
      </c>
      <c r="H72">
        <f>'6413'!P72</f>
        <v>0.81330051556848615</v>
      </c>
      <c r="I72">
        <f>'6415'!P72</f>
        <v>-10.340227006285261</v>
      </c>
      <c r="J72">
        <f>'6419'!P72</f>
        <v>6.4946904626413184</v>
      </c>
      <c r="K72">
        <f>'6421'!P72</f>
        <v>-1.4641941298479244</v>
      </c>
      <c r="L72" s="18">
        <f>'6493'!P72</f>
        <v>-12.809051777520263</v>
      </c>
      <c r="M72">
        <f>'6497'!P72</f>
        <v>-3.0666441433791198</v>
      </c>
      <c r="N72">
        <f>'6498'!P72</f>
        <v>2.9400057980592043</v>
      </c>
      <c r="O72">
        <f>'6500'!P72</f>
        <v>12.517885801623683</v>
      </c>
      <c r="P72">
        <f>'6501'!P72</f>
        <v>-5.4361774997452583</v>
      </c>
      <c r="Q72" s="18">
        <f>'6503'!P72</f>
        <v>13.793178701647809</v>
      </c>
      <c r="R72" s="18">
        <f>'7056'!P72</f>
        <v>4.7524613495364525</v>
      </c>
      <c r="S72" s="18">
        <f>'7060'!P72</f>
        <v>-8.3398340292551261</v>
      </c>
      <c r="T72" s="1"/>
      <c r="U72" s="27">
        <f t="shared" si="5"/>
        <v>-0.34860958213532089</v>
      </c>
      <c r="V72" s="27">
        <f t="shared" si="6"/>
        <v>3.3014406040567659</v>
      </c>
      <c r="W72" s="27"/>
      <c r="X72" s="3">
        <v>-13</v>
      </c>
      <c r="Y72" s="3"/>
      <c r="Z72">
        <f t="shared" si="7"/>
        <v>-0.32544680713971919</v>
      </c>
    </row>
    <row r="73" spans="1:26" x14ac:dyDescent="0.15">
      <c r="A73">
        <v>36</v>
      </c>
      <c r="B73">
        <v>33.5</v>
      </c>
      <c r="C73">
        <v>71</v>
      </c>
      <c r="E73">
        <f>'6409'!P73</f>
        <v>-13.878438727967154</v>
      </c>
      <c r="F73">
        <f>'6410'!P73</f>
        <v>-18.191899631298845</v>
      </c>
      <c r="G73">
        <f>'6412'!P73</f>
        <v>19.92943375737854</v>
      </c>
      <c r="H73">
        <f>'6413'!P73</f>
        <v>1.0228541339271635</v>
      </c>
      <c r="I73">
        <f>'6415'!P73</f>
        <v>-9.7056719923163151</v>
      </c>
      <c r="J73">
        <f>'6419'!P73</f>
        <v>6.3559617610713506</v>
      </c>
      <c r="K73">
        <f>'6421'!P73</f>
        <v>-1.2955322827188653</v>
      </c>
      <c r="L73" s="18">
        <f>'6493'!P73</f>
        <v>-10.936201173752542</v>
      </c>
      <c r="M73">
        <f>'6497'!P73</f>
        <v>-2.7996060107557321</v>
      </c>
      <c r="N73">
        <f>'6498'!P73</f>
        <v>2.473360344009492</v>
      </c>
      <c r="O73">
        <f>'6500'!P73</f>
        <v>13.500140415325568</v>
      </c>
      <c r="P73">
        <f>'6501'!P73</f>
        <v>-5.3818917292595252</v>
      </c>
      <c r="Q73" s="18">
        <f>'6503'!P73</f>
        <v>18.72444245732963</v>
      </c>
      <c r="R73" s="18">
        <f>'7056'!P73</f>
        <v>4.551535219059696</v>
      </c>
      <c r="S73" s="18">
        <f>'7060'!P73</f>
        <v>-8.1294970943248881</v>
      </c>
      <c r="T73" s="1"/>
      <c r="U73" s="27">
        <f t="shared" si="5"/>
        <v>-1.4080667617479529E-2</v>
      </c>
      <c r="V73" s="27">
        <f t="shared" si="6"/>
        <v>3.3526090833370965</v>
      </c>
      <c r="W73" s="27"/>
      <c r="X73" s="3">
        <v>-13</v>
      </c>
      <c r="Y73" s="3"/>
      <c r="Z73">
        <f t="shared" si="7"/>
        <v>-0.1363390743958508</v>
      </c>
    </row>
    <row r="74" spans="1:26" x14ac:dyDescent="0.15">
      <c r="A74">
        <v>36.5</v>
      </c>
      <c r="B74">
        <v>34</v>
      </c>
      <c r="C74">
        <v>72</v>
      </c>
      <c r="E74">
        <f>'6409'!P74</f>
        <v>-13.634937177226488</v>
      </c>
      <c r="F74">
        <f>'6410'!P74</f>
        <v>-18.632188088495919</v>
      </c>
      <c r="G74">
        <f>'6412'!P74</f>
        <v>18.256005982350175</v>
      </c>
      <c r="H74">
        <f>'6413'!P74</f>
        <v>-0.31078127985400261</v>
      </c>
      <c r="I74">
        <f>'6415'!P74</f>
        <v>-9.6303479899119289</v>
      </c>
      <c r="J74">
        <f>'6419'!P74</f>
        <v>5.9493424445701057</v>
      </c>
      <c r="K74">
        <f>'6421'!P74</f>
        <v>-0.43703544479919293</v>
      </c>
      <c r="L74" s="18">
        <f>'6493'!P74</f>
        <v>-12.434516038736282</v>
      </c>
      <c r="M74">
        <f>'6497'!P74</f>
        <v>-1.6698391281475635</v>
      </c>
      <c r="N74">
        <f>'6498'!P74</f>
        <v>0.31887447218204312</v>
      </c>
      <c r="O74">
        <f>'6500'!P74</f>
        <v>13.999432319419736</v>
      </c>
      <c r="P74">
        <f>'6501'!P74</f>
        <v>-6.2513367449939681</v>
      </c>
      <c r="Q74" s="18">
        <f>'6503'!P74</f>
        <v>17.445314667190011</v>
      </c>
      <c r="R74" s="18">
        <f>'7056'!P74</f>
        <v>3.12780291278996</v>
      </c>
      <c r="S74" s="18">
        <f>'7060'!P74</f>
        <v>-11.041434726934574</v>
      </c>
      <c r="T74" s="1"/>
      <c r="U74" s="27">
        <f t="shared" si="5"/>
        <v>-0.54092400049640554</v>
      </c>
      <c r="V74" s="27">
        <f t="shared" si="6"/>
        <v>3.2893411106938615</v>
      </c>
      <c r="W74" s="27"/>
      <c r="X74" s="3">
        <v>-13</v>
      </c>
      <c r="Y74" s="3"/>
      <c r="Z74">
        <f t="shared" si="7"/>
        <v>-0.37390836232659774</v>
      </c>
    </row>
    <row r="75" spans="1:26" x14ac:dyDescent="0.15">
      <c r="A75">
        <v>37</v>
      </c>
      <c r="B75">
        <v>34.5</v>
      </c>
      <c r="C75">
        <v>73</v>
      </c>
      <c r="E75">
        <f>'6409'!P75</f>
        <v>-12.435790703319368</v>
      </c>
      <c r="F75">
        <f>'6410'!P75</f>
        <v>-17.598530050172862</v>
      </c>
      <c r="G75">
        <f>'6412'!P75</f>
        <v>14.720436195844538</v>
      </c>
      <c r="H75">
        <f>'6413'!P75</f>
        <v>1.8646366245633927</v>
      </c>
      <c r="I75">
        <f>'6415'!P75</f>
        <v>-8.7380155004819091</v>
      </c>
      <c r="J75">
        <f>'6419'!P75</f>
        <v>7.2402731874289668</v>
      </c>
      <c r="K75">
        <f>'6421'!P75</f>
        <v>-0.84549294406461084</v>
      </c>
      <c r="L75" s="18">
        <f>'6493'!P75</f>
        <v>-12.802285360150268</v>
      </c>
      <c r="M75">
        <f>'6497'!P75</f>
        <v>-1.4290795157320262</v>
      </c>
      <c r="N75">
        <f>'6498'!P75</f>
        <v>0.61315669202807588</v>
      </c>
      <c r="O75">
        <f>'6500'!P75</f>
        <v>15.393502421163694</v>
      </c>
      <c r="P75">
        <f>'6501'!P75</f>
        <v>-6.1714682870189916</v>
      </c>
      <c r="Q75" s="18">
        <f>'6503'!P75</f>
        <v>15.85395744417489</v>
      </c>
      <c r="R75" s="18">
        <f>'7056'!P75</f>
        <v>3.2104361184600529</v>
      </c>
      <c r="S75" s="18">
        <f>'7060'!P75</f>
        <v>-10.098227734528276</v>
      </c>
      <c r="T75" s="1"/>
      <c r="U75" s="27">
        <f t="shared" si="5"/>
        <v>-0.33343844582588295</v>
      </c>
      <c r="V75" s="27">
        <f t="shared" si="6"/>
        <v>3.106322006270247</v>
      </c>
      <c r="W75" s="27"/>
      <c r="X75" s="3">
        <v>-13</v>
      </c>
      <c r="Y75" s="3"/>
      <c r="Z75">
        <f t="shared" si="7"/>
        <v>-0.11616812601826743</v>
      </c>
    </row>
    <row r="76" spans="1:26" x14ac:dyDescent="0.15">
      <c r="A76">
        <v>37.5</v>
      </c>
      <c r="B76">
        <v>35</v>
      </c>
      <c r="C76">
        <v>74</v>
      </c>
      <c r="E76">
        <f>'6409'!P76</f>
        <v>-13.001087811888715</v>
      </c>
      <c r="F76">
        <f>'6410'!P76</f>
        <v>-17.377648977799563</v>
      </c>
      <c r="G76">
        <f>'6412'!P76</f>
        <v>14.737542652485946</v>
      </c>
      <c r="H76">
        <f>'6413'!P76</f>
        <v>2.0461910216121342</v>
      </c>
      <c r="I76">
        <f>'6415'!P76</f>
        <v>-10.092221421371061</v>
      </c>
      <c r="J76">
        <f>'6419'!P76</f>
        <v>8.0339852259090385</v>
      </c>
      <c r="K76">
        <f>'6421'!P76</f>
        <v>0.13851279017721554</v>
      </c>
      <c r="L76" s="18">
        <f>'6493'!P76</f>
        <v>-11.535016600338732</v>
      </c>
      <c r="M76">
        <f>'6497'!P76</f>
        <v>-2.8511355808541352</v>
      </c>
      <c r="N76">
        <f>'6498'!P76</f>
        <v>-0.9060860358055598</v>
      </c>
      <c r="O76">
        <f>'6500'!P76</f>
        <v>14.792158171617114</v>
      </c>
      <c r="P76">
        <f>'6501'!P76</f>
        <v>-5.194374628530916</v>
      </c>
      <c r="Q76" s="18">
        <f>'6503'!P76</f>
        <v>14.145238012762871</v>
      </c>
      <c r="R76" s="18">
        <f>'7056'!P76</f>
        <v>2.7977437106634619</v>
      </c>
      <c r="S76" s="18">
        <f>'7060'!P76</f>
        <v>-10.949521611552356</v>
      </c>
      <c r="T76" s="1"/>
      <c r="U76" s="27">
        <f t="shared" si="5"/>
        <v>-0.54338024477110491</v>
      </c>
      <c r="V76" s="27">
        <f t="shared" si="6"/>
        <v>3.0412289429676029</v>
      </c>
      <c r="W76" s="27"/>
      <c r="X76" s="3">
        <v>-13</v>
      </c>
      <c r="Y76" s="3"/>
      <c r="Z76">
        <f t="shared" si="7"/>
        <v>-0.38378662281417208</v>
      </c>
    </row>
    <row r="77" spans="1:26" x14ac:dyDescent="0.15">
      <c r="A77">
        <v>38</v>
      </c>
      <c r="B77">
        <v>35.5</v>
      </c>
      <c r="C77">
        <v>75</v>
      </c>
      <c r="E77">
        <f>'6409'!P77</f>
        <v>-13.148232559577211</v>
      </c>
      <c r="F77">
        <f>'6410'!P77</f>
        <v>-17.487843208821229</v>
      </c>
      <c r="G77">
        <f>'6412'!P77</f>
        <v>15.347260282793441</v>
      </c>
      <c r="H77">
        <f>'6413'!P77</f>
        <v>1.4087111668627272</v>
      </c>
      <c r="I77">
        <f>'6415'!P77</f>
        <v>-10.815058108342058</v>
      </c>
      <c r="J77">
        <f>'6419'!P77</f>
        <v>7.9030125999168348</v>
      </c>
      <c r="K77">
        <f>'6421'!P77</f>
        <v>-1.0208221989898099</v>
      </c>
      <c r="L77" s="18">
        <f>'6493'!P77</f>
        <v>-11.53710837041179</v>
      </c>
      <c r="M77">
        <f>'6497'!P77</f>
        <v>-3.057459311640081</v>
      </c>
      <c r="N77">
        <f>'6498'!P77</f>
        <v>-0.17119237196185771</v>
      </c>
      <c r="O77">
        <f>'6500'!P77</f>
        <v>17.248397962862676</v>
      </c>
      <c r="P77">
        <f>'6501'!P77</f>
        <v>-5.8502776654719266</v>
      </c>
      <c r="Q77" s="18">
        <f>'6503'!P77</f>
        <v>10.042189649923806</v>
      </c>
      <c r="R77" s="18">
        <f>'7056'!P77</f>
        <v>1.1333830947782917</v>
      </c>
      <c r="S77" s="18">
        <f>'7060'!P77</f>
        <v>-13.138445700464807</v>
      </c>
      <c r="T77" s="1"/>
      <c r="U77" s="27">
        <f t="shared" si="5"/>
        <v>-0.85680170252742183</v>
      </c>
      <c r="V77" s="27">
        <f t="shared" si="6"/>
        <v>3.0615544921043805</v>
      </c>
      <c r="W77" s="27"/>
      <c r="X77" s="3">
        <v>-13</v>
      </c>
      <c r="Y77" s="3"/>
      <c r="Z77">
        <f t="shared" si="7"/>
        <v>-0.59600728547583381</v>
      </c>
    </row>
    <row r="78" spans="1:26" x14ac:dyDescent="0.15">
      <c r="A78">
        <v>38.5</v>
      </c>
      <c r="B78">
        <v>36</v>
      </c>
      <c r="C78">
        <v>76</v>
      </c>
      <c r="E78">
        <f>'6409'!P78</f>
        <v>-15.521308193923128</v>
      </c>
      <c r="F78">
        <f>'6410'!P78</f>
        <v>-17.898940506128156</v>
      </c>
      <c r="G78">
        <f>'6412'!P78</f>
        <v>17.653309013726808</v>
      </c>
      <c r="H78">
        <f>'6413'!P78</f>
        <v>1.6142059380647316</v>
      </c>
      <c r="I78">
        <f>'6415'!P78</f>
        <v>-12.258563407965536</v>
      </c>
      <c r="J78">
        <f>'6419'!P78</f>
        <v>7.907347043901507</v>
      </c>
      <c r="K78">
        <f>'6421'!P78</f>
        <v>-0.44624959184204371</v>
      </c>
      <c r="L78" s="18">
        <f>'6493'!P78</f>
        <v>-11.758046919461144</v>
      </c>
      <c r="M78">
        <f>'6497'!P78</f>
        <v>-2.2156671359278435</v>
      </c>
      <c r="N78">
        <f>'6498'!P78</f>
        <v>-1.6121858621489924</v>
      </c>
      <c r="O78">
        <f>'6500'!P78</f>
        <v>19.099264005798563</v>
      </c>
      <c r="P78">
        <f>'6501'!P78</f>
        <v>-6.4199423685258701</v>
      </c>
      <c r="Q78" s="18">
        <f>'6503'!P78</f>
        <v>10.466039350517296</v>
      </c>
      <c r="R78" s="18">
        <f>'7056'!P78</f>
        <v>1.6555536006165932</v>
      </c>
      <c r="S78" s="18">
        <f>'7060'!P78</f>
        <v>-12.935476364478507</v>
      </c>
      <c r="T78" s="1"/>
      <c r="U78" s="27">
        <f t="shared" si="5"/>
        <v>-0.8762106641472156</v>
      </c>
      <c r="V78" s="27">
        <f t="shared" si="6"/>
        <v>3.3395844034660618</v>
      </c>
      <c r="W78" s="27"/>
      <c r="X78" s="3">
        <v>-13</v>
      </c>
      <c r="Y78" s="3"/>
      <c r="Z78">
        <f t="shared" si="7"/>
        <v>-1.0292177269955181</v>
      </c>
    </row>
    <row r="79" spans="1:26" x14ac:dyDescent="0.15">
      <c r="A79">
        <v>39</v>
      </c>
      <c r="B79">
        <v>36.5</v>
      </c>
      <c r="C79">
        <v>77</v>
      </c>
      <c r="E79">
        <f>'6409'!P79</f>
        <v>-14.972577502480187</v>
      </c>
      <c r="F79">
        <f>'6410'!P79</f>
        <v>-17.874848746029105</v>
      </c>
      <c r="G79">
        <f>'6412'!P79</f>
        <v>21.99348507052364</v>
      </c>
      <c r="H79">
        <f>'6413'!P79</f>
        <v>1.278702046676337</v>
      </c>
      <c r="I79">
        <f>'6415'!P79</f>
        <v>-13.728408782869476</v>
      </c>
      <c r="J79">
        <f>'6419'!P79</f>
        <v>9.1705694581110215</v>
      </c>
      <c r="K79">
        <f>'6421'!P79</f>
        <v>-0.24395143285369258</v>
      </c>
      <c r="L79" s="18">
        <f>'6493'!P79</f>
        <v>-10.684734337946178</v>
      </c>
      <c r="M79">
        <f>'6497'!P79</f>
        <v>-3.4115232170627312</v>
      </c>
      <c r="N79">
        <f>'6498'!P79</f>
        <v>-0.84704326225274129</v>
      </c>
      <c r="O79">
        <f>'6500'!P79</f>
        <v>21.275626251870271</v>
      </c>
      <c r="P79">
        <f>'6501'!P79</f>
        <v>-6.9682861452925984</v>
      </c>
      <c r="Q79" s="18">
        <f>'6503'!P79</f>
        <v>9.0161289272070952</v>
      </c>
      <c r="R79" s="18">
        <f>'7056'!P79</f>
        <v>2.7990039921952437</v>
      </c>
      <c r="S79" s="18">
        <f>'7060'!P79</f>
        <v>-13.920880411655304</v>
      </c>
      <c r="T79" s="1"/>
      <c r="U79" s="27">
        <f t="shared" si="5"/>
        <v>-0.46129705172294966</v>
      </c>
      <c r="V79" s="27">
        <f t="shared" si="6"/>
        <v>3.5876550039648833</v>
      </c>
      <c r="W79" s="27"/>
      <c r="X79" s="3">
        <v>-13</v>
      </c>
      <c r="Y79" s="3"/>
      <c r="Z79">
        <f t="shared" si="7"/>
        <v>-0.54549734755321699</v>
      </c>
    </row>
    <row r="80" spans="1:26" x14ac:dyDescent="0.15">
      <c r="A80">
        <v>39.5</v>
      </c>
      <c r="B80">
        <v>37</v>
      </c>
      <c r="C80">
        <v>78</v>
      </c>
      <c r="E80">
        <f>'6409'!P80</f>
        <v>-14.572399152151041</v>
      </c>
      <c r="F80">
        <f>'6410'!P80</f>
        <v>-16.757249197365201</v>
      </c>
      <c r="G80">
        <f>'6412'!P80</f>
        <v>21.90136573737551</v>
      </c>
      <c r="H80">
        <f>'6413'!P80</f>
        <v>2.3164294666744025</v>
      </c>
      <c r="I80">
        <f>'6415'!P80</f>
        <v>-13.297181353435153</v>
      </c>
      <c r="J80">
        <f>'6419'!P80</f>
        <v>9.2567400220799776</v>
      </c>
      <c r="K80">
        <f>'6421'!P80</f>
        <v>-0.16549791344985168</v>
      </c>
      <c r="L80" s="18">
        <f>'6493'!P80</f>
        <v>-10.599515888986481</v>
      </c>
      <c r="M80">
        <f>'6497'!P80</f>
        <v>-3.9665385554297217</v>
      </c>
      <c r="N80">
        <f>'6498'!P80</f>
        <v>-1.2417085668920358</v>
      </c>
      <c r="O80">
        <f>'6500'!P80</f>
        <v>20.017269908190556</v>
      </c>
      <c r="P80">
        <f>'6501'!P80</f>
        <v>-5.9688564486784816</v>
      </c>
      <c r="Q80" s="18">
        <f>'6503'!P80</f>
        <v>10.522603365668434</v>
      </c>
      <c r="R80" s="18">
        <f>'7056'!P80</f>
        <v>1.4453228272177787</v>
      </c>
      <c r="S80" s="18">
        <f>'7060'!P80</f>
        <v>-12.848834215606983</v>
      </c>
      <c r="T80" s="1"/>
      <c r="U80" s="27">
        <f t="shared" si="5"/>
        <v>-0.19650296741531414</v>
      </c>
      <c r="V80" s="27">
        <f t="shared" si="6"/>
        <v>3.5053915397377593</v>
      </c>
      <c r="W80" s="27"/>
      <c r="X80" s="3">
        <v>-13</v>
      </c>
      <c r="Y80" s="3"/>
      <c r="Z80">
        <f t="shared" si="7"/>
        <v>-0.70360324017094378</v>
      </c>
    </row>
    <row r="81" spans="1:26" x14ac:dyDescent="0.15">
      <c r="A81">
        <v>40</v>
      </c>
      <c r="B81">
        <v>37.5</v>
      </c>
      <c r="C81">
        <v>79</v>
      </c>
      <c r="E81">
        <f>'6409'!P81</f>
        <v>-16.04183925926425</v>
      </c>
      <c r="F81">
        <f>'6410'!P81</f>
        <v>-17.107129119362654</v>
      </c>
      <c r="G81">
        <f>'6412'!P81</f>
        <v>25.208030032049333</v>
      </c>
      <c r="H81">
        <f>'6413'!P81</f>
        <v>1.3165853515430901</v>
      </c>
      <c r="I81">
        <f>'6415'!P81</f>
        <v>-10.647795737445891</v>
      </c>
      <c r="J81">
        <f>'6419'!P81</f>
        <v>9.1962563948437168</v>
      </c>
      <c r="K81">
        <f>'6421'!P81</f>
        <v>-8.6440364531235742E-2</v>
      </c>
      <c r="L81" s="18">
        <f>'6493'!P81</f>
        <v>-9.8939270614805199</v>
      </c>
      <c r="M81">
        <f>'6497'!P81</f>
        <v>-3.4072519431588852</v>
      </c>
      <c r="N81">
        <f>'6498'!P81</f>
        <v>-2.1805965512905319</v>
      </c>
      <c r="O81">
        <f>'6500'!P81</f>
        <v>22.27194444341216</v>
      </c>
      <c r="P81">
        <f>'6501'!P81</f>
        <v>-6.4458845101186322</v>
      </c>
      <c r="Q81" s="18">
        <f>'6503'!P81</f>
        <v>11.247099456743754</v>
      </c>
      <c r="R81" s="18">
        <f>'7056'!P81</f>
        <v>1.8792563682521333</v>
      </c>
      <c r="S81" s="18">
        <f>'7060'!P81</f>
        <v>-15.35015131061988</v>
      </c>
      <c r="T81" s="1"/>
      <c r="U81" s="27">
        <f t="shared" si="5"/>
        <v>0.26377316399534245</v>
      </c>
      <c r="V81" s="27">
        <f t="shared" si="6"/>
        <v>3.7232487339575777</v>
      </c>
      <c r="W81" s="27"/>
      <c r="X81" s="3">
        <v>-13</v>
      </c>
      <c r="Y81" s="3"/>
      <c r="Z81">
        <f t="shared" si="7"/>
        <v>-1.1335184579108839</v>
      </c>
    </row>
    <row r="82" spans="1:26" x14ac:dyDescent="0.15">
      <c r="A82">
        <v>40.5</v>
      </c>
      <c r="B82">
        <v>38</v>
      </c>
      <c r="C82">
        <v>80</v>
      </c>
      <c r="E82">
        <f>'6409'!P82</f>
        <v>-14.718223747316269</v>
      </c>
      <c r="F82">
        <f>'6410'!P82</f>
        <v>-16.68164709425724</v>
      </c>
      <c r="G82">
        <f>'6412'!P82</f>
        <v>24.510876762638674</v>
      </c>
      <c r="H82">
        <f>'6413'!P82</f>
        <v>0.64311067358057439</v>
      </c>
      <c r="I82">
        <f>'6415'!P82</f>
        <v>-11.392594885082911</v>
      </c>
      <c r="J82">
        <f>'6419'!P82</f>
        <v>8.587337758157739</v>
      </c>
      <c r="K82">
        <f>'6421'!P82</f>
        <v>1.0970031295368317</v>
      </c>
      <c r="L82" s="18">
        <f>'6493'!P82</f>
        <v>-9.2686877961032827</v>
      </c>
      <c r="M82">
        <f>'6497'!P82</f>
        <v>-1.9070844267437235</v>
      </c>
      <c r="N82">
        <f>'6498'!P82</f>
        <v>-2.6641234441183261</v>
      </c>
      <c r="O82">
        <f>'6500'!P82</f>
        <v>22.577741743365536</v>
      </c>
      <c r="P82">
        <f>'6501'!P82</f>
        <v>-6.9715944433527746</v>
      </c>
      <c r="Q82" s="18">
        <f>'6503'!P82</f>
        <v>14.785590196808313</v>
      </c>
      <c r="R82" s="18">
        <f>'7056'!P82</f>
        <v>2.2879194380447547</v>
      </c>
      <c r="S82" s="18">
        <f>'7060'!P82</f>
        <v>-14.955644615054938</v>
      </c>
      <c r="T82" s="1"/>
      <c r="U82" s="27">
        <f t="shared" si="5"/>
        <v>0.66136187900870347</v>
      </c>
      <c r="V82" s="27">
        <f t="shared" si="6"/>
        <v>3.7285843776390064</v>
      </c>
      <c r="W82" s="27"/>
      <c r="X82" s="3">
        <v>-13</v>
      </c>
      <c r="Y82" s="3"/>
      <c r="Z82">
        <f t="shared" si="7"/>
        <v>-0.6319868765815746</v>
      </c>
    </row>
    <row r="83" spans="1:26" x14ac:dyDescent="0.15">
      <c r="A83">
        <v>41</v>
      </c>
      <c r="B83">
        <v>38.5</v>
      </c>
      <c r="C83">
        <v>81</v>
      </c>
      <c r="E83">
        <f>'6409'!P83</f>
        <v>-14.41186571402546</v>
      </c>
      <c r="F83">
        <f>'6410'!P83</f>
        <v>-17.129788007901698</v>
      </c>
      <c r="G83">
        <f>'6412'!P83</f>
        <v>28.180999014481813</v>
      </c>
      <c r="H83">
        <f>'6413'!P83</f>
        <v>1.3414183074763437</v>
      </c>
      <c r="I83">
        <f>'6415'!P83</f>
        <v>-11.448275857287102</v>
      </c>
      <c r="J83">
        <f>'6419'!P83</f>
        <v>8.3110592532383887</v>
      </c>
      <c r="K83">
        <f>'6421'!P83</f>
        <v>3.3557982043887749</v>
      </c>
      <c r="L83" s="18">
        <f>'6493'!P83</f>
        <v>-10.102221791515809</v>
      </c>
      <c r="M83">
        <f>'6497'!P83</f>
        <v>-0.91408306572197329</v>
      </c>
      <c r="N83">
        <f>'6498'!P83</f>
        <v>-1.5477742141031949</v>
      </c>
      <c r="O83">
        <f>'6500'!P83</f>
        <v>23.655020259326282</v>
      </c>
      <c r="P83">
        <f>'6501'!P83</f>
        <v>-4.0472141317246066</v>
      </c>
      <c r="Q83" s="18">
        <f>'6503'!P83</f>
        <v>14.01606443243168</v>
      </c>
      <c r="R83" s="18">
        <f>'7056'!P83</f>
        <v>0.45267744403669319</v>
      </c>
      <c r="S83" s="18">
        <f>'7060'!P83</f>
        <v>-14.905211057065394</v>
      </c>
      <c r="T83" s="1"/>
      <c r="U83" s="27">
        <f t="shared" si="5"/>
        <v>1.4814720530048799</v>
      </c>
      <c r="V83" s="27">
        <f t="shared" si="6"/>
        <v>3.8875556552894861</v>
      </c>
      <c r="W83" s="27"/>
      <c r="X83" s="3">
        <v>-13</v>
      </c>
      <c r="Y83" s="3"/>
      <c r="Z83">
        <f t="shared" si="7"/>
        <v>-0.23070281084263999</v>
      </c>
    </row>
    <row r="84" spans="1:26" x14ac:dyDescent="0.15">
      <c r="A84">
        <v>41.5</v>
      </c>
      <c r="B84">
        <v>39</v>
      </c>
      <c r="C84">
        <v>82</v>
      </c>
      <c r="E84">
        <f>'6409'!P84</f>
        <v>-14.796622281826401</v>
      </c>
      <c r="F84">
        <f>'6410'!P84</f>
        <v>-16.23594784817519</v>
      </c>
      <c r="G84">
        <f>'6412'!P84</f>
        <v>27.57169355405853</v>
      </c>
      <c r="H84">
        <f>'6413'!P84</f>
        <v>1.3891771042149292</v>
      </c>
      <c r="I84">
        <f>'6415'!P84</f>
        <v>-13.231963831302137</v>
      </c>
      <c r="J84">
        <f>'6419'!P84</f>
        <v>7.1480227675205015</v>
      </c>
      <c r="K84">
        <f>'6421'!P84</f>
        <v>1.6012426733501415</v>
      </c>
      <c r="L84" s="18">
        <f>'6493'!P84</f>
        <v>-10.46252001078796</v>
      </c>
      <c r="M84">
        <f>'6497'!P84</f>
        <v>-1.3818378530729751</v>
      </c>
      <c r="N84">
        <f>'6498'!P84</f>
        <v>-1.6379126731436604</v>
      </c>
      <c r="O84">
        <f>'6500'!P84</f>
        <v>22.752454080428734</v>
      </c>
      <c r="P84">
        <f>'6501'!P84</f>
        <v>-2.5103968995563539</v>
      </c>
      <c r="Q84" s="18">
        <f>'6503'!P84</f>
        <v>14.720978013255829</v>
      </c>
      <c r="R84" s="18">
        <f>'7056'!P84</f>
        <v>2.4634182855031659</v>
      </c>
      <c r="S84" s="18">
        <f>'7060'!P84</f>
        <v>-13.08903204880697</v>
      </c>
      <c r="T84" s="1"/>
      <c r="U84" s="27">
        <f t="shared" si="5"/>
        <v>1.1481820611510758</v>
      </c>
      <c r="V84" s="27">
        <f t="shared" si="6"/>
        <v>3.8489251175719064</v>
      </c>
      <c r="W84" s="27"/>
      <c r="X84" s="3">
        <v>-13</v>
      </c>
      <c r="Y84" s="3"/>
      <c r="Z84">
        <f t="shared" si="7"/>
        <v>3.6696255709769421E-3</v>
      </c>
    </row>
    <row r="85" spans="1:26" x14ac:dyDescent="0.15">
      <c r="A85">
        <v>42</v>
      </c>
      <c r="B85">
        <v>39.5</v>
      </c>
      <c r="C85">
        <v>83</v>
      </c>
      <c r="E85">
        <f>'6409'!P85</f>
        <v>-14.78103979715689</v>
      </c>
      <c r="F85">
        <f>'6410'!P85</f>
        <v>-16.843607413481845</v>
      </c>
      <c r="G85">
        <f>'6412'!P85</f>
        <v>29.47747160170654</v>
      </c>
      <c r="H85">
        <f>'6413'!P85</f>
        <v>0.85918015863628416</v>
      </c>
      <c r="I85">
        <f>'6415'!P85</f>
        <v>-13.535063589022814</v>
      </c>
      <c r="J85">
        <f>'6419'!P85</f>
        <v>7.1599519060528181</v>
      </c>
      <c r="K85">
        <f>'6421'!P85</f>
        <v>1.965542995139782</v>
      </c>
      <c r="L85" s="18">
        <f>'6493'!P85</f>
        <v>-10.606257552253537</v>
      </c>
      <c r="M85">
        <f>'6497'!P85</f>
        <v>-0.44922094496328713</v>
      </c>
      <c r="N85">
        <f>'6498'!P85</f>
        <v>-1.5883018313464479</v>
      </c>
      <c r="O85">
        <f>'6500'!P85</f>
        <v>21.254099210467793</v>
      </c>
      <c r="P85">
        <f>'6501'!P85</f>
        <v>-2.6170733440365375</v>
      </c>
      <c r="Q85" s="18">
        <f>'6503'!P85</f>
        <v>15.099912172725546</v>
      </c>
      <c r="R85" s="18">
        <f>'7056'!P85</f>
        <v>3.694085002676375</v>
      </c>
      <c r="S85" s="18">
        <f>'7060'!P85</f>
        <v>-12.66806888132078</v>
      </c>
      <c r="T85" s="1"/>
      <c r="U85" s="27">
        <f t="shared" si="5"/>
        <v>1.1842764286513388</v>
      </c>
      <c r="V85" s="27">
        <f t="shared" si="6"/>
        <v>3.9172119404653456</v>
      </c>
      <c r="W85" s="27"/>
      <c r="X85" s="3">
        <v>-13</v>
      </c>
      <c r="Y85" s="3"/>
      <c r="Z85">
        <f t="shared" si="7"/>
        <v>0.20497960683649852</v>
      </c>
    </row>
    <row r="86" spans="1:26" x14ac:dyDescent="0.15">
      <c r="A86">
        <v>42.5</v>
      </c>
      <c r="B86">
        <v>40</v>
      </c>
      <c r="C86">
        <v>84</v>
      </c>
      <c r="E86">
        <f>'6409'!P86</f>
        <v>-14.648452173605234</v>
      </c>
      <c r="F86">
        <f>'6410'!P86</f>
        <v>-16.419804652330384</v>
      </c>
      <c r="G86">
        <f>'6412'!P86</f>
        <v>27.64509847923954</v>
      </c>
      <c r="H86">
        <f>'6413'!P86</f>
        <v>0.54868130159508743</v>
      </c>
      <c r="I86">
        <f>'6415'!P86</f>
        <v>-13.648960180563035</v>
      </c>
      <c r="J86">
        <f>'6419'!P86</f>
        <v>6.7730337998708174</v>
      </c>
      <c r="K86">
        <f>'6421'!P86</f>
        <v>-0.53461144516517056</v>
      </c>
      <c r="L86" s="18">
        <f>'6493'!P86</f>
        <v>-9.4182589295246011</v>
      </c>
      <c r="M86">
        <f>'6497'!P86</f>
        <v>1.2749680251219804</v>
      </c>
      <c r="N86">
        <f>'6498'!P86</f>
        <v>-1.3378006384078225</v>
      </c>
      <c r="O86">
        <f>'6500'!P86</f>
        <v>21.582443239567251</v>
      </c>
      <c r="P86">
        <f>'6501'!P86</f>
        <v>-2.9090329294569157</v>
      </c>
      <c r="Q86" s="18">
        <f>'6503'!P86</f>
        <v>16.484163629499847</v>
      </c>
      <c r="R86" s="18">
        <f>'7056'!P86</f>
        <v>3.42066949455613</v>
      </c>
      <c r="S86" s="18">
        <f>'7060'!P86</f>
        <v>-13.769211065851414</v>
      </c>
      <c r="T86" s="1"/>
      <c r="U86" s="27">
        <f t="shared" si="5"/>
        <v>1.1839590404493348</v>
      </c>
      <c r="V86" s="27">
        <f t="shared" si="6"/>
        <v>3.8406409176962173</v>
      </c>
      <c r="W86" s="27"/>
      <c r="X86" s="3">
        <v>-13</v>
      </c>
      <c r="Y86" s="3"/>
      <c r="Z86">
        <f t="shared" si="7"/>
        <v>7.0349282149584358E-3</v>
      </c>
    </row>
    <row r="87" spans="1:26" ht="15" x14ac:dyDescent="0.2">
      <c r="A87" s="25">
        <v>43</v>
      </c>
      <c r="B87" s="25">
        <v>40.5</v>
      </c>
      <c r="C87" s="25">
        <v>85</v>
      </c>
      <c r="D87" s="24" t="s">
        <v>30</v>
      </c>
      <c r="E87" s="25">
        <f>'6409'!P87</f>
        <v>-14.605452243833659</v>
      </c>
      <c r="F87" s="25">
        <f>'6410'!P87</f>
        <v>-16.273453611689874</v>
      </c>
      <c r="G87" s="25">
        <f>'6412'!P87</f>
        <v>28.760284442927368</v>
      </c>
      <c r="H87" s="25">
        <f>'6413'!P87</f>
        <v>1.0512672268449348</v>
      </c>
      <c r="I87" s="25">
        <f>'6415'!P87</f>
        <v>-14.950208794646569</v>
      </c>
      <c r="J87" s="25">
        <f>'6419'!P87</f>
        <v>7.165985410308469</v>
      </c>
      <c r="K87" s="25">
        <f>'6421'!P87</f>
        <v>0.34337742969509771</v>
      </c>
      <c r="L87" s="26">
        <f>'6493'!P87</f>
        <v>-10.671254929156788</v>
      </c>
      <c r="M87" s="25">
        <f>'6497'!P87</f>
        <v>1.2974962564197805</v>
      </c>
      <c r="N87" s="25">
        <f>'6498'!P87</f>
        <v>-2.7013793966848838</v>
      </c>
      <c r="O87" s="25">
        <f>'6500'!P87</f>
        <v>18.871906171272609</v>
      </c>
      <c r="P87" s="25">
        <f>'6501'!P87</f>
        <v>-2.5962926779393767</v>
      </c>
      <c r="Q87" s="26">
        <f>'6503'!P87</f>
        <v>18.715533526410585</v>
      </c>
      <c r="R87" s="26">
        <f>'7056'!P87</f>
        <v>3.3134942098981499</v>
      </c>
      <c r="S87" s="26">
        <f>'7060'!P87</f>
        <v>-13.091736855998231</v>
      </c>
      <c r="T87" s="1"/>
      <c r="U87" s="28">
        <f t="shared" si="5"/>
        <v>1.1082929853790529</v>
      </c>
      <c r="V87" s="28">
        <f t="shared" si="6"/>
        <v>3.9234918534617429</v>
      </c>
      <c r="W87" s="27"/>
      <c r="X87" s="25"/>
      <c r="Y87" s="25"/>
      <c r="Z87" s="25">
        <f t="shared" si="7"/>
        <v>0.69732232827001628</v>
      </c>
    </row>
    <row r="88" spans="1:26" x14ac:dyDescent="0.15">
      <c r="A88">
        <v>43.5</v>
      </c>
      <c r="B88">
        <v>41</v>
      </c>
      <c r="C88">
        <v>86</v>
      </c>
      <c r="E88">
        <f>'6409'!P88</f>
        <v>-15.370574657036421</v>
      </c>
      <c r="F88">
        <f>'6410'!P88</f>
        <v>-16.316523461123751</v>
      </c>
      <c r="G88">
        <f>'6412'!P88</f>
        <v>28.208090907149764</v>
      </c>
      <c r="H88">
        <f>'6413'!P88</f>
        <v>0.70119307032305778</v>
      </c>
      <c r="I88">
        <f>'6415'!P88</f>
        <v>-15.855301945239312</v>
      </c>
      <c r="J88">
        <f>'6419'!P88</f>
        <v>7.11047188908592</v>
      </c>
      <c r="K88">
        <f>'6421'!P88</f>
        <v>1.6368132656685568</v>
      </c>
      <c r="L88" s="18">
        <f>'6493'!P88</f>
        <v>-10.194047133886547</v>
      </c>
      <c r="M88">
        <f>'6497'!P88</f>
        <v>1.8912228022656801</v>
      </c>
      <c r="N88">
        <f>'6498'!P88</f>
        <v>-2.0980889151359436</v>
      </c>
      <c r="O88">
        <f>'6500'!P88</f>
        <v>18.193079736506341</v>
      </c>
      <c r="P88">
        <f>'6501'!P88</f>
        <v>-1.1271341611360934</v>
      </c>
      <c r="Q88" s="18">
        <f>'6503'!P88</f>
        <v>20.611466260484377</v>
      </c>
      <c r="R88" s="18">
        <f>'7056'!P88</f>
        <v>2.2092296200363295</v>
      </c>
      <c r="S88" s="18">
        <f>'7060'!P88</f>
        <v>-14.399219259781306</v>
      </c>
      <c r="T88" s="1"/>
      <c r="U88" s="27">
        <f t="shared" si="5"/>
        <v>1.3377436659942792</v>
      </c>
      <c r="V88" s="27">
        <f t="shared" si="6"/>
        <v>3.9621804253462849</v>
      </c>
      <c r="W88" s="27"/>
      <c r="X88" s="3"/>
      <c r="Y88" s="3"/>
      <c r="Z88">
        <f t="shared" si="7"/>
        <v>1.1690031679958073</v>
      </c>
    </row>
    <row r="89" spans="1:26" x14ac:dyDescent="0.15">
      <c r="A89">
        <v>44</v>
      </c>
      <c r="B89">
        <v>41.5</v>
      </c>
      <c r="C89">
        <v>87</v>
      </c>
      <c r="E89">
        <f>'6409'!P89</f>
        <v>-13.878001639696297</v>
      </c>
      <c r="F89">
        <f>'6410'!P89</f>
        <v>-16.269506545294028</v>
      </c>
      <c r="G89">
        <f>'6412'!P89</f>
        <v>26.527374431201771</v>
      </c>
      <c r="H89">
        <f>'6413'!P89</f>
        <v>0.54348144051425462</v>
      </c>
      <c r="I89">
        <f>'6415'!P89</f>
        <v>-16.106599470146683</v>
      </c>
      <c r="J89">
        <f>'6419'!P89</f>
        <v>7.0687466124389449</v>
      </c>
      <c r="K89">
        <f>'6421'!P89</f>
        <v>-1.0060452669229292</v>
      </c>
      <c r="L89" s="18">
        <f>'6493'!P89</f>
        <v>-9.0480831613451791</v>
      </c>
      <c r="M89">
        <f>'6497'!P89</f>
        <v>3.7694956665289561</v>
      </c>
      <c r="N89">
        <f>'6498'!P89</f>
        <v>-1.7723747655365898</v>
      </c>
      <c r="O89">
        <f>'6500'!P89</f>
        <v>14.722009599414035</v>
      </c>
      <c r="P89">
        <f>'6501'!P89</f>
        <v>-1.6604334750580774</v>
      </c>
      <c r="Q89" s="18">
        <f>'6503'!P89</f>
        <v>20.295960541537671</v>
      </c>
      <c r="R89" s="18">
        <f>'7056'!P89</f>
        <v>4.0821368783836229</v>
      </c>
      <c r="S89" s="18">
        <f>'7060'!P89</f>
        <v>-14.067328406363849</v>
      </c>
      <c r="T89" s="1"/>
      <c r="U89" s="27">
        <f t="shared" si="5"/>
        <v>1.0143095359719887</v>
      </c>
      <c r="V89" s="27">
        <f t="shared" si="6"/>
        <v>3.7459026508597311</v>
      </c>
      <c r="W89" s="27"/>
      <c r="X89" s="3"/>
      <c r="Y89" s="3"/>
      <c r="Z89">
        <f t="shared" si="7"/>
        <v>-0.23128191320433733</v>
      </c>
    </row>
    <row r="90" spans="1:26" x14ac:dyDescent="0.15">
      <c r="A90">
        <v>44.5</v>
      </c>
      <c r="B90">
        <v>42</v>
      </c>
      <c r="C90">
        <v>88</v>
      </c>
      <c r="E90">
        <f>'6409'!P90</f>
        <v>-13.271974780470174</v>
      </c>
      <c r="F90">
        <f>'6410'!P90</f>
        <v>-16.571722228102473</v>
      </c>
      <c r="G90">
        <f>'6412'!P90</f>
        <v>27.063893802979479</v>
      </c>
      <c r="H90">
        <f>'6413'!P90</f>
        <v>0.45429048609545891</v>
      </c>
      <c r="I90">
        <f>'6415'!P90</f>
        <v>-14.142968594421438</v>
      </c>
      <c r="J90">
        <f>'6419'!P90</f>
        <v>4.8699284548490374</v>
      </c>
      <c r="K90">
        <f>'6421'!P90</f>
        <v>-0.48844209193980315</v>
      </c>
      <c r="L90" s="18">
        <f>'6493'!P90</f>
        <v>-8.6644368005978087</v>
      </c>
      <c r="M90">
        <f>'6497'!P90</f>
        <v>5.1841715890049187</v>
      </c>
      <c r="N90">
        <f>'6498'!P90</f>
        <v>-1.9753382886638218</v>
      </c>
      <c r="O90">
        <f>'6500'!P90</f>
        <v>11.637797990638076</v>
      </c>
      <c r="P90">
        <f>'6501'!P90</f>
        <v>-1.8616214062989176</v>
      </c>
      <c r="Q90" s="18">
        <f>'6503'!P90</f>
        <v>19.236304030066755</v>
      </c>
      <c r="R90" s="18">
        <f>'7056'!P90</f>
        <v>2.8641707118153241</v>
      </c>
      <c r="S90" s="18">
        <f>'7060'!P90</f>
        <v>-13.551657894378739</v>
      </c>
      <c r="T90" s="1"/>
      <c r="U90" s="27">
        <f t="shared" si="5"/>
        <v>0.88229862793379144</v>
      </c>
      <c r="V90" s="27">
        <f t="shared" si="6"/>
        <v>3.5913677922194784</v>
      </c>
      <c r="W90" s="27"/>
      <c r="X90" s="3"/>
      <c r="Y90" s="3"/>
      <c r="Z90">
        <f t="shared" si="7"/>
        <v>-1.7075802922172145E-2</v>
      </c>
    </row>
    <row r="91" spans="1:26" x14ac:dyDescent="0.15">
      <c r="A91">
        <v>45</v>
      </c>
      <c r="B91">
        <v>42.5</v>
      </c>
      <c r="C91">
        <v>89</v>
      </c>
      <c r="E91">
        <f>'6409'!P91</f>
        <v>-14.057496658877918</v>
      </c>
      <c r="F91">
        <f>'6410'!P91</f>
        <v>-14.844666749369692</v>
      </c>
      <c r="G91">
        <f>'6412'!P91</f>
        <v>24.217077165449048</v>
      </c>
      <c r="H91">
        <f>'6413'!P91</f>
        <v>0.45749368377459931</v>
      </c>
      <c r="I91">
        <f>'6415'!P91</f>
        <v>-15.807527879297417</v>
      </c>
      <c r="J91">
        <f>'6419'!P91</f>
        <v>4.4152005299278052</v>
      </c>
      <c r="K91">
        <f>'6421'!P91</f>
        <v>-0.3546287908549155</v>
      </c>
      <c r="L91" s="18">
        <f>'6493'!P91</f>
        <v>-8.7106834101152728</v>
      </c>
      <c r="M91">
        <f>'6497'!P91</f>
        <v>1.9906876375451621</v>
      </c>
      <c r="N91">
        <f>'6498'!P91</f>
        <v>-3.5973447349471943</v>
      </c>
      <c r="O91">
        <f>'6500'!P91</f>
        <v>12.047356368624222</v>
      </c>
      <c r="P91">
        <f>'6501'!P91</f>
        <v>-0.60469007752743498</v>
      </c>
      <c r="Q91" s="18">
        <f>'6503'!P91</f>
        <v>18.619097658541044</v>
      </c>
      <c r="R91" s="18">
        <f>'7056'!P91</f>
        <v>3.7971053564379749</v>
      </c>
      <c r="S91" s="18">
        <f>'7060'!P91</f>
        <v>-15.254782863739411</v>
      </c>
      <c r="T91" s="1"/>
      <c r="U91" s="27">
        <f t="shared" si="5"/>
        <v>0.28999036483631041</v>
      </c>
      <c r="V91" s="27">
        <f t="shared" si="6"/>
        <v>3.4511359266970012</v>
      </c>
      <c r="W91" s="27"/>
      <c r="Z91">
        <f t="shared" si="7"/>
        <v>5.1432446459841907E-2</v>
      </c>
    </row>
    <row r="92" spans="1:26" x14ac:dyDescent="0.15">
      <c r="A92">
        <v>45.5</v>
      </c>
      <c r="B92">
        <v>43</v>
      </c>
      <c r="C92">
        <v>90</v>
      </c>
      <c r="E92">
        <f>'6409'!P92</f>
        <v>-15.117574609696435</v>
      </c>
      <c r="F92">
        <f>'6410'!P92</f>
        <v>-15.672861211932446</v>
      </c>
      <c r="G92">
        <f>'6412'!P92</f>
        <v>21.589496835775201</v>
      </c>
      <c r="H92">
        <f>'6413'!P92</f>
        <v>0.2737721695336211</v>
      </c>
      <c r="I92">
        <f>'6415'!P92</f>
        <v>-15.439362661673023</v>
      </c>
      <c r="J92">
        <f>'6419'!P92</f>
        <v>4.1087066823562211</v>
      </c>
      <c r="K92">
        <f>'6421'!P92</f>
        <v>-1.569610188968628</v>
      </c>
      <c r="L92" s="18">
        <f>'6493'!P92</f>
        <v>-8.7118718215995496</v>
      </c>
      <c r="M92">
        <f>'6497'!P92</f>
        <v>3.7414336432831483</v>
      </c>
      <c r="N92">
        <f>'6498'!P92</f>
        <v>-3.9131330825297974</v>
      </c>
      <c r="O92">
        <f>'6500'!P92</f>
        <v>10.221415351887101</v>
      </c>
      <c r="P92">
        <f>'6501'!P92</f>
        <v>-1.1635640178958295</v>
      </c>
      <c r="Q92" s="18">
        <f>'6503'!P92</f>
        <v>17.245872423405935</v>
      </c>
      <c r="R92" s="18">
        <f>'7056'!P92</f>
        <v>2.95908776805146</v>
      </c>
      <c r="S92" s="18">
        <f>'7060'!P92</f>
        <v>-13.373570933721268</v>
      </c>
      <c r="T92" s="1"/>
      <c r="U92" s="27">
        <f t="shared" si="5"/>
        <v>-0.33902157600419092</v>
      </c>
      <c r="V92" s="27">
        <f t="shared" si="6"/>
        <v>3.3060209679949231</v>
      </c>
      <c r="W92" s="27"/>
      <c r="Z92">
        <f t="shared" si="7"/>
        <v>-0.44489592418110424</v>
      </c>
    </row>
    <row r="93" spans="1:26" x14ac:dyDescent="0.15">
      <c r="A93">
        <v>46</v>
      </c>
      <c r="B93">
        <v>43.5</v>
      </c>
      <c r="C93">
        <v>91</v>
      </c>
      <c r="E93">
        <f>'6409'!P93</f>
        <v>-15.335875654423461</v>
      </c>
      <c r="F93">
        <f>'6410'!P93</f>
        <v>-15.053544803629265</v>
      </c>
      <c r="G93">
        <f>'6412'!P93</f>
        <v>20.140167085845491</v>
      </c>
      <c r="H93">
        <f>'6413'!P93</f>
        <v>-0.80350039466045697</v>
      </c>
      <c r="I93">
        <f>'6415'!P93</f>
        <v>-15.443028331707717</v>
      </c>
      <c r="J93">
        <f>'6419'!P93</f>
        <v>4.5158306500531724</v>
      </c>
      <c r="K93">
        <f>'6421'!P93</f>
        <v>0.20645827788366744</v>
      </c>
      <c r="L93" s="18">
        <f>'6493'!P93</f>
        <v>-8.119407109944019</v>
      </c>
      <c r="M93">
        <f>'6497'!P93</f>
        <v>3.9425459197416268</v>
      </c>
      <c r="N93">
        <f>'6498'!P93</f>
        <v>-1.1784724923292431</v>
      </c>
      <c r="O93">
        <f>'6500'!P93</f>
        <v>10.002678757770356</v>
      </c>
      <c r="P93">
        <f>'6501'!P93</f>
        <v>-2.0349909574922753</v>
      </c>
      <c r="Q93" s="18">
        <f>'6503'!P93</f>
        <v>18.872285607332667</v>
      </c>
      <c r="R93" s="18">
        <f>'7056'!P93</f>
        <v>3.2749294497575998</v>
      </c>
      <c r="S93" s="18">
        <f>'7060'!P93</f>
        <v>-13.049358642148515</v>
      </c>
      <c r="T93" s="1"/>
      <c r="U93" s="27">
        <f t="shared" si="5"/>
        <v>-2.2219495812266496E-2</v>
      </c>
      <c r="V93" s="27">
        <f t="shared" si="6"/>
        <v>3.2720665722097402</v>
      </c>
      <c r="W93" s="27"/>
      <c r="Z93">
        <f t="shared" si="7"/>
        <v>-0.29852105838839471</v>
      </c>
    </row>
    <row r="94" spans="1:26" x14ac:dyDescent="0.15">
      <c r="A94">
        <v>46.5</v>
      </c>
      <c r="B94">
        <v>44</v>
      </c>
      <c r="C94">
        <v>92</v>
      </c>
      <c r="E94">
        <f>'6409'!P94</f>
        <v>-14.497135954765017</v>
      </c>
      <c r="F94">
        <f>'6410'!P94</f>
        <v>-15.260338752846318</v>
      </c>
      <c r="G94">
        <f>'6412'!P94</f>
        <v>16.84399405569199</v>
      </c>
      <c r="H94">
        <f>'6413'!P94</f>
        <v>0.83963301899644838</v>
      </c>
      <c r="I94">
        <f>'6415'!P94</f>
        <v>-15.990793389317234</v>
      </c>
      <c r="J94">
        <f>'6419'!P94</f>
        <v>4.175070505870365</v>
      </c>
      <c r="K94">
        <f>'6421'!P94</f>
        <v>0.11179844976264709</v>
      </c>
      <c r="L94" s="18">
        <f>'6493'!P94</f>
        <v>-8.0569503219060046</v>
      </c>
      <c r="M94">
        <f>'6497'!P94</f>
        <v>3.6981295684347666</v>
      </c>
      <c r="N94">
        <f>'6498'!P94</f>
        <v>-1.6865095921401274</v>
      </c>
      <c r="O94">
        <f>'6500'!P94</f>
        <v>10.847404836550057</v>
      </c>
      <c r="P94">
        <f>'6501'!P94</f>
        <v>-2.2595641208992201</v>
      </c>
      <c r="Q94" s="18">
        <f>'6503'!P94</f>
        <v>18.994623476397518</v>
      </c>
      <c r="R94" s="18">
        <f>'7056'!P94</f>
        <v>4.8591556978717056</v>
      </c>
      <c r="S94" s="18">
        <f>'7060'!P94</f>
        <v>-13.711190393528749</v>
      </c>
      <c r="T94" s="1"/>
      <c r="U94" s="27">
        <f t="shared" si="5"/>
        <v>-0.17235678616693306</v>
      </c>
      <c r="V94" s="27">
        <f t="shared" si="6"/>
        <v>3.1675796327497157</v>
      </c>
      <c r="W94" s="27"/>
      <c r="Z94">
        <f t="shared" si="7"/>
        <v>0.47571573437954773</v>
      </c>
    </row>
    <row r="95" spans="1:26" x14ac:dyDescent="0.15">
      <c r="A95">
        <v>47</v>
      </c>
      <c r="B95">
        <v>44.5</v>
      </c>
      <c r="C95">
        <v>93</v>
      </c>
      <c r="E95">
        <f>'6409'!P95</f>
        <v>-14.458759978778371</v>
      </c>
      <c r="F95">
        <f>'6410'!P95</f>
        <v>-15.092545164764928</v>
      </c>
      <c r="G95">
        <f>'6412'!P95</f>
        <v>14.123427172786268</v>
      </c>
      <c r="H95">
        <f>'6413'!P95</f>
        <v>1.4745503851349952E-2</v>
      </c>
      <c r="I95">
        <f>'6415'!P95</f>
        <v>-16.298028912543028</v>
      </c>
      <c r="J95">
        <f>'6419'!P95</f>
        <v>4.9281300199870079</v>
      </c>
      <c r="K95">
        <f>'6421'!P95</f>
        <v>7.1733221707609748E-2</v>
      </c>
      <c r="L95" s="18">
        <f>'6493'!P95</f>
        <v>-7.1268115519368873</v>
      </c>
      <c r="M95">
        <f>'6497'!P95</f>
        <v>1.2699720888337842</v>
      </c>
      <c r="N95">
        <f>'6498'!P95</f>
        <v>0.74746171081880952</v>
      </c>
      <c r="O95">
        <f>'6500'!P95</f>
        <v>11.943394839492234</v>
      </c>
      <c r="P95">
        <f>'6501'!P95</f>
        <v>-1.7827793407334005</v>
      </c>
      <c r="Q95" s="18">
        <f>'6503'!P95</f>
        <v>19.970437351416514</v>
      </c>
      <c r="R95" s="18">
        <f>'7056'!P95</f>
        <v>4.3848685985941387</v>
      </c>
      <c r="S95" s="18">
        <f>'7060'!P95</f>
        <v>-12.325032258982684</v>
      </c>
      <c r="T95" s="1"/>
      <c r="U95" s="27">
        <f t="shared" si="5"/>
        <v>-0.1299710030663877</v>
      </c>
      <c r="V95" s="27">
        <f t="shared" si="6"/>
        <v>3.1251811734969519</v>
      </c>
      <c r="W95" s="27"/>
      <c r="Z95">
        <f t="shared" si="7"/>
        <v>0.40959746626320964</v>
      </c>
    </row>
    <row r="96" spans="1:26" x14ac:dyDescent="0.15">
      <c r="A96">
        <v>47.5</v>
      </c>
      <c r="B96">
        <v>45</v>
      </c>
      <c r="C96">
        <v>94</v>
      </c>
      <c r="E96">
        <f>'6409'!P96</f>
        <v>-13.726263344144057</v>
      </c>
      <c r="F96">
        <f>'6410'!P96</f>
        <v>-14.882605254740966</v>
      </c>
      <c r="G96">
        <f>'6412'!P96</f>
        <v>12.311552134016797</v>
      </c>
      <c r="H96">
        <f>'6413'!P96</f>
        <v>1.6296862865393655</v>
      </c>
      <c r="I96">
        <f>'6415'!P96</f>
        <v>-17.079967030913998</v>
      </c>
      <c r="J96">
        <f>'6419'!P96</f>
        <v>3.5364137862989038</v>
      </c>
      <c r="K96">
        <f>'6421'!P96</f>
        <v>-0.47995992561100803</v>
      </c>
      <c r="L96" s="18">
        <f>'6493'!P96</f>
        <v>-7.7067034945394752</v>
      </c>
      <c r="M96">
        <f>'6497'!P96</f>
        <v>0.34850353789676014</v>
      </c>
      <c r="N96">
        <f>'6498'!P96</f>
        <v>2.9752185827583548</v>
      </c>
      <c r="O96">
        <f>'6500'!P96</f>
        <v>11.63089081509357</v>
      </c>
      <c r="P96">
        <f>'6501'!P96</f>
        <v>-4.6657187496139683</v>
      </c>
      <c r="Q96" s="18">
        <f>'6503'!P96</f>
        <v>23.393108033443024</v>
      </c>
      <c r="R96" s="18">
        <f>'7056'!P96</f>
        <v>1.9066897809149101</v>
      </c>
      <c r="S96" s="18">
        <f>'7060'!P96</f>
        <v>-10.97962134602831</v>
      </c>
      <c r="T96" s="1"/>
      <c r="U96" s="27">
        <f t="shared" si="5"/>
        <v>-0.20891112488590016</v>
      </c>
      <c r="V96" s="27">
        <f t="shared" si="6"/>
        <v>3.2430177864594678</v>
      </c>
      <c r="W96" s="27"/>
      <c r="Z96">
        <f t="shared" si="7"/>
        <v>0.98909491221806289</v>
      </c>
    </row>
    <row r="97" spans="1:26" x14ac:dyDescent="0.15">
      <c r="A97">
        <v>48</v>
      </c>
      <c r="B97">
        <v>45.5</v>
      </c>
      <c r="C97">
        <v>95</v>
      </c>
      <c r="E97">
        <f>'6409'!P97</f>
        <v>-14.006806770956464</v>
      </c>
      <c r="F97">
        <f>'6410'!P97</f>
        <v>-14.250580495751949</v>
      </c>
      <c r="G97">
        <f>'6412'!P97</f>
        <v>10.227608333445907</v>
      </c>
      <c r="H97">
        <f>'6413'!P97</f>
        <v>-1.0814358853647577</v>
      </c>
      <c r="I97">
        <f>'6415'!P97</f>
        <v>-17.000954594702431</v>
      </c>
      <c r="J97">
        <f>'6419'!P97</f>
        <v>4.5820534884818143</v>
      </c>
      <c r="K97">
        <f>'6421'!P97</f>
        <v>0.89565950869499289</v>
      </c>
      <c r="L97" s="18">
        <f>'6493'!P97</f>
        <v>-7.855388092796117</v>
      </c>
      <c r="M97">
        <f>'6497'!P97</f>
        <v>1.1804301480462271</v>
      </c>
      <c r="N97">
        <f>'6498'!P97</f>
        <v>3.1120008027858992</v>
      </c>
      <c r="O97">
        <f>'6500'!P97</f>
        <v>11.66148682402263</v>
      </c>
      <c r="P97">
        <f>'6501'!P97</f>
        <v>-4.9126948322943154</v>
      </c>
      <c r="Q97" s="18">
        <f>'6503'!P97</f>
        <v>27.102315488214774</v>
      </c>
      <c r="R97" s="18">
        <f>'7056'!P97</f>
        <v>3.7345234050092704</v>
      </c>
      <c r="S97" s="18">
        <f>'7060'!P97</f>
        <v>-11.697650113976634</v>
      </c>
      <c r="T97" s="1"/>
      <c r="U97" s="27">
        <f t="shared" si="5"/>
        <v>-2.6638929090291221E-2</v>
      </c>
      <c r="V97" s="27">
        <f t="shared" si="6"/>
        <v>3.3810456250575771</v>
      </c>
      <c r="W97" s="27"/>
      <c r="Z97">
        <f t="shared" si="7"/>
        <v>1.0380448283706101</v>
      </c>
    </row>
    <row r="98" spans="1:26" x14ac:dyDescent="0.15">
      <c r="A98">
        <v>48.5</v>
      </c>
      <c r="B98">
        <v>46</v>
      </c>
      <c r="C98">
        <v>96</v>
      </c>
      <c r="E98">
        <f>'6409'!P98</f>
        <v>-13.405900918130035</v>
      </c>
      <c r="F98">
        <f>'6410'!P98</f>
        <v>-14.95235088751779</v>
      </c>
      <c r="G98">
        <f>'6412'!P98</f>
        <v>8.3125225136748302</v>
      </c>
      <c r="H98">
        <f>'6413'!P98</f>
        <v>-1.2421784634567472</v>
      </c>
      <c r="I98">
        <f>'6415'!P98</f>
        <v>-16.820429376757293</v>
      </c>
      <c r="J98">
        <f>'6419'!P98</f>
        <v>4.5047498819350835</v>
      </c>
      <c r="K98">
        <f>'6421'!P98</f>
        <v>-0.17566015675191604</v>
      </c>
      <c r="L98" s="18">
        <f>'6493'!P98</f>
        <v>-7.4821184094542428</v>
      </c>
      <c r="M98">
        <f>'6497'!P98</f>
        <v>-0.73957168626609482</v>
      </c>
      <c r="N98">
        <f>'6498'!P98</f>
        <v>3.2158457465859032</v>
      </c>
      <c r="O98">
        <f>'6500'!P98</f>
        <v>10.248976305895093</v>
      </c>
      <c r="P98">
        <f>'6501'!P98</f>
        <v>-3.9565530091174681</v>
      </c>
      <c r="Q98" s="18">
        <f>'6503'!P98</f>
        <v>28.272320226820604</v>
      </c>
      <c r="R98" s="18">
        <f>'7056'!P98</f>
        <v>3.053921231276203</v>
      </c>
      <c r="S98" s="18">
        <f>'7060'!P98</f>
        <v>-11.815804114959199</v>
      </c>
      <c r="T98" s="1"/>
      <c r="U98" s="27">
        <f t="shared" si="5"/>
        <v>-0.32464217173385196</v>
      </c>
      <c r="V98" s="27">
        <f t="shared" si="6"/>
        <v>3.3614548016547379</v>
      </c>
      <c r="W98" s="27"/>
      <c r="Z98">
        <f t="shared" si="7"/>
        <v>-0.45761592150900543</v>
      </c>
    </row>
    <row r="99" spans="1:26" x14ac:dyDescent="0.15">
      <c r="A99">
        <v>49</v>
      </c>
      <c r="B99">
        <v>46.5</v>
      </c>
      <c r="C99">
        <v>97</v>
      </c>
      <c r="E99">
        <f>'6409'!P99</f>
        <v>-14.486699487864943</v>
      </c>
      <c r="F99">
        <f>'6410'!P99</f>
        <v>-14.79090760050055</v>
      </c>
      <c r="G99">
        <f>'6412'!P99</f>
        <v>6.9685523551831716</v>
      </c>
      <c r="H99">
        <f>'6413'!P99</f>
        <v>-0.50075623789747359</v>
      </c>
      <c r="I99">
        <f>'6415'!P99</f>
        <v>-15.850788612136919</v>
      </c>
      <c r="J99">
        <f>'6419'!P99</f>
        <v>3.2781744366940946</v>
      </c>
      <c r="K99">
        <f>'6421'!P99</f>
        <v>-0.55695623698020191</v>
      </c>
      <c r="L99" s="18">
        <f>'6493'!P99</f>
        <v>-6.122595380366386</v>
      </c>
      <c r="M99">
        <f>'6497'!P99</f>
        <v>-2.4467991828373497</v>
      </c>
      <c r="N99">
        <f>'6498'!P99</f>
        <v>2.3813265239764907</v>
      </c>
      <c r="O99">
        <f>'6500'!P99</f>
        <v>6.7567577222932496</v>
      </c>
      <c r="P99">
        <f>'6501'!P99</f>
        <v>-5.1132767962156995</v>
      </c>
      <c r="Q99" s="18">
        <f>'6503'!P99</f>
        <v>29.743540050718892</v>
      </c>
      <c r="R99" s="18">
        <f>'7056'!P99</f>
        <v>1.2734036953005432</v>
      </c>
      <c r="S99" s="18">
        <f>'7060'!P99</f>
        <v>-11.630970596516093</v>
      </c>
      <c r="T99" s="1"/>
      <c r="U99" s="27">
        <f t="shared" si="5"/>
        <v>-0.82618680353335572</v>
      </c>
      <c r="V99" s="27">
        <f t="shared" si="6"/>
        <v>3.3363755489921934</v>
      </c>
      <c r="W99" s="27"/>
      <c r="Z99">
        <f t="shared" si="7"/>
        <v>-0.5288562374388377</v>
      </c>
    </row>
    <row r="100" spans="1:26" x14ac:dyDescent="0.15">
      <c r="A100">
        <v>49.5</v>
      </c>
      <c r="B100">
        <v>47</v>
      </c>
      <c r="C100">
        <v>98</v>
      </c>
      <c r="E100">
        <f>'6409'!P100</f>
        <v>-13.861032684713271</v>
      </c>
      <c r="F100">
        <f>'6410'!P100</f>
        <v>-14.842048487687181</v>
      </c>
      <c r="G100">
        <f>'6412'!P100</f>
        <v>5.3165160684246997</v>
      </c>
      <c r="H100">
        <f>'6413'!P100</f>
        <v>0.28719555162055793</v>
      </c>
      <c r="I100">
        <f>'6415'!P100</f>
        <v>-15.934699839138075</v>
      </c>
      <c r="J100">
        <f>'6419'!P100</f>
        <v>2.9130506949841481</v>
      </c>
      <c r="K100">
        <f>'6421'!P100</f>
        <v>1.2541670773607634</v>
      </c>
      <c r="L100" s="18">
        <f>'6493'!P100</f>
        <v>-7.1857844309239987</v>
      </c>
      <c r="M100">
        <f>'6497'!P100</f>
        <v>-2.0562679683233522</v>
      </c>
      <c r="N100">
        <f>'6498'!P100</f>
        <v>2.7124756685651237</v>
      </c>
      <c r="O100">
        <f>'6500'!P100</f>
        <v>6.2707320896538006</v>
      </c>
      <c r="P100">
        <f>'6501'!P100</f>
        <v>-4.7821559992589178</v>
      </c>
      <c r="Q100" s="18">
        <f>'6503'!P100</f>
        <v>28.719187718674977</v>
      </c>
      <c r="R100" s="18">
        <f>'7056'!P100</f>
        <v>1.8177099806110486</v>
      </c>
      <c r="S100" s="18">
        <f>'7060'!P100</f>
        <v>-11.617917220185628</v>
      </c>
      <c r="T100" s="1"/>
      <c r="U100" s="27">
        <f t="shared" si="5"/>
        <v>-0.86066650313544024</v>
      </c>
      <c r="V100" s="27">
        <f t="shared" si="6"/>
        <v>3.2475930975343879</v>
      </c>
      <c r="W100" s="27"/>
      <c r="Z100">
        <f t="shared" si="7"/>
        <v>0.77068131449066057</v>
      </c>
    </row>
    <row r="101" spans="1:26" x14ac:dyDescent="0.15">
      <c r="A101">
        <v>50</v>
      </c>
      <c r="B101">
        <v>47.5</v>
      </c>
      <c r="C101">
        <v>99</v>
      </c>
      <c r="E101">
        <f>'6409'!P101</f>
        <v>-12.738339023396172</v>
      </c>
      <c r="F101">
        <f>'6410'!P101</f>
        <v>-14.594900201783807</v>
      </c>
      <c r="G101">
        <f>'6412'!P101</f>
        <v>4.3358352576807757</v>
      </c>
      <c r="H101">
        <f>'6413'!P101</f>
        <v>-0.95808377663970068</v>
      </c>
      <c r="I101">
        <f>'6415'!P101</f>
        <v>-15.51441325718258</v>
      </c>
      <c r="J101">
        <f>'6419'!P101</f>
        <v>3.4433308227890853</v>
      </c>
      <c r="K101">
        <f>'6421'!P101</f>
        <v>2.0431471169006938</v>
      </c>
      <c r="L101" s="18">
        <f>'6493'!P101</f>
        <v>-6.172168156686614</v>
      </c>
      <c r="M101">
        <f>'6497'!P101</f>
        <v>-3.5720013077011172</v>
      </c>
      <c r="N101">
        <f>'6498'!P101</f>
        <v>0.98457469581742196</v>
      </c>
      <c r="O101">
        <f>'6500'!P101</f>
        <v>3.3624863553245552</v>
      </c>
      <c r="P101">
        <f>'6501'!P101</f>
        <v>-4.7855722863896073</v>
      </c>
      <c r="Q101" s="18">
        <f>'6503'!P101</f>
        <v>26.465545706640942</v>
      </c>
      <c r="R101" s="18">
        <f>'7056'!P101</f>
        <v>1.5209925587054263</v>
      </c>
      <c r="S101" s="18">
        <f>'7060'!P101</f>
        <v>-13.46105936398807</v>
      </c>
      <c r="T101" s="1"/>
      <c r="U101" s="27">
        <f t="shared" si="5"/>
        <v>-1.3615813888173942</v>
      </c>
      <c r="V101" s="27">
        <f t="shared" si="6"/>
        <v>3.0107482640178027</v>
      </c>
      <c r="W101" s="27"/>
      <c r="Z101">
        <f t="shared" si="7"/>
        <v>1.3245459588860586E-2</v>
      </c>
    </row>
    <row r="102" spans="1:26" x14ac:dyDescent="0.15">
      <c r="A102">
        <v>50.5</v>
      </c>
      <c r="B102">
        <v>48</v>
      </c>
      <c r="C102">
        <v>100</v>
      </c>
      <c r="E102">
        <f>'6409'!P102</f>
        <v>-12.877725612747479</v>
      </c>
      <c r="F102">
        <f>'6410'!P102</f>
        <v>-13.682559880903531</v>
      </c>
      <c r="G102">
        <f>'6412'!P102</f>
        <v>4.4220084965664954</v>
      </c>
      <c r="H102">
        <f>'6413'!P102</f>
        <v>-0.72658698073063821</v>
      </c>
      <c r="I102">
        <f>'6415'!P102</f>
        <v>-15.394459534642291</v>
      </c>
      <c r="J102">
        <f>'6419'!P102</f>
        <v>2.6742263290668653</v>
      </c>
      <c r="K102">
        <f>'6421'!P102</f>
        <v>2.3273390649575383</v>
      </c>
      <c r="L102" s="18">
        <f>'6493'!P102</f>
        <v>-5.8399062976799039</v>
      </c>
      <c r="M102">
        <f>'6497'!P102</f>
        <v>-1.9097061669899207</v>
      </c>
      <c r="N102">
        <f>'6498'!P102</f>
        <v>2.2364267230173578</v>
      </c>
      <c r="O102">
        <f>'6500'!P102</f>
        <v>2.2825249196102417</v>
      </c>
      <c r="P102">
        <f>'6501'!P102</f>
        <v>-5.0256054340935705</v>
      </c>
      <c r="Q102" s="18">
        <f>'6503'!P102</f>
        <v>30.809275471705465</v>
      </c>
      <c r="R102" s="18">
        <f>'7056'!P102</f>
        <v>0.96303083704258952</v>
      </c>
      <c r="S102" s="18">
        <f>'7060'!P102</f>
        <v>-12.71677698455942</v>
      </c>
      <c r="T102" s="1"/>
      <c r="U102" s="27">
        <f t="shared" ref="U102:U133" si="8">AVERAGE(E102:Q102)</f>
        <v>-0.82344222329718164</v>
      </c>
      <c r="V102" s="27">
        <f t="shared" ref="V102:V133" si="9">STDEV(E102:Q102)/SQRT(COUNT(E102:Q102))</f>
        <v>3.2386925168550058</v>
      </c>
      <c r="W102" s="27"/>
      <c r="Z102">
        <f t="shared" si="7"/>
        <v>0.11822192815597565</v>
      </c>
    </row>
    <row r="103" spans="1:26" x14ac:dyDescent="0.15">
      <c r="A103">
        <v>51</v>
      </c>
      <c r="B103">
        <v>48.5</v>
      </c>
      <c r="C103">
        <v>101</v>
      </c>
      <c r="E103">
        <f>'6409'!P103</f>
        <v>-12.971506374243377</v>
      </c>
      <c r="F103">
        <f>'6410'!P103</f>
        <v>-12.356470050242452</v>
      </c>
      <c r="G103">
        <f>'6412'!P103</f>
        <v>3.9711273413418255</v>
      </c>
      <c r="H103">
        <f>'6413'!P103</f>
        <v>9.1786432325754522E-2</v>
      </c>
      <c r="I103">
        <f>'6415'!P103</f>
        <v>-15.5832865207024</v>
      </c>
      <c r="J103">
        <f>'6419'!P103</f>
        <v>3.1113514449043862</v>
      </c>
      <c r="K103">
        <f>'6421'!P103</f>
        <v>1.1282067615618647</v>
      </c>
      <c r="L103" s="18">
        <f>'6493'!P103</f>
        <v>-5.7176627546764971</v>
      </c>
      <c r="M103">
        <f>'6497'!P103</f>
        <v>-3.2514003215605638</v>
      </c>
      <c r="N103">
        <f>'6498'!P103</f>
        <v>-0.4150347936609653</v>
      </c>
      <c r="O103">
        <f>'6500'!P103</f>
        <v>0.94976885640077036</v>
      </c>
      <c r="P103">
        <f>'6501'!P103</f>
        <v>-5.2799988633196069</v>
      </c>
      <c r="Q103" s="18">
        <f>'6503'!P103</f>
        <v>29.988667700523841</v>
      </c>
      <c r="R103" s="18">
        <f>'7056'!P103</f>
        <v>1.1915271888529257</v>
      </c>
      <c r="S103" s="18">
        <f>'7060'!P103</f>
        <v>-11.500125955186004</v>
      </c>
      <c r="T103" s="1"/>
      <c r="U103" s="27">
        <f t="shared" si="8"/>
        <v>-1.2564962416421088</v>
      </c>
      <c r="V103" s="27">
        <f t="shared" si="9"/>
        <v>3.1434963101445765</v>
      </c>
      <c r="W103" s="27"/>
      <c r="Z103">
        <f t="shared" si="7"/>
        <v>-0.16162418066760537</v>
      </c>
    </row>
    <row r="104" spans="1:26" x14ac:dyDescent="0.15">
      <c r="A104">
        <v>51.5</v>
      </c>
      <c r="B104">
        <v>49</v>
      </c>
      <c r="C104">
        <v>102</v>
      </c>
      <c r="E104">
        <f>'6409'!P104</f>
        <v>-13.012926633385884</v>
      </c>
      <c r="F104">
        <f>'6410'!P104</f>
        <v>-12.450389525371479</v>
      </c>
      <c r="G104">
        <f>'6412'!P104</f>
        <v>2.4991261945774039</v>
      </c>
      <c r="H104">
        <f>'6413'!P104</f>
        <v>-0.62189154267528723</v>
      </c>
      <c r="I104">
        <f>'6415'!P104</f>
        <v>-16.139910830517938</v>
      </c>
      <c r="J104">
        <f>'6419'!P104</f>
        <v>0.81956988878379899</v>
      </c>
      <c r="K104">
        <f>'6421'!P104</f>
        <v>2.5984411768366056</v>
      </c>
      <c r="L104" s="18">
        <f>'6493'!P104</f>
        <v>-5.6094095672939392</v>
      </c>
      <c r="M104">
        <f>'6497'!P104</f>
        <v>-4.1637162209372152</v>
      </c>
      <c r="N104">
        <f>'6498'!P104</f>
        <v>0.96192866029403012</v>
      </c>
      <c r="O104">
        <f>'6500'!P104</f>
        <v>-0.89268515171396712</v>
      </c>
      <c r="P104">
        <f>'6501'!P104</f>
        <v>-6.1919659969172294</v>
      </c>
      <c r="Q104" s="18">
        <f>'6503'!P104</f>
        <v>26.466299883071098</v>
      </c>
      <c r="R104" s="18">
        <f>'7056'!P104</f>
        <v>1.452887497523321</v>
      </c>
      <c r="S104" s="18">
        <f>'7060'!P104</f>
        <v>-11.236209627505103</v>
      </c>
      <c r="T104" s="1"/>
      <c r="U104" s="27">
        <f t="shared" si="8"/>
        <v>-1.9798099742500008</v>
      </c>
      <c r="V104" s="27">
        <f t="shared" si="9"/>
        <v>2.9278453278439689</v>
      </c>
      <c r="W104" s="27"/>
      <c r="Z104">
        <f t="shared" si="7"/>
        <v>-0.75728834719462723</v>
      </c>
    </row>
    <row r="105" spans="1:26" x14ac:dyDescent="0.15">
      <c r="A105">
        <v>52</v>
      </c>
      <c r="B105">
        <v>49.5</v>
      </c>
      <c r="C105">
        <v>103</v>
      </c>
      <c r="E105">
        <f>'6409'!P105</f>
        <v>-13.198466861513246</v>
      </c>
      <c r="F105">
        <f>'6410'!P105</f>
        <v>-12.029642636946932</v>
      </c>
      <c r="G105">
        <f>'6412'!P105</f>
        <v>2.3703434563933938</v>
      </c>
      <c r="H105">
        <f>'6413'!P105</f>
        <v>-0.51765640503552746</v>
      </c>
      <c r="I105">
        <f>'6415'!P105</f>
        <v>-14.663575235487366</v>
      </c>
      <c r="J105">
        <f>'6419'!P105</f>
        <v>0.32838643744433288</v>
      </c>
      <c r="K105">
        <f>'6421'!P105</f>
        <v>0.73850100435714117</v>
      </c>
      <c r="L105" s="18">
        <f>'6493'!P105</f>
        <v>-4.5989508553053202</v>
      </c>
      <c r="M105">
        <f>'6497'!P105</f>
        <v>-3.5634188140975005</v>
      </c>
      <c r="N105">
        <f>'6498'!P105</f>
        <v>1.1460426468875977E-2</v>
      </c>
      <c r="O105">
        <f>'6500'!P105</f>
        <v>-1.7763245864389063</v>
      </c>
      <c r="P105">
        <f>'6501'!P105</f>
        <v>-4.9816955747979206</v>
      </c>
      <c r="Q105" s="18">
        <f>'6503'!P105</f>
        <v>25.775575072190254</v>
      </c>
      <c r="R105" s="18">
        <f>'7056'!P105</f>
        <v>2.2941924137890592</v>
      </c>
      <c r="S105" s="18">
        <f>'7060'!P105</f>
        <v>-12.189489661814253</v>
      </c>
      <c r="T105" s="1"/>
      <c r="U105" s="27">
        <f t="shared" si="8"/>
        <v>-2.0081126594437477</v>
      </c>
      <c r="V105" s="27">
        <f t="shared" si="9"/>
        <v>2.7899207276663995</v>
      </c>
      <c r="W105" s="27"/>
      <c r="Z105">
        <f t="shared" si="7"/>
        <v>-1.1469904957372168</v>
      </c>
    </row>
    <row r="106" spans="1:26" x14ac:dyDescent="0.15">
      <c r="A106">
        <v>52.5</v>
      </c>
      <c r="B106">
        <v>50</v>
      </c>
      <c r="C106">
        <v>104</v>
      </c>
      <c r="E106">
        <f>'6409'!P106</f>
        <v>-13.796057634232058</v>
      </c>
      <c r="F106">
        <f>'6410'!P106</f>
        <v>-12.596177946049858</v>
      </c>
      <c r="G106">
        <f>'6412'!P106</f>
        <v>0.65277894459754904</v>
      </c>
      <c r="H106">
        <f>'6413'!P106</f>
        <v>-0.49957706401403568</v>
      </c>
      <c r="I106">
        <f>'6415'!P106</f>
        <v>-12.96162039218736</v>
      </c>
      <c r="J106">
        <f>'6419'!P106</f>
        <v>0.30380188791669849</v>
      </c>
      <c r="K106">
        <f>'6421'!P106</f>
        <v>2.9111472208130526E-2</v>
      </c>
      <c r="L106" s="18">
        <f>'6493'!P106</f>
        <v>-5.1290066333572835</v>
      </c>
      <c r="M106">
        <f>'6497'!P106</f>
        <v>-1.7189320593187261</v>
      </c>
      <c r="N106">
        <f>'6498'!P106</f>
        <v>-1.6971084850977658</v>
      </c>
      <c r="O106">
        <f>'6500'!P106</f>
        <v>-2.0391218014945731</v>
      </c>
      <c r="P106">
        <f>'6501'!P106</f>
        <v>-4.1945529566630819</v>
      </c>
      <c r="Q106" s="18">
        <f>'6503'!P106</f>
        <v>21.438735310579577</v>
      </c>
      <c r="R106" s="18">
        <f>'7056'!P106</f>
        <v>1.8848684289678013</v>
      </c>
      <c r="S106" s="18">
        <f>'7060'!P106</f>
        <v>-12.435980296176446</v>
      </c>
      <c r="T106" s="1"/>
      <c r="U106" s="27">
        <f t="shared" si="8"/>
        <v>-2.477517489008676</v>
      </c>
      <c r="V106" s="27">
        <f t="shared" si="9"/>
        <v>2.4696691083784033</v>
      </c>
      <c r="W106" s="27"/>
      <c r="Z106">
        <f t="shared" si="7"/>
        <v>-1.708020272208246</v>
      </c>
    </row>
    <row r="107" spans="1:26" x14ac:dyDescent="0.15">
      <c r="A107" s="49">
        <v>53</v>
      </c>
      <c r="B107" s="49">
        <v>50.5</v>
      </c>
      <c r="C107" s="49">
        <v>105</v>
      </c>
      <c r="D107" s="49"/>
      <c r="E107" s="49">
        <f>'6409'!P107</f>
        <v>-12.985955596090184</v>
      </c>
      <c r="F107" s="49">
        <f>'6410'!P107</f>
        <v>-12.556797247091806</v>
      </c>
      <c r="G107" s="49">
        <f>'6412'!P107</f>
        <v>6.839790458323855E-2</v>
      </c>
      <c r="H107" s="49">
        <f>'6413'!P107</f>
        <v>1.2521484158320948</v>
      </c>
      <c r="I107" s="49">
        <f>'6415'!P107</f>
        <v>-11.08787636998777</v>
      </c>
      <c r="J107" s="49">
        <f>'6419'!P107</f>
        <v>-0.41997501520933428</v>
      </c>
      <c r="K107" s="49">
        <f>'6421'!P107</f>
        <v>1.4119232839121825</v>
      </c>
      <c r="L107" s="50">
        <f>'6493'!P107</f>
        <v>-5.5047931131223597</v>
      </c>
      <c r="M107" s="49">
        <f>'6497'!P107</f>
        <v>-1.3108789787258053</v>
      </c>
      <c r="N107" s="49">
        <f>'6498'!P107</f>
        <v>-0.85837378275731224</v>
      </c>
      <c r="O107" s="49">
        <f>'6500'!P107</f>
        <v>-2.6541012051443302</v>
      </c>
      <c r="P107" s="49">
        <f>'6501'!P107</f>
        <v>-4.9402285143834188</v>
      </c>
      <c r="Q107" s="50">
        <f>'6503'!P107</f>
        <v>17.892554868704483</v>
      </c>
      <c r="R107" s="50">
        <f>'7056'!P107</f>
        <v>3.2383923723354768</v>
      </c>
      <c r="S107" s="50">
        <f>'7060'!P107</f>
        <v>-11.093025690168949</v>
      </c>
      <c r="T107" s="51"/>
      <c r="U107" s="52">
        <f t="shared" si="8"/>
        <v>-2.4379965653446396</v>
      </c>
      <c r="V107" s="52">
        <f t="shared" si="9"/>
        <v>2.2073209998555763</v>
      </c>
      <c r="W107" s="52"/>
      <c r="X107" s="49" t="s">
        <v>45</v>
      </c>
      <c r="Y107" s="49"/>
      <c r="Z107" s="49">
        <f t="shared" si="7"/>
        <v>-1.0846263807415588</v>
      </c>
    </row>
    <row r="108" spans="1:26" x14ac:dyDescent="0.15">
      <c r="A108">
        <v>53.5</v>
      </c>
      <c r="B108">
        <v>51</v>
      </c>
      <c r="C108">
        <v>106</v>
      </c>
      <c r="E108">
        <f>'6409'!P108</f>
        <v>-14.021212691497775</v>
      </c>
      <c r="F108">
        <f>'6410'!P108</f>
        <v>-12.548256149968454</v>
      </c>
      <c r="G108">
        <f>'6412'!P108</f>
        <v>0.56882946653392408</v>
      </c>
      <c r="H108">
        <f>'6413'!P108</f>
        <v>-0.97006709806803582</v>
      </c>
      <c r="I108">
        <f>'6415'!P108</f>
        <v>-9.2677620276581631</v>
      </c>
      <c r="J108">
        <f>'6419'!P108</f>
        <v>-1.8345334579027792</v>
      </c>
      <c r="K108">
        <f>'6421'!P108</f>
        <v>0.84533915023042883</v>
      </c>
      <c r="L108" s="18">
        <f>'6493'!P108</f>
        <v>-5.0192714464760613</v>
      </c>
      <c r="M108">
        <f>'6497'!P108</f>
        <v>-7.5141414015316788E-3</v>
      </c>
      <c r="N108">
        <f>'6498'!P108</f>
        <v>-0.19194028357815515</v>
      </c>
      <c r="O108">
        <f>'6500'!P108</f>
        <v>-3.0341826798936817</v>
      </c>
      <c r="P108">
        <f>'6501'!P108</f>
        <v>-5.2639598315490685</v>
      </c>
      <c r="Q108" s="18">
        <f>'6503'!P108</f>
        <v>18.864209341288301</v>
      </c>
      <c r="R108" s="18">
        <f>'7056'!P108</f>
        <v>4.1466914730040205</v>
      </c>
      <c r="S108" s="18">
        <f>'7060'!P108</f>
        <v>-11.040019105208934</v>
      </c>
      <c r="T108" s="1"/>
      <c r="U108" s="27">
        <f t="shared" si="8"/>
        <v>-2.4523324499954651</v>
      </c>
      <c r="V108" s="27">
        <f t="shared" si="9"/>
        <v>2.243383471576899</v>
      </c>
      <c r="W108" s="27"/>
      <c r="Z108">
        <f t="shared" si="7"/>
        <v>-1.4023002779854075</v>
      </c>
    </row>
    <row r="109" spans="1:26" x14ac:dyDescent="0.15">
      <c r="A109">
        <v>54</v>
      </c>
      <c r="B109">
        <v>51.5</v>
      </c>
      <c r="C109">
        <v>107</v>
      </c>
      <c r="E109">
        <f>'6409'!P109</f>
        <v>-13.125980101675887</v>
      </c>
      <c r="F109">
        <f>'6410'!P109</f>
        <v>-12.182483636615997</v>
      </c>
      <c r="G109">
        <f>'6412'!P109</f>
        <v>-0.20639192411982915</v>
      </c>
      <c r="H109">
        <f>'6413'!P109</f>
        <v>-0.28411517336387915</v>
      </c>
      <c r="I109">
        <f>'6415'!P109</f>
        <v>-7.1412724802169762</v>
      </c>
      <c r="J109">
        <f>'6419'!P109</f>
        <v>-1.8513754197466579</v>
      </c>
      <c r="K109">
        <f>'6421'!P109</f>
        <v>2.8542199550624003</v>
      </c>
      <c r="L109" s="18">
        <f>'6493'!P109</f>
        <v>-4.6538340755374854</v>
      </c>
      <c r="M109">
        <f>'6497'!P109</f>
        <v>-2.9133993004730052</v>
      </c>
      <c r="N109">
        <f>'6498'!P109</f>
        <v>-1.4757742104205192</v>
      </c>
      <c r="O109">
        <f>'6500'!P109</f>
        <v>-3.7088186443746154</v>
      </c>
      <c r="P109">
        <f>'6501'!P109</f>
        <v>-5.2088245724532873</v>
      </c>
      <c r="Q109" s="18">
        <f>'6503'!P109</f>
        <v>15.145179635235056</v>
      </c>
      <c r="R109" s="18">
        <f>'7056'!P109</f>
        <v>3.1913268365907279</v>
      </c>
      <c r="S109" s="18">
        <f>'7060'!P109</f>
        <v>-8.667506378190204</v>
      </c>
      <c r="T109" s="1"/>
      <c r="U109" s="27">
        <f t="shared" si="8"/>
        <v>-2.6732976883615907</v>
      </c>
      <c r="V109" s="27">
        <f t="shared" si="9"/>
        <v>1.9498231024849033</v>
      </c>
      <c r="W109" s="27"/>
      <c r="Z109">
        <f t="shared" si="7"/>
        <v>-2.3823873601098313</v>
      </c>
    </row>
    <row r="110" spans="1:26" x14ac:dyDescent="0.15">
      <c r="A110">
        <v>54.5</v>
      </c>
      <c r="B110">
        <v>52</v>
      </c>
      <c r="C110">
        <v>108</v>
      </c>
      <c r="E110">
        <f>'6409'!P110</f>
        <v>-12.816246727048213</v>
      </c>
      <c r="F110">
        <f>'6410'!P110</f>
        <v>-11.496626104432517</v>
      </c>
      <c r="G110">
        <f>'6412'!P110</f>
        <v>-1.8057989831525456</v>
      </c>
      <c r="H110">
        <f>'6413'!P110</f>
        <v>-1.0515942967756748</v>
      </c>
      <c r="I110">
        <f>'6415'!P110</f>
        <v>-6.2406464415348282</v>
      </c>
      <c r="J110">
        <f>'6419'!P110</f>
        <v>3.5184274494669238E-2</v>
      </c>
      <c r="K110">
        <f>'6421'!P110</f>
        <v>2.6233315355765874</v>
      </c>
      <c r="L110" s="18">
        <f>'6493'!P110</f>
        <v>-4.1063764492400123</v>
      </c>
      <c r="M110">
        <f>'6497'!P110</f>
        <v>-3.4584575116778566</v>
      </c>
      <c r="N110">
        <f>'6498'!P110</f>
        <v>-0.9576608020944436</v>
      </c>
      <c r="O110">
        <f>'6500'!P110</f>
        <v>-2.811440141480257</v>
      </c>
      <c r="P110">
        <f>'6501'!P110</f>
        <v>-5.457519593000117</v>
      </c>
      <c r="Q110" s="18">
        <f>'6503'!P110</f>
        <v>13.597567301030816</v>
      </c>
      <c r="R110" s="18">
        <f>'7056'!P110</f>
        <v>3.8216392962644985</v>
      </c>
      <c r="S110" s="18">
        <f>'7060'!P110</f>
        <v>-9.507075996856198</v>
      </c>
      <c r="T110" s="1"/>
      <c r="U110" s="27">
        <f t="shared" si="8"/>
        <v>-2.6112526107180307</v>
      </c>
      <c r="V110" s="27">
        <f t="shared" si="9"/>
        <v>1.8086415191902434</v>
      </c>
      <c r="W110" s="27"/>
      <c r="Z110">
        <f t="shared" si="7"/>
        <v>-2.3086195623164012</v>
      </c>
    </row>
    <row r="111" spans="1:26" x14ac:dyDescent="0.15">
      <c r="A111">
        <v>55</v>
      </c>
      <c r="B111">
        <v>52.5</v>
      </c>
      <c r="C111">
        <v>109</v>
      </c>
      <c r="E111">
        <f>'6409'!P111</f>
        <v>-13.248430214071135</v>
      </c>
      <c r="F111">
        <f>'6410'!P111</f>
        <v>-10.174913855480446</v>
      </c>
      <c r="G111">
        <f>'6412'!P111</f>
        <v>-0.90852422173918945</v>
      </c>
      <c r="H111">
        <f>'6413'!P111</f>
        <v>-0.24608158055445775</v>
      </c>
      <c r="I111">
        <f>'6415'!P111</f>
        <v>-5.0027275426125648</v>
      </c>
      <c r="J111">
        <f>'6419'!P111</f>
        <v>-0.37019077619099117</v>
      </c>
      <c r="K111">
        <f>'6421'!P111</f>
        <v>1.8369517509064146</v>
      </c>
      <c r="L111" s="18">
        <f>'6493'!P111</f>
        <v>-3.9085078834014548</v>
      </c>
      <c r="M111">
        <f>'6497'!P111</f>
        <v>-2.6786603856610953</v>
      </c>
      <c r="N111">
        <f>'6498'!P111</f>
        <v>-2.0967749036410552</v>
      </c>
      <c r="O111">
        <f>'6500'!P111</f>
        <v>-2.9311701764753471</v>
      </c>
      <c r="P111">
        <f>'6501'!P111</f>
        <v>-4.7687747679480204</v>
      </c>
      <c r="Q111" s="18">
        <f>'6503'!P111</f>
        <v>13.886528846365545</v>
      </c>
      <c r="R111" s="18">
        <f>'7056'!P111</f>
        <v>2.1347823773202679</v>
      </c>
      <c r="S111" s="18">
        <f>'7060'!P111</f>
        <v>-8.1601380092907494</v>
      </c>
      <c r="T111" s="1"/>
      <c r="U111" s="27">
        <f t="shared" si="8"/>
        <v>-2.3547135161925996</v>
      </c>
      <c r="V111" s="27">
        <f t="shared" si="9"/>
        <v>1.767604589771979</v>
      </c>
      <c r="W111" s="27"/>
      <c r="Z111">
        <f t="shared" si="7"/>
        <v>-2.3877176446510751</v>
      </c>
    </row>
    <row r="112" spans="1:26" x14ac:dyDescent="0.15">
      <c r="A112">
        <v>55.5</v>
      </c>
      <c r="B112">
        <v>53</v>
      </c>
      <c r="C112">
        <v>110</v>
      </c>
      <c r="E112">
        <f>'6409'!P112</f>
        <v>-12.573424748704634</v>
      </c>
      <c r="F112">
        <f>'6410'!P112</f>
        <v>-9.6351489499135212</v>
      </c>
      <c r="G112">
        <f>'6412'!P112</f>
        <v>-0.9455003052567974</v>
      </c>
      <c r="H112">
        <f>'6413'!P112</f>
        <v>-0.37035377061183028</v>
      </c>
      <c r="I112">
        <f>'6415'!P112</f>
        <v>-3.1973821176284507</v>
      </c>
      <c r="J112">
        <f>'6419'!P112</f>
        <v>-0.39040183890883706</v>
      </c>
      <c r="K112">
        <f>'6421'!P112</f>
        <v>1.5218144442548933</v>
      </c>
      <c r="L112" s="18">
        <f>'6493'!P112</f>
        <v>-4.739588087809719</v>
      </c>
      <c r="M112">
        <f>'6497'!P112</f>
        <v>-2.8096027801035937</v>
      </c>
      <c r="N112">
        <f>'6498'!P112</f>
        <v>-2.8731432092156846</v>
      </c>
      <c r="O112">
        <f>'6500'!P112</f>
        <v>-2.7865429032746682</v>
      </c>
      <c r="P112">
        <f>'6501'!P112</f>
        <v>-5.9537652484681498</v>
      </c>
      <c r="Q112" s="18">
        <f>'6503'!P112</f>
        <v>14.671269104625839</v>
      </c>
      <c r="R112" s="18">
        <f>'7056'!P112</f>
        <v>3.9056886175458438</v>
      </c>
      <c r="S112" s="18">
        <f>'7060'!P112</f>
        <v>-7.6046440333544556</v>
      </c>
      <c r="T112" s="1"/>
      <c r="U112" s="27">
        <f t="shared" si="8"/>
        <v>-2.3139823393088572</v>
      </c>
      <c r="V112" s="27">
        <f t="shared" si="9"/>
        <v>1.7761091365502422</v>
      </c>
      <c r="W112" s="27"/>
      <c r="Z112">
        <f t="shared" si="7"/>
        <v>-2.7980728416891312</v>
      </c>
    </row>
    <row r="113" spans="1:26" x14ac:dyDescent="0.15">
      <c r="A113">
        <v>56</v>
      </c>
      <c r="B113">
        <v>53.5</v>
      </c>
      <c r="C113">
        <v>111</v>
      </c>
      <c r="E113">
        <f>'6409'!P113</f>
        <v>-13.088966829131637</v>
      </c>
      <c r="F113">
        <f>'6410'!P113</f>
        <v>-10.159204666475432</v>
      </c>
      <c r="G113">
        <f>'6412'!P113</f>
        <v>-0.70919121887143088</v>
      </c>
      <c r="H113">
        <f>'6413'!P113</f>
        <v>3.1744300003150275E-2</v>
      </c>
      <c r="I113">
        <f>'6415'!P113</f>
        <v>-4.1215284129763017</v>
      </c>
      <c r="J113">
        <f>'6419'!P113</f>
        <v>-0.31653462609902905</v>
      </c>
      <c r="K113">
        <f>'6421'!P113</f>
        <v>2.6206297451992082</v>
      </c>
      <c r="L113" s="18">
        <f>'6493'!P113</f>
        <v>-5.6221379359893362</v>
      </c>
      <c r="M113">
        <f>'6497'!P113</f>
        <v>-3.2339574897218912</v>
      </c>
      <c r="N113">
        <f>'6498'!P113</f>
        <v>-1.5711602118424484</v>
      </c>
      <c r="O113">
        <f>'6500'!P113</f>
        <v>-3.0693435170635928</v>
      </c>
      <c r="P113">
        <f>'6501'!P113</f>
        <v>-5.0835993119259157</v>
      </c>
      <c r="Q113" s="18">
        <f>'6503'!P113</f>
        <v>11.637678630214689</v>
      </c>
      <c r="R113" s="18">
        <f>'7056'!P113</f>
        <v>3.8427738145492398</v>
      </c>
      <c r="S113" s="18">
        <f>'7060'!P113</f>
        <v>-7.1951733266501687</v>
      </c>
      <c r="T113" s="1"/>
      <c r="U113" s="27">
        <f t="shared" si="8"/>
        <v>-2.5142747342061509</v>
      </c>
      <c r="V113" s="27">
        <f t="shared" si="9"/>
        <v>1.6641847778921393</v>
      </c>
      <c r="W113" s="27"/>
      <c r="Z113">
        <f t="shared" si="7"/>
        <v>-2.3202518644530206</v>
      </c>
    </row>
    <row r="114" spans="1:26" x14ac:dyDescent="0.15">
      <c r="A114">
        <v>56.5</v>
      </c>
      <c r="B114">
        <v>54</v>
      </c>
      <c r="C114">
        <v>112</v>
      </c>
      <c r="E114">
        <f>'6409'!P114</f>
        <v>-12.635195966124924</v>
      </c>
      <c r="F114">
        <f>'6410'!P114</f>
        <v>-10.239586817909784</v>
      </c>
      <c r="G114">
        <f>'6412'!P114</f>
        <v>-1.7025789341836843</v>
      </c>
      <c r="H114">
        <f>'6413'!P114</f>
        <v>-7.9298858417146234E-2</v>
      </c>
      <c r="I114">
        <f>'6415'!P114</f>
        <v>-3.6497231414484808</v>
      </c>
      <c r="J114">
        <f>'6419'!P114</f>
        <v>1.4231437741698199</v>
      </c>
      <c r="K114">
        <f>'6421'!P114</f>
        <v>1.9393583354067687</v>
      </c>
      <c r="L114" s="18">
        <f>'6493'!P114</f>
        <v>-5.2205476707309701</v>
      </c>
      <c r="M114">
        <f>'6497'!P114</f>
        <v>-3.7145564731822471</v>
      </c>
      <c r="N114">
        <f>'6498'!P114</f>
        <v>-1.3452713487223611</v>
      </c>
      <c r="O114">
        <f>'6500'!P114</f>
        <v>-2.2197604221204332</v>
      </c>
      <c r="P114">
        <f>'6501'!P114</f>
        <v>-5.7067637153927642</v>
      </c>
      <c r="Q114" s="18">
        <f>'6503'!P114</f>
        <v>9.4569544619620256</v>
      </c>
      <c r="R114" s="18">
        <f>'7056'!P114</f>
        <v>1.9339598300650254</v>
      </c>
      <c r="S114" s="18">
        <f>'7060'!P114</f>
        <v>-7.9055232363673777</v>
      </c>
      <c r="T114" s="1"/>
      <c r="U114" s="27">
        <f t="shared" si="8"/>
        <v>-2.5918328289764756</v>
      </c>
      <c r="V114" s="27">
        <f t="shared" si="9"/>
        <v>1.5379198804146992</v>
      </c>
      <c r="W114" s="27"/>
      <c r="Z114">
        <f t="shared" si="7"/>
        <v>-1.9611696781520589</v>
      </c>
    </row>
    <row r="115" spans="1:26" x14ac:dyDescent="0.15">
      <c r="A115">
        <v>57</v>
      </c>
      <c r="B115">
        <v>54.5</v>
      </c>
      <c r="C115">
        <v>113</v>
      </c>
      <c r="E115">
        <f>'6409'!P115</f>
        <v>-11.674811454245457</v>
      </c>
      <c r="F115">
        <f>'6410'!P115</f>
        <v>-9.9300307310326303</v>
      </c>
      <c r="G115">
        <f>'6412'!P115</f>
        <v>-3.0114383302848262</v>
      </c>
      <c r="H115">
        <f>'6413'!P115</f>
        <v>-0.85470851826968219</v>
      </c>
      <c r="I115">
        <f>'6415'!P115</f>
        <v>-3.6717227746628263</v>
      </c>
      <c r="J115">
        <f>'6419'!P115</f>
        <v>1.6285377875246014</v>
      </c>
      <c r="K115">
        <f>'6421'!P115</f>
        <v>1.0814551262670751</v>
      </c>
      <c r="L115" s="18">
        <f>'6493'!P115</f>
        <v>-5.088045862446168</v>
      </c>
      <c r="M115">
        <f>'6497'!P115</f>
        <v>-3.3994180286583706</v>
      </c>
      <c r="N115">
        <f>'6498'!P115</f>
        <v>-0.98091476833306945</v>
      </c>
      <c r="O115">
        <f>'6500'!P115</f>
        <v>-2.2604203962922518</v>
      </c>
      <c r="P115">
        <f>'6501'!P115</f>
        <v>-5.4566911542440906</v>
      </c>
      <c r="Q115" s="18">
        <f>'6503'!P115</f>
        <v>6.6025690648530642</v>
      </c>
      <c r="R115" s="18">
        <f>'7056'!P115</f>
        <v>1.0297257490458476</v>
      </c>
      <c r="S115" s="18">
        <f>'7060'!P115</f>
        <v>-8.122256854023636</v>
      </c>
      <c r="T115" s="1"/>
      <c r="U115" s="27">
        <f t="shared" si="8"/>
        <v>-2.8473569261403568</v>
      </c>
      <c r="V115" s="27">
        <f t="shared" si="9"/>
        <v>1.3240813319341251</v>
      </c>
      <c r="W115" s="27"/>
      <c r="Z115">
        <f t="shared" si="7"/>
        <v>-2.6359293632885388</v>
      </c>
    </row>
    <row r="116" spans="1:26" x14ac:dyDescent="0.15">
      <c r="A116">
        <v>57.5</v>
      </c>
      <c r="B116">
        <v>55</v>
      </c>
      <c r="C116">
        <v>114</v>
      </c>
      <c r="E116">
        <f>'6409'!P116</f>
        <v>-11.142592724521716</v>
      </c>
      <c r="F116">
        <f>'6410'!P116</f>
        <v>-10.283124482776191</v>
      </c>
      <c r="G116">
        <f>'6412'!P116</f>
        <v>-1.2261754413314654</v>
      </c>
      <c r="H116">
        <f>'6413'!P116</f>
        <v>-1.48959379210078</v>
      </c>
      <c r="I116">
        <f>'6415'!P116</f>
        <v>-2.6052966446342278</v>
      </c>
      <c r="J116">
        <f>'6419'!P116</f>
        <v>1.4132460009711065</v>
      </c>
      <c r="K116">
        <f>'6421'!P116</f>
        <v>-0.61152460870302883</v>
      </c>
      <c r="L116" s="18">
        <f>'6493'!P116</f>
        <v>-4.9105679178400692</v>
      </c>
      <c r="M116">
        <f>'6497'!P116</f>
        <v>-3.985412635388542</v>
      </c>
      <c r="N116">
        <f>'6498'!P116</f>
        <v>-1.0437190236955438</v>
      </c>
      <c r="O116">
        <f>'6500'!P116</f>
        <v>-2.0660650711469017</v>
      </c>
      <c r="P116">
        <f>'6501'!P116</f>
        <v>-5.8328038219968823</v>
      </c>
      <c r="Q116" s="18">
        <f>'6503'!P116</f>
        <v>6.8862219460426921</v>
      </c>
      <c r="R116" s="18">
        <f>'7056'!P116</f>
        <v>1.532536333967137</v>
      </c>
      <c r="S116" s="18">
        <f>'7060'!P116</f>
        <v>-5.1105353992729485</v>
      </c>
      <c r="T116" s="1"/>
      <c r="U116" s="27">
        <f t="shared" si="8"/>
        <v>-2.8382621705478117</v>
      </c>
      <c r="V116" s="27">
        <f t="shared" si="9"/>
        <v>1.3029884670340277</v>
      </c>
      <c r="W116" s="27"/>
      <c r="Z116">
        <f t="shared" si="7"/>
        <v>-1.7778294316238408</v>
      </c>
    </row>
    <row r="117" spans="1:26" x14ac:dyDescent="0.15">
      <c r="A117">
        <v>58</v>
      </c>
      <c r="B117">
        <v>55.5</v>
      </c>
      <c r="C117">
        <v>115</v>
      </c>
      <c r="E117">
        <f>'6409'!P117</f>
        <v>-12.244183276308872</v>
      </c>
      <c r="F117">
        <f>'6410'!P117</f>
        <v>-8.7731688891622657</v>
      </c>
      <c r="G117">
        <f>'6412'!P117</f>
        <v>-1.1052142586550131</v>
      </c>
      <c r="H117">
        <f>'6413'!P117</f>
        <v>-1.7421555617340168</v>
      </c>
      <c r="I117">
        <f>'6415'!P117</f>
        <v>-2.4373035122732234</v>
      </c>
      <c r="J117">
        <f>'6419'!P117</f>
        <v>0.93542735072651795</v>
      </c>
      <c r="K117">
        <f>'6421'!P117</f>
        <v>-0.42132087073202446</v>
      </c>
      <c r="L117" s="18">
        <f>'6493'!P117</f>
        <v>-5.1257312416690644</v>
      </c>
      <c r="M117">
        <f>'6497'!P117</f>
        <v>-4.6436642941893789</v>
      </c>
      <c r="N117">
        <f>'6498'!P117</f>
        <v>-2.5870737874352385</v>
      </c>
      <c r="O117">
        <f>'6500'!P117</f>
        <v>-2.5158658220145949</v>
      </c>
      <c r="P117">
        <f>'6501'!P117</f>
        <v>-5.385654050411711</v>
      </c>
      <c r="Q117" s="18">
        <f>'6503'!P117</f>
        <v>5.2415300525316812</v>
      </c>
      <c r="R117" s="18">
        <f>'7056'!P117</f>
        <v>3.3436430767671346</v>
      </c>
      <c r="S117" s="18">
        <f>'7060'!P117</f>
        <v>-5.7442765138584395</v>
      </c>
      <c r="T117" s="1"/>
      <c r="U117" s="27">
        <f t="shared" si="8"/>
        <v>-3.1387983201020928</v>
      </c>
      <c r="V117" s="27">
        <f t="shared" si="9"/>
        <v>1.2073481449017862</v>
      </c>
      <c r="W117" s="27"/>
      <c r="Z117">
        <f t="shared" si="7"/>
        <v>-2.4765846671439089</v>
      </c>
    </row>
    <row r="118" spans="1:26" x14ac:dyDescent="0.15">
      <c r="A118">
        <v>58.5</v>
      </c>
      <c r="B118">
        <v>56</v>
      </c>
      <c r="C118">
        <v>116</v>
      </c>
      <c r="E118">
        <f>'6409'!P118</f>
        <v>-12.062215998035096</v>
      </c>
      <c r="F118">
        <f>'6410'!P118</f>
        <v>-9.0234865600422047</v>
      </c>
      <c r="G118">
        <f>'6412'!P118</f>
        <v>-0.83994658977929715</v>
      </c>
      <c r="H118">
        <f>'6413'!P118</f>
        <v>-0.99516043814254318</v>
      </c>
      <c r="I118">
        <f>'6415'!P118</f>
        <v>-2.3664540934562392</v>
      </c>
      <c r="J118">
        <f>'6419'!P118</f>
        <v>1.3934759009938296</v>
      </c>
      <c r="K118">
        <f>'6421'!P118</f>
        <v>-1.8318977944820296</v>
      </c>
      <c r="L118" s="18">
        <f>'6493'!P118</f>
        <v>-4.0194881628526513</v>
      </c>
      <c r="M118">
        <f>'6497'!P118</f>
        <v>-3.3707587778272754</v>
      </c>
      <c r="N118">
        <f>'6498'!P118</f>
        <v>-3.3999987224506909</v>
      </c>
      <c r="O118">
        <f>'6500'!P118</f>
        <v>-1.8498144325065569</v>
      </c>
      <c r="P118">
        <f>'6501'!P118</f>
        <v>-5.2603138636369478</v>
      </c>
      <c r="Q118" s="18">
        <f>'6503'!P118</f>
        <v>4.7129629121012515</v>
      </c>
      <c r="R118" s="18">
        <f>'7056'!P118</f>
        <v>2.8416663671488571</v>
      </c>
      <c r="S118" s="18">
        <f>'7060'!P118</f>
        <v>-5.7211362374429564</v>
      </c>
      <c r="T118" s="1"/>
      <c r="U118" s="27">
        <f t="shared" si="8"/>
        <v>-2.9933151246243423</v>
      </c>
      <c r="V118" s="27">
        <f t="shared" si="9"/>
        <v>1.1751099619009873</v>
      </c>
      <c r="W118" s="27"/>
      <c r="Z118">
        <f t="shared" si="7"/>
        <v>-2.1081342629813982</v>
      </c>
    </row>
    <row r="119" spans="1:26" x14ac:dyDescent="0.15">
      <c r="A119">
        <v>59</v>
      </c>
      <c r="B119">
        <v>56.5</v>
      </c>
      <c r="C119">
        <v>117</v>
      </c>
      <c r="E119">
        <f>'6409'!P119</f>
        <v>-11.440841899152964</v>
      </c>
      <c r="F119">
        <f>'6410'!P119</f>
        <v>-8.5220078478233745</v>
      </c>
      <c r="G119">
        <f>'6412'!P119</f>
        <v>0.60595156976061504</v>
      </c>
      <c r="H119">
        <f>'6413'!P119</f>
        <v>-0.51400893242111168</v>
      </c>
      <c r="I119">
        <f>'6415'!P119</f>
        <v>-2.0988489420976144</v>
      </c>
      <c r="J119">
        <f>'6419'!P119</f>
        <v>0.96947457556846117</v>
      </c>
      <c r="K119">
        <f>'6421'!P119</f>
        <v>-2.3214432004784991</v>
      </c>
      <c r="L119" s="18">
        <f>'6493'!P119</f>
        <v>-3.6562409050143065</v>
      </c>
      <c r="M119">
        <f>'6497'!P119</f>
        <v>-3.1966065587548371</v>
      </c>
      <c r="N119">
        <f>'6498'!P119</f>
        <v>-4.3618655581582733</v>
      </c>
      <c r="O119">
        <f>'6500'!P119</f>
        <v>-1.3166859616799891</v>
      </c>
      <c r="P119">
        <f>'6501'!P119</f>
        <v>-5.9738446589956977</v>
      </c>
      <c r="Q119" s="18">
        <f>'6503'!P119</f>
        <v>2.0795025157742097</v>
      </c>
      <c r="R119" s="18">
        <f>'7056'!P119</f>
        <v>5.3700577993688929</v>
      </c>
      <c r="S119" s="18">
        <f>'7060'!P119</f>
        <v>-8.862212754574653</v>
      </c>
      <c r="T119" s="1"/>
      <c r="U119" s="27">
        <f t="shared" si="8"/>
        <v>-3.0574973694979519</v>
      </c>
      <c r="V119" s="27">
        <f t="shared" si="9"/>
        <v>1.0673244546571934</v>
      </c>
      <c r="W119" s="27"/>
      <c r="Z119">
        <f t="shared" si="7"/>
        <v>-2.2101460712880567</v>
      </c>
    </row>
    <row r="120" spans="1:26" x14ac:dyDescent="0.15">
      <c r="A120">
        <v>59.5</v>
      </c>
      <c r="B120">
        <v>57</v>
      </c>
      <c r="C120">
        <v>118</v>
      </c>
      <c r="E120">
        <f>'6409'!P120</f>
        <v>-10.471124536515019</v>
      </c>
      <c r="F120">
        <f>'6410'!P120</f>
        <v>-8.4466413737461075</v>
      </c>
      <c r="G120">
        <f>'6412'!P120</f>
        <v>-0.44047113374101904</v>
      </c>
      <c r="H120">
        <f>'6413'!P120</f>
        <v>-0.2665672814789713</v>
      </c>
      <c r="I120">
        <f>'6415'!P120</f>
        <v>-2.1954721498287246</v>
      </c>
      <c r="J120">
        <f>'6419'!P120</f>
        <v>1.1206428864124645</v>
      </c>
      <c r="K120">
        <f>'6421'!P120</f>
        <v>-2.2393489546686141</v>
      </c>
      <c r="L120" s="18">
        <f>'6493'!P120</f>
        <v>-3.8644955676335648</v>
      </c>
      <c r="M120">
        <f>'6497'!P120</f>
        <v>-2.576203759960543</v>
      </c>
      <c r="N120">
        <f>'6498'!P120</f>
        <v>-4.4349507157281005</v>
      </c>
      <c r="O120">
        <f>'6500'!P120</f>
        <v>-0.49808148745286207</v>
      </c>
      <c r="P120">
        <f>'6501'!P120</f>
        <v>-3.7488116885861893</v>
      </c>
      <c r="Q120" s="18">
        <f>'6503'!P120</f>
        <v>2.0553952598136158</v>
      </c>
      <c r="R120" s="18">
        <f>'7056'!P120</f>
        <v>3.1497986552292718</v>
      </c>
      <c r="S120" s="18">
        <f>'7060'!P120</f>
        <v>-9.3227957318482026</v>
      </c>
      <c r="T120" s="1"/>
      <c r="U120" s="27">
        <f t="shared" si="8"/>
        <v>-2.7697023463933563</v>
      </c>
      <c r="V120" s="27">
        <f t="shared" si="9"/>
        <v>0.98834844793362175</v>
      </c>
      <c r="W120" s="27"/>
      <c r="Z120">
        <f t="shared" si="7"/>
        <v>-2.2174105522486691</v>
      </c>
    </row>
    <row r="121" spans="1:26" x14ac:dyDescent="0.15">
      <c r="A121">
        <v>60</v>
      </c>
      <c r="B121">
        <v>57.5</v>
      </c>
      <c r="C121">
        <v>119</v>
      </c>
      <c r="E121">
        <f>'6409'!P121</f>
        <v>-10.823902996903225</v>
      </c>
      <c r="F121">
        <f>'6410'!P121</f>
        <v>-7.9189244668968763</v>
      </c>
      <c r="G121">
        <f>'6412'!P121</f>
        <v>1.8977116567330914</v>
      </c>
      <c r="H121">
        <f>'6413'!P121</f>
        <v>-0.3091054869550241</v>
      </c>
      <c r="I121">
        <f>'6415'!P121</f>
        <v>-2.3931238640539352</v>
      </c>
      <c r="J121">
        <f>'6419'!P121</f>
        <v>1.0095453230237785</v>
      </c>
      <c r="K121">
        <f>'6421'!P121</f>
        <v>-2.3691138199720725</v>
      </c>
      <c r="L121" s="18">
        <f>'6493'!P121</f>
        <v>-3.1876379962631698</v>
      </c>
      <c r="M121">
        <f>'6497'!P121</f>
        <v>-2.1236018212102978</v>
      </c>
      <c r="N121">
        <f>'6498'!P121</f>
        <v>-3.765721749221</v>
      </c>
      <c r="O121">
        <f>'6500'!P121</f>
        <v>-0.26959922151801363</v>
      </c>
      <c r="P121">
        <f>'6501'!P121</f>
        <v>-4.0285558914158734</v>
      </c>
      <c r="Q121" s="18">
        <f>'6503'!P121</f>
        <v>1.4240692748334356</v>
      </c>
      <c r="R121" s="18">
        <f>'7056'!P121</f>
        <v>2.5991847710250195</v>
      </c>
      <c r="S121" s="18">
        <f>'7060'!P121</f>
        <v>-6.7241276285795477</v>
      </c>
      <c r="T121" s="1"/>
      <c r="U121" s="27">
        <f t="shared" si="8"/>
        <v>-2.5275354661399372</v>
      </c>
      <c r="V121" s="27">
        <f t="shared" si="9"/>
        <v>1.0129091736751947</v>
      </c>
      <c r="W121" s="27"/>
      <c r="Z121">
        <f t="shared" si="7"/>
        <v>-2.2463578205911849</v>
      </c>
    </row>
    <row r="122" spans="1:26" x14ac:dyDescent="0.15">
      <c r="A122">
        <v>60.5</v>
      </c>
      <c r="B122">
        <v>58</v>
      </c>
      <c r="C122">
        <v>120</v>
      </c>
      <c r="E122">
        <f>'6409'!P122</f>
        <v>-10.135226674635835</v>
      </c>
      <c r="F122">
        <f>'6410'!P122</f>
        <v>-7.5581796453573613</v>
      </c>
      <c r="G122">
        <f>'6412'!P122</f>
        <v>5.0945996748399001</v>
      </c>
      <c r="H122">
        <f>'6413'!P122</f>
        <v>-0.54430474345466984</v>
      </c>
      <c r="I122">
        <f>'6415'!P122</f>
        <v>-1.6904740588319673</v>
      </c>
      <c r="J122">
        <f>'6419'!P122</f>
        <v>7.8624980249580118E-2</v>
      </c>
      <c r="K122">
        <f>'6421'!P122</f>
        <v>-3.3995709336910771</v>
      </c>
      <c r="L122" s="18">
        <f>'6493'!P122</f>
        <v>-2.4265071864616718</v>
      </c>
      <c r="M122">
        <f>'6497'!P122</f>
        <v>4.9648663694373957E-2</v>
      </c>
      <c r="N122">
        <f>'6498'!P122</f>
        <v>-3.5531849528086856</v>
      </c>
      <c r="O122">
        <f>'6500'!P122</f>
        <v>-1.3852033462514437</v>
      </c>
      <c r="P122">
        <f>'6501'!P122</f>
        <v>-4.0831752552580731</v>
      </c>
      <c r="Q122" s="18">
        <f>'6503'!P122</f>
        <v>1.3089678319548734</v>
      </c>
      <c r="R122" s="18">
        <f>'7056'!P122</f>
        <v>4.1622904911853169</v>
      </c>
      <c r="S122" s="18">
        <f>'7060'!P122</f>
        <v>-7.2253228565935066</v>
      </c>
      <c r="T122" s="1"/>
      <c r="U122" s="27">
        <f t="shared" si="8"/>
        <v>-2.172614280462466</v>
      </c>
      <c r="V122" s="27">
        <f t="shared" si="9"/>
        <v>1.0681214755423429</v>
      </c>
      <c r="W122" s="27"/>
      <c r="Z122">
        <f t="shared" si="7"/>
        <v>-1.5378387025417055</v>
      </c>
    </row>
    <row r="123" spans="1:26" x14ac:dyDescent="0.15">
      <c r="A123">
        <v>61</v>
      </c>
      <c r="B123">
        <v>58.5</v>
      </c>
      <c r="C123">
        <v>121</v>
      </c>
      <c r="E123">
        <f>'6409'!P123</f>
        <v>-9.1613309793820434</v>
      </c>
      <c r="F123">
        <f>'6410'!P123</f>
        <v>-6.9907596167249038</v>
      </c>
      <c r="G123">
        <f>'6412'!P123</f>
        <v>5.1170847877182908</v>
      </c>
      <c r="H123">
        <f>'6413'!P123</f>
        <v>-0.38270129253086227</v>
      </c>
      <c r="I123">
        <f>'6415'!P123</f>
        <v>-1.0678695735713564</v>
      </c>
      <c r="J123">
        <f>'6419'!P123</f>
        <v>0.15796522865403104</v>
      </c>
      <c r="K123">
        <f>'6421'!P123</f>
        <v>-3.4105532817579269</v>
      </c>
      <c r="L123" s="18">
        <f>'6493'!P123</f>
        <v>-2.9032371440278486</v>
      </c>
      <c r="M123">
        <f>'6497'!P123</f>
        <v>1.2916362857211168</v>
      </c>
      <c r="N123">
        <f>'6498'!P123</f>
        <v>-2.4588751307688841</v>
      </c>
      <c r="O123">
        <f>'6500'!P123</f>
        <v>-1.591433023983851</v>
      </c>
      <c r="P123">
        <f>'6501'!P123</f>
        <v>-3.6795953134959181</v>
      </c>
      <c r="Q123" s="18">
        <f>'6503'!P123</f>
        <v>1.1384846826001009</v>
      </c>
      <c r="R123" s="18">
        <f>'7056'!P123</f>
        <v>4.7505929136283722</v>
      </c>
      <c r="S123" s="18">
        <f>'7060'!P123</f>
        <v>-6.4355835438945981</v>
      </c>
      <c r="T123" s="1"/>
      <c r="U123" s="27">
        <f t="shared" si="8"/>
        <v>-1.8416295670423115</v>
      </c>
      <c r="V123" s="27">
        <f t="shared" si="9"/>
        <v>1.0170013321175546</v>
      </c>
      <c r="W123" s="27"/>
      <c r="Z123">
        <f t="shared" si="7"/>
        <v>-1.3296512987776037</v>
      </c>
    </row>
    <row r="124" spans="1:26" x14ac:dyDescent="0.15">
      <c r="A124">
        <v>61.5</v>
      </c>
      <c r="B124">
        <v>59</v>
      </c>
      <c r="C124">
        <v>122</v>
      </c>
      <c r="E124">
        <f>'6409'!P124</f>
        <v>-9.3660045617548615</v>
      </c>
      <c r="F124">
        <f>'6410'!P124</f>
        <v>-6.9044618536465023</v>
      </c>
      <c r="G124">
        <f>'6412'!P124</f>
        <v>5.6268122640988443</v>
      </c>
      <c r="H124">
        <f>'6413'!P124</f>
        <v>-0.21065546306698954</v>
      </c>
      <c r="I124">
        <f>'6415'!P124</f>
        <v>-0.61776275122832103</v>
      </c>
      <c r="J124">
        <f>'6419'!P124</f>
        <v>-0.56485205426434304</v>
      </c>
      <c r="K124">
        <f>'6421'!P124</f>
        <v>-2.704922990921049</v>
      </c>
      <c r="L124" s="18">
        <f>'6493'!P124</f>
        <v>-1.7430584819877148</v>
      </c>
      <c r="M124">
        <f>'6497'!P124</f>
        <v>0.44788764790567082</v>
      </c>
      <c r="N124">
        <f>'6498'!P124</f>
        <v>-2.3131863160228345</v>
      </c>
      <c r="O124">
        <f>'6500'!P124</f>
        <v>-2.5775268636245521</v>
      </c>
      <c r="P124">
        <f>'6501'!P124</f>
        <v>-1.9026417221976386</v>
      </c>
      <c r="Q124" s="18">
        <f>'6503'!P124</f>
        <v>1.0462654666226137</v>
      </c>
      <c r="R124" s="18">
        <f>'7056'!P124</f>
        <v>3.7012240091038922</v>
      </c>
      <c r="S124" s="18">
        <f>'7060'!P124</f>
        <v>-7.5324186824348383</v>
      </c>
      <c r="T124" s="1"/>
      <c r="U124" s="27">
        <f t="shared" si="8"/>
        <v>-1.6757005907759752</v>
      </c>
      <c r="V124" s="27">
        <f t="shared" si="9"/>
        <v>1.0081740625061748</v>
      </c>
      <c r="W124" s="27"/>
      <c r="Z124">
        <f t="shared" si="7"/>
        <v>-1.1804106166080179</v>
      </c>
    </row>
    <row r="125" spans="1:26" x14ac:dyDescent="0.15">
      <c r="A125">
        <v>62</v>
      </c>
      <c r="B125">
        <v>59.5</v>
      </c>
      <c r="C125">
        <v>123</v>
      </c>
      <c r="E125">
        <f>'6409'!P125</f>
        <v>-7.8277139294152862</v>
      </c>
      <c r="F125">
        <f>'6410'!P125</f>
        <v>-6.7701399169536591</v>
      </c>
      <c r="G125">
        <f>'6412'!P125</f>
        <v>6.3584926677556899</v>
      </c>
      <c r="H125">
        <f>'6413'!P125</f>
        <v>0.15522406394173854</v>
      </c>
      <c r="I125">
        <f>'6415'!P125</f>
        <v>-0.79367447924028989</v>
      </c>
      <c r="J125">
        <f>'6419'!P125</f>
        <v>-1.0639965749843596</v>
      </c>
      <c r="K125">
        <f>'6421'!P125</f>
        <v>-1.7426958893502604</v>
      </c>
      <c r="L125" s="18">
        <f>'6493'!P125</f>
        <v>-1.5528705040240574</v>
      </c>
      <c r="M125">
        <f>'6497'!P125</f>
        <v>1.3840809425240899</v>
      </c>
      <c r="N125">
        <f>'6498'!P125</f>
        <v>-2.8414287944366259</v>
      </c>
      <c r="O125">
        <f>'6500'!P125</f>
        <v>-3.2721529875891768</v>
      </c>
      <c r="P125">
        <f>'6501'!P125</f>
        <v>-3.1572935152411308</v>
      </c>
      <c r="Q125" s="18">
        <f>'6503'!P125</f>
        <v>0.28777721170962589</v>
      </c>
      <c r="R125" s="18">
        <f>'7056'!P125</f>
        <v>5.1655786994015864</v>
      </c>
      <c r="S125" s="18">
        <f>'7060'!P125</f>
        <v>-8.1570746195834971</v>
      </c>
      <c r="T125" s="1"/>
      <c r="U125" s="27">
        <f t="shared" si="8"/>
        <v>-1.6027993619464387</v>
      </c>
      <c r="V125" s="27">
        <f t="shared" si="9"/>
        <v>0.98749869388216083</v>
      </c>
      <c r="W125" s="27"/>
      <c r="Z125">
        <f t="shared" si="7"/>
        <v>-1.3084335395042084</v>
      </c>
    </row>
    <row r="126" spans="1:26" x14ac:dyDescent="0.15">
      <c r="A126">
        <v>62.5</v>
      </c>
      <c r="B126">
        <v>60</v>
      </c>
      <c r="C126">
        <v>124</v>
      </c>
      <c r="E126">
        <f>'6409'!P126</f>
        <v>-8.8733343581696289</v>
      </c>
      <c r="F126">
        <f>'6410'!P126</f>
        <v>-5.8253161911601836</v>
      </c>
      <c r="G126">
        <f>'6412'!P126</f>
        <v>6.7368790937816243</v>
      </c>
      <c r="H126">
        <f>'6413'!P126</f>
        <v>-0.43937261582083881</v>
      </c>
      <c r="I126">
        <f>'6415'!P126</f>
        <v>-0.51833493568353595</v>
      </c>
      <c r="J126">
        <f>'6419'!P126</f>
        <v>-1.7756255051401424</v>
      </c>
      <c r="K126">
        <f>'6421'!P126</f>
        <v>-1.5940339395894683</v>
      </c>
      <c r="L126" s="18">
        <f>'6493'!P126</f>
        <v>-2.1550884417977607</v>
      </c>
      <c r="M126">
        <f>'6497'!P126</f>
        <v>-0.13846536233987874</v>
      </c>
      <c r="N126">
        <f>'6498'!P126</f>
        <v>-2.9727299938951517</v>
      </c>
      <c r="O126">
        <f>'6500'!P126</f>
        <v>-2.3955113132465553</v>
      </c>
      <c r="P126">
        <f>'6501'!P126</f>
        <v>-2.5852994495475805</v>
      </c>
      <c r="Q126" s="18">
        <f>'6503'!P126</f>
        <v>2.8115205946802999</v>
      </c>
      <c r="R126" s="18">
        <f>'7056'!P126</f>
        <v>2.8846864873751792</v>
      </c>
      <c r="S126" s="18">
        <f>'7060'!P126</f>
        <v>-7.8416220045993983</v>
      </c>
      <c r="T126" s="1"/>
      <c r="U126" s="27">
        <f t="shared" si="8"/>
        <v>-1.5172855706099075</v>
      </c>
      <c r="V126" s="27">
        <f t="shared" si="9"/>
        <v>1.0380918068012583</v>
      </c>
      <c r="W126" s="27"/>
      <c r="Z126">
        <f t="shared" si="7"/>
        <v>-1.6848297223648054</v>
      </c>
    </row>
    <row r="127" spans="1:26" x14ac:dyDescent="0.15">
      <c r="A127">
        <v>63</v>
      </c>
      <c r="B127">
        <v>60.5</v>
      </c>
      <c r="C127">
        <v>125</v>
      </c>
      <c r="E127">
        <f>'6409'!P127</f>
        <v>-9.3767176875591396</v>
      </c>
      <c r="F127">
        <f>'6410'!P127</f>
        <v>-5.7949296861607955</v>
      </c>
      <c r="G127">
        <f>'6412'!P127</f>
        <v>6.2946872490815657</v>
      </c>
      <c r="H127">
        <f>'6413'!P127</f>
        <v>0.75882776281846287</v>
      </c>
      <c r="I127">
        <f>'6415'!P127</f>
        <v>-0.29570399735990682</v>
      </c>
      <c r="J127">
        <f>'6419'!P127</f>
        <v>-1.422495772193304</v>
      </c>
      <c r="K127">
        <f>'6421'!P127</f>
        <v>-0.89461946260359138</v>
      </c>
      <c r="L127" s="18">
        <f>'6493'!P127</f>
        <v>-1.1280120605419841</v>
      </c>
      <c r="M127">
        <f>'6497'!P127</f>
        <v>-1.033809240416022</v>
      </c>
      <c r="N127">
        <f>'6498'!P127</f>
        <v>-1.9641224606272767</v>
      </c>
      <c r="O127">
        <f>'6500'!P127</f>
        <v>-1.9631705094883187</v>
      </c>
      <c r="P127">
        <f>'6501'!P127</f>
        <v>-1.8867999799309001</v>
      </c>
      <c r="Q127" s="18">
        <f>'6503'!P127</f>
        <v>0.7052513519996626</v>
      </c>
      <c r="R127" s="18">
        <f>'7056'!P127</f>
        <v>5.6885756444120572</v>
      </c>
      <c r="S127" s="18">
        <f>'7060'!P127</f>
        <v>-6.6559908607797036</v>
      </c>
      <c r="T127" s="1"/>
      <c r="U127" s="27">
        <f t="shared" si="8"/>
        <v>-1.3847395763831958</v>
      </c>
      <c r="V127" s="27">
        <f t="shared" si="9"/>
        <v>0.99291420571622391</v>
      </c>
      <c r="W127" s="27"/>
      <c r="Z127">
        <f t="shared" si="7"/>
        <v>-1.0809106504790029</v>
      </c>
    </row>
    <row r="128" spans="1:26" x14ac:dyDescent="0.15">
      <c r="A128">
        <v>63.5</v>
      </c>
      <c r="B128">
        <v>61</v>
      </c>
      <c r="C128">
        <v>126</v>
      </c>
      <c r="E128">
        <f>'6409'!P128</f>
        <v>-7.7215008035154309</v>
      </c>
      <c r="F128">
        <f>'6410'!P128</f>
        <v>-4.8396319710119107</v>
      </c>
      <c r="G128">
        <f>'6412'!P128</f>
        <v>6.3093471622177137</v>
      </c>
      <c r="H128">
        <f>'6413'!P128</f>
        <v>0.67146025122896857</v>
      </c>
      <c r="I128">
        <f>'6415'!P128</f>
        <v>-0.36361273855837717</v>
      </c>
      <c r="J128">
        <f>'6419'!P128</f>
        <v>-2.0499873333047551</v>
      </c>
      <c r="K128">
        <f>'6421'!P128</f>
        <v>-1.6476594743204904</v>
      </c>
      <c r="L128" s="18">
        <f>'6493'!P128</f>
        <v>-1.309658837751865</v>
      </c>
      <c r="M128">
        <f>'6497'!P128</f>
        <v>-0.64919895563881069</v>
      </c>
      <c r="N128">
        <f>'6498'!P128</f>
        <v>-2.3060249891773985</v>
      </c>
      <c r="O128">
        <f>'6500'!P128</f>
        <v>-1.5815162478842077</v>
      </c>
      <c r="P128">
        <f>'6501'!P128</f>
        <v>-2.4079366359409491</v>
      </c>
      <c r="Q128" s="18">
        <f>'6503'!P128</f>
        <v>0.54782354689812618</v>
      </c>
      <c r="R128" s="18">
        <f>'7056'!P128</f>
        <v>3.8577446414529475</v>
      </c>
      <c r="S128" s="18">
        <f>'7060'!P128</f>
        <v>-4.3294991283323849</v>
      </c>
      <c r="T128" s="1"/>
      <c r="U128" s="27">
        <f t="shared" si="8"/>
        <v>-1.3344690020584145</v>
      </c>
      <c r="V128" s="27">
        <f t="shared" si="9"/>
        <v>0.88887410414924861</v>
      </c>
      <c r="W128" s="27"/>
      <c r="Z128">
        <f t="shared" si="7"/>
        <v>-1.4455875428180365</v>
      </c>
    </row>
    <row r="129" spans="1:26" x14ac:dyDescent="0.15">
      <c r="A129">
        <v>64</v>
      </c>
      <c r="B129">
        <v>61.5</v>
      </c>
      <c r="C129">
        <v>127</v>
      </c>
      <c r="E129">
        <f>'6409'!P129</f>
        <v>-7.6193854867545259</v>
      </c>
      <c r="F129">
        <f>'6410'!P129</f>
        <v>-4.8327488923921296</v>
      </c>
      <c r="G129">
        <f>'6412'!P129</f>
        <v>7.7052692159484053</v>
      </c>
      <c r="H129">
        <f>'6413'!P129</f>
        <v>0.35435332984619961</v>
      </c>
      <c r="I129">
        <f>'6415'!P129</f>
        <v>-0.47918525920476751</v>
      </c>
      <c r="J129">
        <f>'6419'!P129</f>
        <v>-3.2140573522681093</v>
      </c>
      <c r="K129">
        <f>'6421'!P129</f>
        <v>-0.44022851482893943</v>
      </c>
      <c r="L129" s="18">
        <f>'6493'!P129</f>
        <v>-1.0651874440484166</v>
      </c>
      <c r="M129">
        <f>'6497'!P129</f>
        <v>-0.30045111729698276</v>
      </c>
      <c r="N129">
        <f>'6498'!P129</f>
        <v>-3.9452509005462941</v>
      </c>
      <c r="O129">
        <f>'6500'!P129</f>
        <v>-2.0431853838431415</v>
      </c>
      <c r="P129">
        <f>'6501'!P129</f>
        <v>-1.7173487781290939</v>
      </c>
      <c r="Q129" s="18">
        <f>'6503'!P129</f>
        <v>-0.98701846540205895</v>
      </c>
      <c r="R129" s="18">
        <f>'7056'!P129</f>
        <v>3.5566907716957621</v>
      </c>
      <c r="S129" s="18">
        <f>'7060'!P129</f>
        <v>-7.0292447644077942</v>
      </c>
      <c r="T129" s="1"/>
      <c r="U129" s="27">
        <f t="shared" si="8"/>
        <v>-1.4295711576092198</v>
      </c>
      <c r="V129" s="27">
        <f t="shared" si="9"/>
        <v>0.98051877274759236</v>
      </c>
      <c r="W129" s="27"/>
      <c r="Z129">
        <f t="shared" si="7"/>
        <v>-1.0261029547252378</v>
      </c>
    </row>
    <row r="130" spans="1:26" x14ac:dyDescent="0.15">
      <c r="A130">
        <v>64.5</v>
      </c>
      <c r="B130">
        <v>62</v>
      </c>
      <c r="C130">
        <v>128</v>
      </c>
      <c r="E130">
        <f>'6409'!P130</f>
        <v>-7.5337571405135142</v>
      </c>
      <c r="F130">
        <f>'6410'!P130</f>
        <v>-5.0245893424478636</v>
      </c>
      <c r="G130">
        <f>'6412'!P130</f>
        <v>5.4816418533783171</v>
      </c>
      <c r="H130">
        <f>'6413'!P130</f>
        <v>0.92780290488181738</v>
      </c>
      <c r="I130">
        <f>'6415'!P130</f>
        <v>7.7493055220152526E-2</v>
      </c>
      <c r="J130">
        <f>'6419'!P130</f>
        <v>-2.1901639275134848</v>
      </c>
      <c r="K130">
        <f>'6421'!P130</f>
        <v>-0.9775578768352815</v>
      </c>
      <c r="L130" s="18">
        <f>'6493'!P130</f>
        <v>-0.9232858493762538</v>
      </c>
      <c r="M130">
        <f>'6497'!P130</f>
        <v>-1.1833286662673497</v>
      </c>
      <c r="N130">
        <f>'6498'!P130</f>
        <v>-2.7823424306690834</v>
      </c>
      <c r="O130">
        <f>'6500'!P130</f>
        <v>-1.4729072019679121</v>
      </c>
      <c r="P130">
        <f>'6501'!P130</f>
        <v>-1.5243099421572803</v>
      </c>
      <c r="Q130" s="18">
        <f>'6503'!P130</f>
        <v>-2.8178346687350713</v>
      </c>
      <c r="R130" s="18">
        <f>'7056'!P130</f>
        <v>4.7240270109453855</v>
      </c>
      <c r="S130" s="18">
        <f>'7060'!P130</f>
        <v>-4.5387791444357246</v>
      </c>
      <c r="T130" s="1"/>
      <c r="U130" s="27">
        <f t="shared" si="8"/>
        <v>-1.5340876333079083</v>
      </c>
      <c r="V130" s="27">
        <f t="shared" si="9"/>
        <v>0.8416423627982117</v>
      </c>
      <c r="W130" s="27"/>
      <c r="Z130">
        <f t="shared" si="7"/>
        <v>-1.328117934117631</v>
      </c>
    </row>
    <row r="131" spans="1:26" x14ac:dyDescent="0.15">
      <c r="A131">
        <v>65</v>
      </c>
      <c r="B131">
        <v>62.5</v>
      </c>
      <c r="C131">
        <v>129</v>
      </c>
      <c r="E131">
        <f>'6409'!P131</f>
        <v>-7.2495727960385796</v>
      </c>
      <c r="F131">
        <f>'6410'!P131</f>
        <v>-4.2029951063402748</v>
      </c>
      <c r="G131">
        <f>'6412'!P131</f>
        <v>5.5321579129214324</v>
      </c>
      <c r="H131">
        <f>'6413'!P131</f>
        <v>-0.42078733052522321</v>
      </c>
      <c r="I131">
        <f>'6415'!P131</f>
        <v>0.155548365777058</v>
      </c>
      <c r="J131">
        <f>'6419'!P131</f>
        <v>-2.6558669609481789</v>
      </c>
      <c r="K131">
        <f>'6421'!P131</f>
        <v>-1.1183581711867718</v>
      </c>
      <c r="L131" s="18">
        <f>'6493'!P131</f>
        <v>-0.84972804898716925</v>
      </c>
      <c r="M131">
        <f>'6497'!P131</f>
        <v>-0.90209207013846504</v>
      </c>
      <c r="N131">
        <f>'6498'!P131</f>
        <v>-2.6655711538076439</v>
      </c>
      <c r="O131">
        <f>'6500'!P131</f>
        <v>-2.7498079265143636</v>
      </c>
      <c r="P131">
        <f>'6501'!P131</f>
        <v>-1.7619786419273136</v>
      </c>
      <c r="Q131" s="18">
        <f>'6503'!P131</f>
        <v>-2.1840561735976176</v>
      </c>
      <c r="R131" s="18">
        <f>'7056'!P131</f>
        <v>3.4804337330822146</v>
      </c>
      <c r="S131" s="18">
        <f>'7060'!P131</f>
        <v>-5.2969136404679658</v>
      </c>
      <c r="T131" s="1"/>
      <c r="U131" s="27">
        <f t="shared" si="8"/>
        <v>-1.6210083154856239</v>
      </c>
      <c r="V131" s="27">
        <f t="shared" si="9"/>
        <v>0.79763016000397047</v>
      </c>
      <c r="W131" s="27"/>
      <c r="Z131">
        <f t="shared" si="7"/>
        <v>-1.4401684065570426</v>
      </c>
    </row>
    <row r="132" spans="1:26" x14ac:dyDescent="0.15">
      <c r="A132">
        <v>65.5</v>
      </c>
      <c r="B132">
        <v>63</v>
      </c>
      <c r="C132">
        <v>130</v>
      </c>
      <c r="E132">
        <f>'6409'!P132</f>
        <v>-6.573264451977197</v>
      </c>
      <c r="F132">
        <f>'6410'!P132</f>
        <v>-4.352223264612582</v>
      </c>
      <c r="G132">
        <f>'6412'!P132</f>
        <v>3.6869665149802313</v>
      </c>
      <c r="H132">
        <f>'6413'!P132</f>
        <v>-0.67839659083269921</v>
      </c>
      <c r="I132">
        <f>'6415'!P132</f>
        <v>-4.1339549191114565E-2</v>
      </c>
      <c r="J132">
        <f>'6419'!P132</f>
        <v>-2.7086188310834256</v>
      </c>
      <c r="K132">
        <f>'6421'!P132</f>
        <v>0.41747998766687366</v>
      </c>
      <c r="L132" s="18">
        <f>'6493'!P132</f>
        <v>-0.22420551679931594</v>
      </c>
      <c r="M132">
        <f>'6497'!P132</f>
        <v>-1.1592548010765433</v>
      </c>
      <c r="N132">
        <f>'6498'!P132</f>
        <v>-1.5816564044755281</v>
      </c>
      <c r="O132">
        <f>'6500'!P132</f>
        <v>-1.3471779425449815</v>
      </c>
      <c r="P132">
        <f>'6501'!P132</f>
        <v>-2.1824341516861354</v>
      </c>
      <c r="Q132" s="18">
        <f>'6503'!P132</f>
        <v>-0.97054014227576091</v>
      </c>
      <c r="R132" s="18">
        <f>'7056'!P132</f>
        <v>4.1761725158174547</v>
      </c>
      <c r="S132" s="18">
        <f>'7060'!P132</f>
        <v>-6.7424103827682202</v>
      </c>
      <c r="T132" s="1"/>
      <c r="U132" s="27">
        <f t="shared" si="8"/>
        <v>-1.3626665495313983</v>
      </c>
      <c r="V132" s="27">
        <f t="shared" si="9"/>
        <v>0.6745970399914345</v>
      </c>
      <c r="W132" s="27"/>
      <c r="Z132">
        <f t="shared" si="7"/>
        <v>-1.0648974716761521</v>
      </c>
    </row>
    <row r="133" spans="1:26" x14ac:dyDescent="0.15">
      <c r="A133">
        <v>66</v>
      </c>
      <c r="B133">
        <v>63.5</v>
      </c>
      <c r="C133">
        <v>131</v>
      </c>
      <c r="E133">
        <f>'6409'!P133</f>
        <v>-5.9867129273385729</v>
      </c>
      <c r="F133">
        <f>'6410'!P133</f>
        <v>-3.3326026045579509</v>
      </c>
      <c r="G133">
        <f>'6412'!P133</f>
        <v>2.2581543350834838</v>
      </c>
      <c r="H133">
        <f>'6413'!P133</f>
        <v>0.143547129275506</v>
      </c>
      <c r="I133">
        <f>'6415'!P133</f>
        <v>0.53931537221939463</v>
      </c>
      <c r="J133">
        <f>'6419'!P133</f>
        <v>-2.9929586445374454</v>
      </c>
      <c r="K133">
        <f>'6421'!P133</f>
        <v>0.81133759429213703</v>
      </c>
      <c r="L133" s="18">
        <f>'6493'!P133</f>
        <v>-7.7380592540504098E-2</v>
      </c>
      <c r="M133">
        <f>'6497'!P133</f>
        <v>-0.84127265180194044</v>
      </c>
      <c r="N133">
        <f>'6498'!P133</f>
        <v>-2.8663745775154412</v>
      </c>
      <c r="O133">
        <f>'6500'!P133</f>
        <v>-1.078716571623308</v>
      </c>
      <c r="P133">
        <f>'6501'!P133</f>
        <v>-2.3919030379654194</v>
      </c>
      <c r="Q133" s="18">
        <f>'6503'!P133</f>
        <v>0.10195072785448248</v>
      </c>
      <c r="R133" s="18">
        <f>'7056'!P133</f>
        <v>5.7048916518246715</v>
      </c>
      <c r="S133" s="18">
        <f>'7060'!P133</f>
        <v>-5.8981768406283033</v>
      </c>
      <c r="T133" s="1"/>
      <c r="U133" s="27">
        <f t="shared" si="8"/>
        <v>-1.2087397268581213</v>
      </c>
      <c r="V133" s="27">
        <f t="shared" si="9"/>
        <v>0.61396750683832613</v>
      </c>
      <c r="W133" s="27"/>
      <c r="Z133">
        <f t="shared" si="7"/>
        <v>-0.45932662217122228</v>
      </c>
    </row>
    <row r="134" spans="1:26" x14ac:dyDescent="0.15">
      <c r="A134">
        <v>66.5</v>
      </c>
      <c r="B134">
        <v>64</v>
      </c>
      <c r="C134">
        <v>132</v>
      </c>
      <c r="E134">
        <f>'6409'!P134</f>
        <v>-5.8392439263473426</v>
      </c>
      <c r="F134">
        <f>'6410'!P134</f>
        <v>-3.9191414663312782</v>
      </c>
      <c r="G134">
        <f>'6412'!P134</f>
        <v>1.8849921214099163</v>
      </c>
      <c r="H134">
        <f>'6413'!P134</f>
        <v>0.87567922353137073</v>
      </c>
      <c r="I134">
        <f>'6415'!P134</f>
        <v>1.4724534844004364</v>
      </c>
      <c r="J134">
        <f>'6419'!P134</f>
        <v>-2.6655387723584494</v>
      </c>
      <c r="K134">
        <f>'6421'!P134</f>
        <v>0.42238983230828464</v>
      </c>
      <c r="L134" s="18">
        <f>'6493'!P134</f>
        <v>-0.27077915141487929</v>
      </c>
      <c r="M134">
        <f>'6497'!P134</f>
        <v>-2.5802968713963811E-2</v>
      </c>
      <c r="N134">
        <f>'6498'!P134</f>
        <v>-1.8026857363358084</v>
      </c>
      <c r="O134">
        <f>'6500'!P134</f>
        <v>-0.76454801482221568</v>
      </c>
      <c r="P134">
        <f>'6501'!P134</f>
        <v>-1.3501757997789152</v>
      </c>
      <c r="Q134" s="18">
        <f>'6503'!P134</f>
        <v>0.8295194984587998</v>
      </c>
      <c r="R134" s="18">
        <f>'7056'!P134</f>
        <v>7.0806594647176828</v>
      </c>
      <c r="S134" s="18">
        <f>'7060'!P134</f>
        <v>-4.8210631117347065</v>
      </c>
      <c r="T134" s="1"/>
      <c r="U134" s="27">
        <f t="shared" ref="U134:U152" si="10">AVERAGE(E134:Q134)</f>
        <v>-0.85791397507646494</v>
      </c>
      <c r="V134" s="27">
        <f t="shared" ref="V134:V152" si="11">STDEV(E134:Q134)/SQRT(COUNT(E134:Q134))</f>
        <v>0.6205825383404775</v>
      </c>
      <c r="W134" s="27"/>
      <c r="Z134">
        <f t="shared" si="7"/>
        <v>-0.14829106006442155</v>
      </c>
    </row>
    <row r="135" spans="1:26" x14ac:dyDescent="0.15">
      <c r="A135">
        <v>67</v>
      </c>
      <c r="B135">
        <v>64.5</v>
      </c>
      <c r="C135">
        <v>133</v>
      </c>
      <c r="E135">
        <f>'6409'!P135</f>
        <v>-5.3351441289463777</v>
      </c>
      <c r="F135">
        <f>'6410'!P135</f>
        <v>-2.8302897447832134</v>
      </c>
      <c r="G135">
        <f>'6412'!P135</f>
        <v>1.2925285270558755</v>
      </c>
      <c r="H135">
        <f>'6413'!P135</f>
        <v>-6.6096755305947885E-2</v>
      </c>
      <c r="I135">
        <f>'6415'!P135</f>
        <v>1.6309441929168629</v>
      </c>
      <c r="J135">
        <f>'6419'!P135</f>
        <v>-3.401768935978104</v>
      </c>
      <c r="K135">
        <f>'6421'!P135</f>
        <v>-0.63210717225815516</v>
      </c>
      <c r="L135" s="18">
        <f>'6493'!P135</f>
        <v>-0.97481352039033908</v>
      </c>
      <c r="M135">
        <f>'6497'!P135</f>
        <v>-0.56264640967965129</v>
      </c>
      <c r="N135">
        <f>'6498'!P135</f>
        <v>-0.99701005904212492</v>
      </c>
      <c r="O135">
        <f>'6500'!P135</f>
        <v>-0.28740510111588424</v>
      </c>
      <c r="P135">
        <f>'6501'!P135</f>
        <v>-2.3975564688542961</v>
      </c>
      <c r="Q135" s="18">
        <f>'6503'!P135</f>
        <v>-0.96578989978127772</v>
      </c>
      <c r="R135" s="18">
        <f>'7056'!P135</f>
        <v>5.4820437881582746</v>
      </c>
      <c r="S135" s="18">
        <f>'7060'!P135</f>
        <v>-3.1271734337612025</v>
      </c>
      <c r="T135" s="1"/>
      <c r="U135" s="27">
        <f t="shared" si="10"/>
        <v>-1.1943965750894334</v>
      </c>
      <c r="V135" s="27">
        <f t="shared" si="11"/>
        <v>0.52659879259091646</v>
      </c>
      <c r="W135" s="27"/>
      <c r="Z135">
        <f t="shared" ref="Z135:Z152" si="12">MEDIAN(E135:R135)</f>
        <v>-0.79894853601971638</v>
      </c>
    </row>
    <row r="136" spans="1:26" x14ac:dyDescent="0.15">
      <c r="A136">
        <v>67.5</v>
      </c>
      <c r="B136">
        <v>65</v>
      </c>
      <c r="C136">
        <v>134</v>
      </c>
      <c r="E136">
        <f>'6409'!P136</f>
        <v>-4.5908008236514215</v>
      </c>
      <c r="F136">
        <f>'6410'!P136</f>
        <v>-2.5599903087927474</v>
      </c>
      <c r="G136">
        <f>'6412'!P136</f>
        <v>1.7309775858756125</v>
      </c>
      <c r="H136">
        <f>'6413'!P136</f>
        <v>0.64712693126941079</v>
      </c>
      <c r="I136">
        <f>'6415'!P136</f>
        <v>1.4767331549132854</v>
      </c>
      <c r="J136">
        <f>'6419'!P136</f>
        <v>-3.5316105413800085</v>
      </c>
      <c r="K136">
        <f>'6421'!P136</f>
        <v>-1.4233130082934211</v>
      </c>
      <c r="L136" s="18">
        <f>'6493'!P136</f>
        <v>1.2353923951094703</v>
      </c>
      <c r="M136">
        <f>'6497'!P136</f>
        <v>-0.62971580122031023</v>
      </c>
      <c r="N136">
        <f>'6498'!P136</f>
        <v>-1.6989407251725894</v>
      </c>
      <c r="O136">
        <f>'6500'!P136</f>
        <v>0.61132017287893137</v>
      </c>
      <c r="P136">
        <f>'6501'!P136</f>
        <v>-1.5340332338294751</v>
      </c>
      <c r="Q136" s="18">
        <f>'6503'!P136</f>
        <v>0.3552936610768665</v>
      </c>
      <c r="R136" s="18">
        <f>'7056'!P136</f>
        <v>4.5131464237848178</v>
      </c>
      <c r="S136" s="18">
        <f>'7060'!P136</f>
        <v>-1.5896508774320177</v>
      </c>
      <c r="T136" s="1"/>
      <c r="U136" s="27">
        <f t="shared" si="10"/>
        <v>-0.76242773393972307</v>
      </c>
      <c r="V136" s="27">
        <f t="shared" si="11"/>
        <v>0.55370769042730661</v>
      </c>
      <c r="W136" s="27"/>
      <c r="Z136">
        <f t="shared" si="12"/>
        <v>-0.13721107007172184</v>
      </c>
    </row>
    <row r="137" spans="1:26" x14ac:dyDescent="0.15">
      <c r="A137">
        <v>68</v>
      </c>
      <c r="B137">
        <v>65.5</v>
      </c>
      <c r="C137">
        <v>135</v>
      </c>
      <c r="E137">
        <f>'6409'!P137</f>
        <v>-3.8408130808086951</v>
      </c>
      <c r="F137">
        <f>'6410'!P137</f>
        <v>-2.4689542340040607</v>
      </c>
      <c r="G137">
        <f>'6412'!P137</f>
        <v>0.83008820929505478</v>
      </c>
      <c r="H137">
        <f>'6413'!P137</f>
        <v>0.20915670657681434</v>
      </c>
      <c r="I137">
        <f>'6415'!P137</f>
        <v>1.0179726767261561</v>
      </c>
      <c r="J137">
        <f>'6419'!P137</f>
        <v>-3.6643751432468563</v>
      </c>
      <c r="K137">
        <f>'6421'!P137</f>
        <v>-0.94790288675714995</v>
      </c>
      <c r="L137" s="18">
        <f>'6493'!P137</f>
        <v>0.81774691429004065</v>
      </c>
      <c r="M137">
        <f>'6497'!P137</f>
        <v>-9.5434545526403985E-2</v>
      </c>
      <c r="N137">
        <f>'6498'!P137</f>
        <v>-1.8952880241062884</v>
      </c>
      <c r="O137">
        <f>'6500'!P137</f>
        <v>1.4021728420566359</v>
      </c>
      <c r="P137">
        <f>'6501'!P137</f>
        <v>-1.7332593230327942</v>
      </c>
      <c r="Q137" s="18">
        <f>'6503'!P137</f>
        <v>0.86532043190048602</v>
      </c>
      <c r="R137" s="18">
        <f>'7056'!P137</f>
        <v>4.9466154226213126</v>
      </c>
      <c r="S137" s="18">
        <f>'7060'!P137</f>
        <v>-2.3939078650362546</v>
      </c>
      <c r="T137" s="1"/>
      <c r="U137" s="27">
        <f t="shared" si="10"/>
        <v>-0.73104380435669691</v>
      </c>
      <c r="V137" s="27">
        <f t="shared" si="11"/>
        <v>0.5062701179288035</v>
      </c>
      <c r="W137" s="27"/>
      <c r="Z137">
        <f t="shared" si="12"/>
        <v>5.6861080525205193E-2</v>
      </c>
    </row>
    <row r="138" spans="1:26" x14ac:dyDescent="0.15">
      <c r="A138">
        <v>68.5</v>
      </c>
      <c r="B138">
        <v>66</v>
      </c>
      <c r="C138">
        <v>136</v>
      </c>
      <c r="E138">
        <f>'6409'!P138</f>
        <v>-2.333920509662831</v>
      </c>
      <c r="F138">
        <f>'6410'!P138</f>
        <v>-2.1116456029417225</v>
      </c>
      <c r="G138">
        <f>'6412'!P138</f>
        <v>-0.42903345506926588</v>
      </c>
      <c r="H138">
        <f>'6413'!P138</f>
        <v>0.62186722118882831</v>
      </c>
      <c r="I138">
        <f>'6415'!P138</f>
        <v>1.2183487007943297</v>
      </c>
      <c r="J138">
        <f>'6419'!P138</f>
        <v>-4.6252113653038514</v>
      </c>
      <c r="K138">
        <f>'6421'!P138</f>
        <v>9.43839675800488E-2</v>
      </c>
      <c r="L138" s="18">
        <f>'6493'!P138</f>
        <v>0.77051001539765074</v>
      </c>
      <c r="M138">
        <f>'6497'!P138</f>
        <v>-1.3566224828793254</v>
      </c>
      <c r="N138">
        <f>'6498'!P138</f>
        <v>-1.250022243330646</v>
      </c>
      <c r="O138">
        <f>'6500'!P138</f>
        <v>1.7677834711506655</v>
      </c>
      <c r="P138">
        <f>'6501'!P138</f>
        <v>-2.3241406764855426</v>
      </c>
      <c r="Q138" s="18">
        <f>'6503'!P138</f>
        <v>0.6107656351677262</v>
      </c>
      <c r="R138" s="18">
        <f>'7056'!P138</f>
        <v>4.7264394637121701</v>
      </c>
      <c r="S138" s="18">
        <f>'7060'!P138</f>
        <v>-2.1929451287793706</v>
      </c>
      <c r="T138" s="1"/>
      <c r="U138" s="27">
        <f t="shared" si="10"/>
        <v>-0.71899517879953345</v>
      </c>
      <c r="V138" s="27">
        <f t="shared" si="11"/>
        <v>0.5034424357578321</v>
      </c>
      <c r="W138" s="27"/>
      <c r="Z138">
        <f t="shared" si="12"/>
        <v>-0.16732474374460854</v>
      </c>
    </row>
    <row r="139" spans="1:26" x14ac:dyDescent="0.15">
      <c r="A139">
        <v>69</v>
      </c>
      <c r="B139">
        <v>66.5</v>
      </c>
      <c r="C139">
        <v>137</v>
      </c>
      <c r="E139">
        <f>'6409'!P139</f>
        <v>-1.9330979277532114</v>
      </c>
      <c r="F139">
        <f>'6410'!P139</f>
        <v>-0.93668067769824148</v>
      </c>
      <c r="G139">
        <f>'6412'!P139</f>
        <v>0.63350063855543604</v>
      </c>
      <c r="H139">
        <f>'6413'!P139</f>
        <v>1.9334375505574635</v>
      </c>
      <c r="I139">
        <f>'6415'!P139</f>
        <v>0.66037309639075925</v>
      </c>
      <c r="J139">
        <f>'6419'!P139</f>
        <v>-4.9406131344687365</v>
      </c>
      <c r="K139">
        <f>'6421'!P139</f>
        <v>-0.13194773195265275</v>
      </c>
      <c r="L139" s="18">
        <f>'6493'!P139</f>
        <v>0.4546336591571023</v>
      </c>
      <c r="M139">
        <f>'6497'!P139</f>
        <v>-0.59841242970470665</v>
      </c>
      <c r="N139">
        <f>'6498'!P139</f>
        <v>-3.3470444147621703</v>
      </c>
      <c r="O139">
        <f>'6500'!P139</f>
        <v>1.6254386615393728</v>
      </c>
      <c r="P139">
        <f>'6501'!P139</f>
        <v>-2.6690665663001023</v>
      </c>
      <c r="Q139" s="18">
        <f>'6503'!P139</f>
        <v>1.1037763056969998</v>
      </c>
      <c r="R139" s="18">
        <f>'7056'!P139</f>
        <v>4.7447357081440202</v>
      </c>
      <c r="S139" s="18">
        <f>'7060'!P139</f>
        <v>-0.63929795973216275</v>
      </c>
      <c r="T139" s="1"/>
      <c r="U139" s="27">
        <f t="shared" si="10"/>
        <v>-0.62659253621097588</v>
      </c>
      <c r="V139" s="27">
        <f t="shared" si="11"/>
        <v>0.57325348594824643</v>
      </c>
      <c r="W139" s="27"/>
      <c r="Z139">
        <f t="shared" si="12"/>
        <v>0.16134296360222478</v>
      </c>
    </row>
    <row r="140" spans="1:26" x14ac:dyDescent="0.15">
      <c r="A140">
        <v>69.5</v>
      </c>
      <c r="B140">
        <v>67</v>
      </c>
      <c r="C140">
        <v>138</v>
      </c>
      <c r="E140">
        <f>'6409'!P140</f>
        <v>-0.75526229987490312</v>
      </c>
      <c r="F140">
        <f>'6410'!P140</f>
        <v>-1.5477383256161534</v>
      </c>
      <c r="G140">
        <f>'6412'!P140</f>
        <v>0.44201927782331746</v>
      </c>
      <c r="H140">
        <f>'6413'!P140</f>
        <v>1.0871789030741983</v>
      </c>
      <c r="I140">
        <f>'6415'!P140</f>
        <v>-0.36475199144995768</v>
      </c>
      <c r="J140">
        <f>'6419'!P140</f>
        <v>-5.3472733484912567</v>
      </c>
      <c r="K140">
        <f>'6421'!P140</f>
        <v>-1.3907237017015179</v>
      </c>
      <c r="L140" s="18">
        <f>'6493'!P140</f>
        <v>1.1501519109664662</v>
      </c>
      <c r="M140">
        <f>'6497'!P140</f>
        <v>-0.11687397396960267</v>
      </c>
      <c r="N140">
        <f>'6498'!P140</f>
        <v>-4.5674698812755565</v>
      </c>
      <c r="O140">
        <f>'6500'!P140</f>
        <v>1.4419276327340023</v>
      </c>
      <c r="P140">
        <f>'6501'!P140</f>
        <v>-0.80698288086414849</v>
      </c>
      <c r="Q140" s="18">
        <f>'6503'!P140</f>
        <v>1.8610677643940896</v>
      </c>
      <c r="R140" s="18">
        <f>'7056'!P140</f>
        <v>6.1211911157214933</v>
      </c>
      <c r="S140" s="18">
        <f>'7060'!P140</f>
        <v>-1.7199747301223793</v>
      </c>
      <c r="T140" s="1"/>
      <c r="U140" s="27">
        <f t="shared" si="10"/>
        <v>-0.68574853186546336</v>
      </c>
      <c r="V140" s="27">
        <f t="shared" si="11"/>
        <v>0.60596775261380231</v>
      </c>
      <c r="W140" s="27"/>
      <c r="Z140">
        <f t="shared" si="12"/>
        <v>-0.24081298270978019</v>
      </c>
    </row>
    <row r="141" spans="1:26" x14ac:dyDescent="0.15">
      <c r="A141" s="3">
        <v>70</v>
      </c>
      <c r="B141" s="3">
        <v>67.5</v>
      </c>
      <c r="C141" s="3">
        <v>139</v>
      </c>
      <c r="D141" s="3"/>
      <c r="E141">
        <f>'6409'!P141</f>
        <v>1.4710836443583701</v>
      </c>
      <c r="F141">
        <f>'6410'!P141</f>
        <v>-0.78192518029749547</v>
      </c>
      <c r="G141">
        <f>'6412'!P141</f>
        <v>1.0221507150166165</v>
      </c>
      <c r="H141">
        <f>'6413'!P141</f>
        <v>1.154113153475314</v>
      </c>
      <c r="I141">
        <f>'6415'!P141</f>
        <v>-1.4876293436352181</v>
      </c>
      <c r="J141">
        <f>'6419'!P141</f>
        <v>-4.4917934019260786</v>
      </c>
      <c r="K141">
        <f>'6421'!P141</f>
        <v>-0.69407010047926909</v>
      </c>
      <c r="L141" s="18">
        <f>'6493'!P141</f>
        <v>1.3308042839906589</v>
      </c>
      <c r="M141">
        <f>'6497'!P141</f>
        <v>-1.0148886369078838</v>
      </c>
      <c r="N141">
        <f>'6498'!P141</f>
        <v>-1.7239372277006786</v>
      </c>
      <c r="O141">
        <f>'6500'!P141</f>
        <v>0.12672978295407641</v>
      </c>
      <c r="P141">
        <f>'6501'!P141</f>
        <v>-0.8993834067229306</v>
      </c>
      <c r="Q141" s="18">
        <f>'6503'!P141</f>
        <v>1.6534716325745076</v>
      </c>
      <c r="R141" s="18">
        <f>'7056'!P141</f>
        <v>5.1442283014022907</v>
      </c>
      <c r="S141" s="18">
        <f>'7060'!P141</f>
        <v>0.92259178895333216</v>
      </c>
      <c r="T141" s="39"/>
      <c r="U141" s="30">
        <f t="shared" si="10"/>
        <v>-0.33348262194615452</v>
      </c>
      <c r="V141" s="30">
        <f t="shared" si="11"/>
        <v>0.47977976410706752</v>
      </c>
      <c r="W141" s="27"/>
      <c r="Z141">
        <f t="shared" si="12"/>
        <v>-0.28367015876259633</v>
      </c>
    </row>
    <row r="142" spans="1:26" x14ac:dyDescent="0.15">
      <c r="A142">
        <v>70.5</v>
      </c>
      <c r="B142">
        <v>68</v>
      </c>
      <c r="C142">
        <v>140</v>
      </c>
      <c r="E142">
        <f>'6409'!P142</f>
        <v>2.1931546048229191</v>
      </c>
      <c r="F142">
        <f>'6410'!P142</f>
        <v>-0.87281014123032696</v>
      </c>
      <c r="G142">
        <f>'6412'!P142</f>
        <v>1.922790621999471</v>
      </c>
      <c r="H142">
        <f>'6413'!P142</f>
        <v>0.11542654127889675</v>
      </c>
      <c r="I142">
        <f>'6415'!P142</f>
        <v>-2.2106835544071664</v>
      </c>
      <c r="J142">
        <f>'6419'!P142</f>
        <v>-4.4924194223539038</v>
      </c>
      <c r="K142">
        <f>'6421'!P142</f>
        <v>1.8793176454907707</v>
      </c>
      <c r="L142" s="18">
        <f>'6493'!P142</f>
        <v>1.9585558247991268</v>
      </c>
      <c r="M142">
        <f>'6497'!P142</f>
        <v>-0.88035041730760133</v>
      </c>
      <c r="N142">
        <f>'6498'!P142</f>
        <v>-1.6427124256810743</v>
      </c>
      <c r="O142">
        <f>'6500'!P142</f>
        <v>0.92967178253132976</v>
      </c>
      <c r="P142">
        <f>'6501'!P142</f>
        <v>-1.9391858190164584</v>
      </c>
      <c r="Q142" s="18">
        <f>'6503'!P142</f>
        <v>1.4292420683547618</v>
      </c>
      <c r="R142" s="18">
        <f>'7056'!P142</f>
        <v>5.2688554097413896</v>
      </c>
      <c r="S142" s="18">
        <f>'7060'!P142</f>
        <v>2.0019677202628712</v>
      </c>
      <c r="U142" s="27">
        <f t="shared" si="10"/>
        <v>-0.12384636082455806</v>
      </c>
      <c r="V142" s="27">
        <f t="shared" si="11"/>
        <v>0.57546243195224667</v>
      </c>
      <c r="W142" s="27"/>
      <c r="Z142">
        <f t="shared" si="12"/>
        <v>0.52254916190511325</v>
      </c>
    </row>
    <row r="143" spans="1:26" x14ac:dyDescent="0.15">
      <c r="A143">
        <v>71</v>
      </c>
      <c r="B143">
        <v>68.5</v>
      </c>
      <c r="C143">
        <v>141</v>
      </c>
      <c r="E143">
        <f>'6409'!P143</f>
        <v>2.8751028974287398</v>
      </c>
      <c r="F143">
        <f>'6410'!P143</f>
        <v>-0.13100567250032771</v>
      </c>
      <c r="G143">
        <f>'6412'!P143</f>
        <v>0.48081608093305223</v>
      </c>
      <c r="H143">
        <f>'6413'!P143</f>
        <v>1.579098914988422</v>
      </c>
      <c r="I143">
        <f>'6415'!P143</f>
        <v>-0.82227513382464645</v>
      </c>
      <c r="J143">
        <f>'6419'!P143</f>
        <v>-3.7581119250471402</v>
      </c>
      <c r="K143">
        <f>'6421'!P143</f>
        <v>-0.83744598628642786</v>
      </c>
      <c r="L143" s="18">
        <f>'6493'!P143</f>
        <v>2.8321267259464853</v>
      </c>
      <c r="M143">
        <f>'6497'!P143</f>
        <v>0.79024734319758805</v>
      </c>
      <c r="N143">
        <f>'6498'!P143</f>
        <v>-1.2109940725094963</v>
      </c>
      <c r="O143">
        <f>'6500'!P143</f>
        <v>0.57777552909624497</v>
      </c>
      <c r="P143">
        <f>'6501'!P143</f>
        <v>-0.88416643950630092</v>
      </c>
      <c r="Q143" s="18">
        <f>'6503'!P143</f>
        <v>1.8785146844006302</v>
      </c>
      <c r="R143" s="18">
        <f>'7056'!P143</f>
        <v>5.5878704117400897</v>
      </c>
      <c r="S143" s="18">
        <f>'7060'!P143</f>
        <v>2.0638634535886617</v>
      </c>
      <c r="U143" s="27">
        <f t="shared" si="10"/>
        <v>0.25920638048590949</v>
      </c>
      <c r="V143" s="27">
        <f t="shared" si="11"/>
        <v>0.50884397836811091</v>
      </c>
      <c r="W143" s="27"/>
      <c r="Z143">
        <f t="shared" si="12"/>
        <v>0.52929580501464857</v>
      </c>
    </row>
    <row r="144" spans="1:26" x14ac:dyDescent="0.15">
      <c r="A144">
        <v>71.5</v>
      </c>
      <c r="B144">
        <v>69</v>
      </c>
      <c r="C144">
        <v>142</v>
      </c>
      <c r="E144">
        <f>'6409'!P144</f>
        <v>3.551546522534156</v>
      </c>
      <c r="F144">
        <f>'6410'!P144</f>
        <v>-0.17041346306040481</v>
      </c>
      <c r="G144">
        <f>'6412'!P144</f>
        <v>0.97550719623553384</v>
      </c>
      <c r="H144">
        <f>'6413'!P144</f>
        <v>1.6572757518660015</v>
      </c>
      <c r="I144">
        <f>'6415'!P144</f>
        <v>-8.2930900072587299E-2</v>
      </c>
      <c r="J144">
        <f>'6419'!P144</f>
        <v>-2.9908487951330032</v>
      </c>
      <c r="K144">
        <f>'6421'!P144</f>
        <v>-0.50663761850403777</v>
      </c>
      <c r="L144" s="18">
        <f>'6493'!P144</f>
        <v>3.0243639604785653</v>
      </c>
      <c r="M144">
        <f>'6497'!P144</f>
        <v>0.62079310445521274</v>
      </c>
      <c r="N144">
        <f>'6498'!P144</f>
        <v>-0.46251941271841246</v>
      </c>
      <c r="O144">
        <f>'6500'!P144</f>
        <v>0.66554854312695122</v>
      </c>
      <c r="P144">
        <f>'6501'!P144</f>
        <v>-0.88912596249686104</v>
      </c>
      <c r="Q144" s="18">
        <f>'6503'!P144</f>
        <v>1.9561016052795175</v>
      </c>
      <c r="R144" s="18">
        <f>'7056'!P144</f>
        <v>6.5494590438465297</v>
      </c>
      <c r="S144" s="18">
        <f>'7060'!P144</f>
        <v>1.5554659332919629</v>
      </c>
      <c r="U144" s="27">
        <f t="shared" si="10"/>
        <v>0.56528157938389478</v>
      </c>
      <c r="V144" s="27">
        <f t="shared" si="11"/>
        <v>0.4817256170138452</v>
      </c>
      <c r="W144" s="27"/>
      <c r="Z144">
        <f t="shared" si="12"/>
        <v>0.64317082379108204</v>
      </c>
    </row>
    <row r="145" spans="1:26" x14ac:dyDescent="0.15">
      <c r="A145">
        <v>72</v>
      </c>
      <c r="B145">
        <v>69.5</v>
      </c>
      <c r="C145">
        <v>143</v>
      </c>
      <c r="E145">
        <f>'6409'!P145</f>
        <v>3.653560967022969</v>
      </c>
      <c r="F145">
        <f>'6410'!P145</f>
        <v>0.58708590834553431</v>
      </c>
      <c r="G145">
        <f>'6412'!P145</f>
        <v>1.7272367541134919</v>
      </c>
      <c r="H145">
        <f>'6413'!P145</f>
        <v>0.86652850475078758</v>
      </c>
      <c r="I145">
        <f>'6415'!P145</f>
        <v>1.674345075040826</v>
      </c>
      <c r="J145">
        <f>'6419'!P145</f>
        <v>-2.0661451812266431</v>
      </c>
      <c r="K145">
        <f>'6421'!P145</f>
        <v>-0.33300940035660304</v>
      </c>
      <c r="L145" s="18">
        <f>'6493'!P145</f>
        <v>2.403697877855401</v>
      </c>
      <c r="M145">
        <f>'6497'!P145</f>
        <v>1.6965227917837469</v>
      </c>
      <c r="N145">
        <f>'6498'!P145</f>
        <v>-2.7308079707677626</v>
      </c>
      <c r="O145">
        <f>'6500'!P145</f>
        <v>1.0790281832667012</v>
      </c>
      <c r="P145">
        <f>'6501'!P145</f>
        <v>-1.0978985063898332</v>
      </c>
      <c r="Q145" s="18">
        <f>'6503'!P145</f>
        <v>2.1705911470935004</v>
      </c>
      <c r="R145" s="18">
        <f>'7056'!P145</f>
        <v>7.361339918349838</v>
      </c>
      <c r="S145" s="18">
        <f>'7060'!P145</f>
        <v>1.5259669736647912</v>
      </c>
      <c r="U145" s="27">
        <f t="shared" si="10"/>
        <v>0.74082585773323983</v>
      </c>
      <c r="V145" s="27">
        <f t="shared" si="11"/>
        <v>0.51059539411192933</v>
      </c>
      <c r="W145" s="27"/>
      <c r="Z145">
        <f t="shared" si="12"/>
        <v>1.3766866291537636</v>
      </c>
    </row>
    <row r="146" spans="1:26" x14ac:dyDescent="0.15">
      <c r="A146" s="31">
        <v>72.5</v>
      </c>
      <c r="B146" s="31">
        <v>70</v>
      </c>
      <c r="C146" s="31">
        <v>144</v>
      </c>
      <c r="D146" s="31"/>
      <c r="E146" s="31">
        <f>'6409'!P146</f>
        <v>3.981093485727337</v>
      </c>
      <c r="F146" s="31">
        <f>'6410'!P146</f>
        <v>1.5812762276888395</v>
      </c>
      <c r="G146" s="31">
        <f>'6412'!P146</f>
        <v>1.1622564564773676</v>
      </c>
      <c r="H146" s="31">
        <f>'6413'!P146</f>
        <v>1.694649374626471</v>
      </c>
      <c r="I146" s="31">
        <f>'6415'!P146</f>
        <v>2.8062139206722758</v>
      </c>
      <c r="J146" s="31">
        <f>'6419'!P146</f>
        <v>-0.66005238673315647</v>
      </c>
      <c r="K146" s="31">
        <f>'6421'!P146</f>
        <v>0.83023207971963919</v>
      </c>
      <c r="L146" s="32">
        <f>'6493'!P146</f>
        <v>2.623778868058062</v>
      </c>
      <c r="M146" s="31">
        <f>'6497'!P146</f>
        <v>1.1132195313398998</v>
      </c>
      <c r="N146" s="31">
        <f>'6498'!P146</f>
        <v>-3.137389634908569</v>
      </c>
      <c r="O146" s="31">
        <f>'6500'!P146</f>
        <v>2.122850830099674</v>
      </c>
      <c r="P146" s="31">
        <f>'6501'!P146</f>
        <v>-0.30397246458641508</v>
      </c>
      <c r="Q146" s="32">
        <f>'6503'!P146</f>
        <v>2.5782832836562593</v>
      </c>
      <c r="R146" s="32">
        <f>'7056'!P146</f>
        <v>8.4094866592318667</v>
      </c>
      <c r="S146" s="32">
        <f>'7060'!P146</f>
        <v>1.2549707679739328</v>
      </c>
      <c r="T146" s="31"/>
      <c r="U146" s="33">
        <f t="shared" si="10"/>
        <v>1.2609568901413604</v>
      </c>
      <c r="V146" s="33">
        <f t="shared" si="11"/>
        <v>0.50709690584465639</v>
      </c>
      <c r="W146" s="27"/>
      <c r="X146" s="2" t="s">
        <v>32</v>
      </c>
      <c r="Y146" s="2"/>
      <c r="Z146" s="31">
        <f t="shared" si="12"/>
        <v>1.6379628011576552</v>
      </c>
    </row>
    <row r="147" spans="1:26" x14ac:dyDescent="0.15">
      <c r="A147">
        <v>73</v>
      </c>
      <c r="B147">
        <v>70.5</v>
      </c>
      <c r="C147">
        <v>145</v>
      </c>
      <c r="E147">
        <f>'6409'!P147</f>
        <v>5.3337646905510629</v>
      </c>
      <c r="F147">
        <f>'6410'!P147</f>
        <v>2.0212643197272007</v>
      </c>
      <c r="G147">
        <f>'6412'!P147</f>
        <v>1.5653303100149265</v>
      </c>
      <c r="H147">
        <f>'6413'!P147</f>
        <v>2.1930001238142798</v>
      </c>
      <c r="I147">
        <f>'6415'!P147</f>
        <v>4.6461758946427247</v>
      </c>
      <c r="J147">
        <f>'6419'!P147</f>
        <v>-0.36522196708928611</v>
      </c>
      <c r="K147">
        <f>'6421'!P147</f>
        <v>-1.7376414600793755</v>
      </c>
      <c r="L147" s="18">
        <f>'6493'!P147</f>
        <v>3.3860481273828262</v>
      </c>
      <c r="M147">
        <f>'6497'!P147</f>
        <v>2.1263164613212058</v>
      </c>
      <c r="N147">
        <f>'6498'!P147</f>
        <v>-1.6250713117883886</v>
      </c>
      <c r="O147">
        <f>'6500'!P147</f>
        <v>2.4128024857611079</v>
      </c>
      <c r="P147">
        <f>'6501'!P147</f>
        <v>-1.0638907242541731</v>
      </c>
      <c r="Q147" s="18">
        <f>'6503'!P147</f>
        <v>2.6438604407557116</v>
      </c>
      <c r="R147" s="18">
        <f>'7056'!P147</f>
        <v>8.652093805685368</v>
      </c>
      <c r="S147" s="18">
        <f>'7060'!P147</f>
        <v>1.5667516591508546</v>
      </c>
      <c r="U147" s="27">
        <f t="shared" si="10"/>
        <v>1.6566721069815249</v>
      </c>
      <c r="V147" s="27">
        <f t="shared" si="11"/>
        <v>0.62749688287550931</v>
      </c>
      <c r="W147" s="27"/>
      <c r="Z147">
        <f t="shared" si="12"/>
        <v>2.1596582925677428</v>
      </c>
    </row>
    <row r="148" spans="1:26" x14ac:dyDescent="0.15">
      <c r="A148">
        <v>73.5</v>
      </c>
      <c r="B148">
        <v>71</v>
      </c>
      <c r="C148">
        <v>146</v>
      </c>
      <c r="E148">
        <f>'6409'!P148</f>
        <v>6.6289636438001844</v>
      </c>
      <c r="F148">
        <f>'6410'!P148</f>
        <v>1.7424883952774202</v>
      </c>
      <c r="G148">
        <f>'6412'!P148</f>
        <v>1.1971360975833356</v>
      </c>
      <c r="H148">
        <f>'6413'!P148</f>
        <v>1.4146041866898516</v>
      </c>
      <c r="I148">
        <f>'6415'!P148</f>
        <v>4.3050447360781758</v>
      </c>
      <c r="J148">
        <f>'6419'!P148</f>
        <v>1.0740245744476975</v>
      </c>
      <c r="K148">
        <f>'6421'!P148</f>
        <v>-3.5629904560994672</v>
      </c>
      <c r="L148" s="18">
        <f>'6493'!P148</f>
        <v>3.2745046525689006</v>
      </c>
      <c r="M148">
        <f>'6497'!P148</f>
        <v>2.6005424993527528</v>
      </c>
      <c r="N148">
        <f>'6498'!P148</f>
        <v>-0.86258014650208137</v>
      </c>
      <c r="O148">
        <f>'6500'!P148</f>
        <v>3.0063141445302928</v>
      </c>
      <c r="P148">
        <f>'6501'!P148</f>
        <v>-1.2129988502400431</v>
      </c>
      <c r="Q148" s="18">
        <f>'6503'!P148</f>
        <v>2.4357556793563151</v>
      </c>
      <c r="R148" s="18">
        <f>'7056'!P148</f>
        <v>6.7623435513760599</v>
      </c>
      <c r="S148" s="18">
        <f>'7060'!P148</f>
        <v>1.5774037925605573</v>
      </c>
      <c r="U148" s="27">
        <f t="shared" si="10"/>
        <v>1.6954468582187181</v>
      </c>
      <c r="V148" s="27">
        <f t="shared" si="11"/>
        <v>0.71655303431605022</v>
      </c>
      <c r="W148" s="27"/>
      <c r="Z148">
        <f t="shared" si="12"/>
        <v>2.0891220373168675</v>
      </c>
    </row>
    <row r="149" spans="1:26" x14ac:dyDescent="0.15">
      <c r="A149">
        <v>74</v>
      </c>
      <c r="B149">
        <v>71.5</v>
      </c>
      <c r="C149">
        <v>147</v>
      </c>
      <c r="E149">
        <f>'6409'!P149</f>
        <v>7.0776272450450772</v>
      </c>
      <c r="F149">
        <f>'6410'!P149</f>
        <v>2.5642867391050341</v>
      </c>
      <c r="G149">
        <f>'6412'!P149</f>
        <v>1.733313354297044</v>
      </c>
      <c r="H149">
        <f>'6413'!P149</f>
        <v>2.1642573176539939</v>
      </c>
      <c r="I149">
        <f>'6415'!P149</f>
        <v>5.6156751821556234</v>
      </c>
      <c r="J149">
        <f>'6419'!P149</f>
        <v>1.5047043686161012</v>
      </c>
      <c r="K149">
        <f>'6421'!P149</f>
        <v>3.5714565416468926</v>
      </c>
      <c r="L149" s="18">
        <f>'6493'!P149</f>
        <v>3.6516416344552454</v>
      </c>
      <c r="M149">
        <f>'6497'!P149</f>
        <v>1.6200395807585213</v>
      </c>
      <c r="N149">
        <f>'6498'!P149</f>
        <v>-0.87607670785347314</v>
      </c>
      <c r="O149">
        <f>'6500'!P149</f>
        <v>4.642099699118952</v>
      </c>
      <c r="P149">
        <f>'6501'!P149</f>
        <v>-1.3492472270900147</v>
      </c>
      <c r="Q149" s="18">
        <f>'6503'!P149</f>
        <v>2.2634605629750366</v>
      </c>
      <c r="R149" s="18">
        <f>'7056'!P149</f>
        <v>8.3127075471782401</v>
      </c>
      <c r="S149" s="18">
        <f>'7060'!P149</f>
        <v>1.1704352859218332</v>
      </c>
      <c r="U149" s="27">
        <f t="shared" si="10"/>
        <v>2.6294798685295411</v>
      </c>
      <c r="V149" s="27">
        <f t="shared" si="11"/>
        <v>0.65166061736920211</v>
      </c>
      <c r="W149" s="27"/>
      <c r="Z149">
        <f t="shared" si="12"/>
        <v>2.4138736510400354</v>
      </c>
    </row>
    <row r="150" spans="1:26" x14ac:dyDescent="0.15">
      <c r="A150">
        <v>74.5</v>
      </c>
      <c r="B150">
        <v>72</v>
      </c>
      <c r="C150">
        <v>148</v>
      </c>
      <c r="E150">
        <f>'6409'!P150</f>
        <v>7.1461015281627391</v>
      </c>
      <c r="F150">
        <f>'6410'!P150</f>
        <v>1.9976263780549401</v>
      </c>
      <c r="G150">
        <f>'6412'!P150</f>
        <v>1.2552492281890744</v>
      </c>
      <c r="H150">
        <f>'6413'!P150</f>
        <v>1.9659540025801479</v>
      </c>
      <c r="I150">
        <f>'6415'!P150</f>
        <v>5.8814801582675251</v>
      </c>
      <c r="J150">
        <f>'6419'!P150</f>
        <v>2.3886498309258273</v>
      </c>
      <c r="K150">
        <f>'6421'!P150</f>
        <v>18.802387423969439</v>
      </c>
      <c r="L150" s="18">
        <f>'6493'!P150</f>
        <v>4.4621701754492715</v>
      </c>
      <c r="M150">
        <f>'6497'!P150</f>
        <v>2.0783645533506196</v>
      </c>
      <c r="N150">
        <f>'6498'!P150</f>
        <v>0.36845292211075725</v>
      </c>
      <c r="O150">
        <f>'6500'!P150</f>
        <v>5.8665827435997286</v>
      </c>
      <c r="P150">
        <f>'6501'!P150</f>
        <v>-1.1979144728366138</v>
      </c>
      <c r="Q150" s="18">
        <f>'6503'!P150</f>
        <v>3.2613833610901928</v>
      </c>
      <c r="R150" s="18">
        <f>'7056'!P150</f>
        <v>7.0034688294190195</v>
      </c>
      <c r="S150" s="18">
        <f>'7060'!P150</f>
        <v>1.4620869110931012</v>
      </c>
      <c r="U150" s="27">
        <f t="shared" si="10"/>
        <v>4.1751144486856653</v>
      </c>
      <c r="V150" s="27">
        <f t="shared" si="11"/>
        <v>1.3834398741994234</v>
      </c>
      <c r="W150" s="27"/>
      <c r="Z150">
        <f t="shared" si="12"/>
        <v>2.8250165960080098</v>
      </c>
    </row>
    <row r="151" spans="1:26" x14ac:dyDescent="0.15">
      <c r="A151">
        <v>75</v>
      </c>
      <c r="B151">
        <v>72.5</v>
      </c>
      <c r="C151">
        <v>149</v>
      </c>
      <c r="E151">
        <f>'6409'!P151</f>
        <v>9.1619136560779335</v>
      </c>
      <c r="F151">
        <f>'6410'!P151</f>
        <v>3.7718253016332195</v>
      </c>
      <c r="G151">
        <f>'6412'!P151</f>
        <v>2.1938612175900829</v>
      </c>
      <c r="H151">
        <f>'6413'!P151</f>
        <v>2.7952480085394322</v>
      </c>
      <c r="I151">
        <f>'6415'!P151</f>
        <v>5.8440418993840222</v>
      </c>
      <c r="J151">
        <f>'6419'!P151</f>
        <v>2.8968320470202631</v>
      </c>
      <c r="K151">
        <f>'6421'!P151</f>
        <v>20.931471995868055</v>
      </c>
      <c r="L151" s="18">
        <f>'6493'!P151</f>
        <v>3.9578892993334529</v>
      </c>
      <c r="M151">
        <f>'6497'!P151</f>
        <v>3.0391879584154795</v>
      </c>
      <c r="N151">
        <f>'6498'!P151</f>
        <v>2.0262170767736656</v>
      </c>
      <c r="O151">
        <f>'6500'!P151</f>
        <v>6.5988092222649177</v>
      </c>
      <c r="P151">
        <f>'6501'!P151</f>
        <v>0.63273156002645425</v>
      </c>
      <c r="Q151" s="18">
        <f>'6503'!P151</f>
        <v>2.8939363950701362</v>
      </c>
      <c r="R151" s="18">
        <f>'7056'!P151</f>
        <v>6.5766825100421533</v>
      </c>
      <c r="S151" s="18">
        <f>'7060'!P151</f>
        <v>2.7541674904657887</v>
      </c>
      <c r="U151" s="27">
        <f t="shared" si="10"/>
        <v>5.1341512029228555</v>
      </c>
      <c r="V151" s="27">
        <f t="shared" si="11"/>
        <v>1.4546956319392736</v>
      </c>
      <c r="W151" s="27"/>
      <c r="Z151">
        <f t="shared" si="12"/>
        <v>3.4055066300243495</v>
      </c>
    </row>
    <row r="152" spans="1:26" x14ac:dyDescent="0.15">
      <c r="A152">
        <v>75.5</v>
      </c>
      <c r="B152">
        <v>73</v>
      </c>
      <c r="C152">
        <v>150</v>
      </c>
      <c r="E152">
        <f>'6409'!P152</f>
        <v>8.110907474788986</v>
      </c>
      <c r="F152">
        <f>'6410'!P152</f>
        <v>2.6974525440660324</v>
      </c>
      <c r="G152">
        <f>'6412'!P152</f>
        <v>2.0904570866349075</v>
      </c>
      <c r="H152">
        <f>'6413'!P152</f>
        <v>2.4909405303677512</v>
      </c>
      <c r="I152">
        <f>'6415'!P152</f>
        <v>6.4745868572823548</v>
      </c>
      <c r="J152">
        <f>'6419'!P152</f>
        <v>0</v>
      </c>
      <c r="K152">
        <f>'6421'!P152</f>
        <v>23.052084317858583</v>
      </c>
      <c r="L152" s="18">
        <f>'6493'!P152</f>
        <v>5.1274295331967528</v>
      </c>
      <c r="M152">
        <f>'6497'!P152</f>
        <v>2.0478036938494379</v>
      </c>
      <c r="N152">
        <f>'6498'!P152</f>
        <v>1.8583580050158981</v>
      </c>
      <c r="O152">
        <f>'6500'!P152</f>
        <v>7.7900518702726043</v>
      </c>
      <c r="P152">
        <f>'6501'!P152</f>
        <v>1.3555901059289728</v>
      </c>
      <c r="Q152" s="18">
        <f>'6503'!P152</f>
        <v>2.9461417020331919</v>
      </c>
      <c r="R152" s="18">
        <f>'7056'!P152</f>
        <v>8.3080483335143143</v>
      </c>
      <c r="S152" s="18">
        <f>'7060'!P152</f>
        <v>1.9328074284021131</v>
      </c>
      <c r="U152" s="27">
        <f t="shared" si="10"/>
        <v>5.0801387477919597</v>
      </c>
      <c r="V152" s="27">
        <f t="shared" si="11"/>
        <v>1.6536575968468199</v>
      </c>
      <c r="W152" s="27"/>
      <c r="Z152">
        <f t="shared" si="12"/>
        <v>2.8217971230496124</v>
      </c>
    </row>
    <row r="153" spans="1:26" s="3" customFormat="1" x14ac:dyDescent="0.15">
      <c r="E153" s="29"/>
      <c r="F153" s="29"/>
      <c r="G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U153" s="30"/>
      <c r="V153" s="30"/>
      <c r="W153" s="30"/>
    </row>
    <row r="154" spans="1:26" s="3" customFormat="1" x14ac:dyDescent="0.15">
      <c r="E154" s="29"/>
      <c r="F154" s="29"/>
      <c r="G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U154" s="30"/>
      <c r="V154" s="30"/>
      <c r="W154" s="30"/>
    </row>
    <row r="155" spans="1:26" s="3" customFormat="1" x14ac:dyDescent="0.15">
      <c r="E155" s="29"/>
      <c r="F155" s="29"/>
      <c r="G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U155" s="30"/>
      <c r="V155" s="30"/>
      <c r="W155" s="30"/>
    </row>
    <row r="156" spans="1:26" s="3" customFormat="1" x14ac:dyDescent="0.15">
      <c r="E156" s="29"/>
      <c r="F156" s="29"/>
      <c r="G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U156" s="30"/>
      <c r="V156" s="30"/>
      <c r="W156" s="30"/>
    </row>
    <row r="157" spans="1:26" s="3" customFormat="1" x14ac:dyDescent="0.15">
      <c r="E157" s="29"/>
      <c r="F157" s="29"/>
      <c r="G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U157" s="30"/>
      <c r="V157" s="30"/>
      <c r="W157" s="30"/>
    </row>
    <row r="158" spans="1:26" s="3" customFormat="1" x14ac:dyDescent="0.15">
      <c r="E158" s="29"/>
      <c r="F158" s="29"/>
      <c r="G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U158" s="30"/>
      <c r="V158" s="30"/>
      <c r="W158" s="30"/>
    </row>
    <row r="159" spans="1:26" s="3" customFormat="1" x14ac:dyDescent="0.15">
      <c r="E159" s="29"/>
      <c r="F159" s="29"/>
      <c r="G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U159" s="30"/>
      <c r="V159" s="30"/>
      <c r="W159" s="30"/>
    </row>
    <row r="160" spans="1:26" s="3" customFormat="1" x14ac:dyDescent="0.15">
      <c r="E160" s="29"/>
      <c r="F160" s="29"/>
      <c r="G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U160" s="30"/>
      <c r="V160" s="30"/>
      <c r="W160" s="30"/>
    </row>
    <row r="161" spans="5:23" s="3" customFormat="1" x14ac:dyDescent="0.15">
      <c r="E161" s="29"/>
      <c r="F161" s="29"/>
      <c r="G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U161" s="30"/>
      <c r="V161" s="30"/>
      <c r="W161" s="30"/>
    </row>
    <row r="162" spans="5:23" s="3" customFormat="1" x14ac:dyDescent="0.15">
      <c r="E162" s="29"/>
      <c r="F162" s="29"/>
      <c r="G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U162" s="30"/>
      <c r="V162" s="30"/>
      <c r="W162" s="30"/>
    </row>
    <row r="163" spans="5:23" s="3" customFormat="1" x14ac:dyDescent="0.15">
      <c r="E163" s="29"/>
      <c r="F163" s="29"/>
      <c r="G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U163" s="30"/>
      <c r="V163" s="30"/>
      <c r="W163" s="30"/>
    </row>
    <row r="164" spans="5:23" s="3" customFormat="1" x14ac:dyDescent="0.15">
      <c r="E164" s="29"/>
      <c r="F164" s="29"/>
      <c r="G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U164" s="30"/>
      <c r="V164" s="30"/>
      <c r="W164" s="30"/>
    </row>
    <row r="165" spans="5:23" s="3" customFormat="1" x14ac:dyDescent="0.15">
      <c r="E165" s="29"/>
      <c r="F165" s="29"/>
      <c r="G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U165" s="30"/>
      <c r="V165" s="30"/>
      <c r="W165" s="30"/>
    </row>
    <row r="166" spans="5:23" s="3" customFormat="1" x14ac:dyDescent="0.15">
      <c r="E166" s="29"/>
      <c r="F166" s="29"/>
      <c r="G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U166" s="30"/>
      <c r="V166" s="30"/>
      <c r="W166" s="30"/>
    </row>
    <row r="167" spans="5:23" s="3" customFormat="1" x14ac:dyDescent="0.15">
      <c r="E167" s="29"/>
      <c r="F167" s="29"/>
      <c r="G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U167" s="30"/>
      <c r="V167" s="30"/>
      <c r="W167" s="30"/>
    </row>
    <row r="168" spans="5:23" s="3" customFormat="1" x14ac:dyDescent="0.15">
      <c r="E168" s="29"/>
      <c r="F168" s="29"/>
      <c r="G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U168" s="30"/>
      <c r="V168" s="30"/>
      <c r="W168" s="30"/>
    </row>
    <row r="169" spans="5:23" s="3" customFormat="1" x14ac:dyDescent="0.15">
      <c r="E169" s="29"/>
      <c r="F169" s="29"/>
      <c r="G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U169" s="30"/>
      <c r="V169" s="30"/>
      <c r="W169" s="30"/>
    </row>
    <row r="170" spans="5:23" s="3" customFormat="1" x14ac:dyDescent="0.15">
      <c r="E170" s="29"/>
      <c r="F170" s="29"/>
      <c r="G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U170" s="30"/>
      <c r="V170" s="30"/>
      <c r="W170" s="30"/>
    </row>
    <row r="171" spans="5:23" s="3" customFormat="1" x14ac:dyDescent="0.15">
      <c r="E171" s="29"/>
      <c r="F171" s="29"/>
      <c r="G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U171" s="30"/>
      <c r="V171" s="30"/>
      <c r="W171" s="30"/>
    </row>
    <row r="172" spans="5:23" s="3" customFormat="1" x14ac:dyDescent="0.15">
      <c r="E172" s="29"/>
      <c r="F172" s="29"/>
      <c r="G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U172" s="30"/>
      <c r="V172" s="30"/>
      <c r="W172" s="30"/>
    </row>
    <row r="173" spans="5:23" s="3" customFormat="1" x14ac:dyDescent="0.15">
      <c r="E173" s="29"/>
      <c r="F173" s="29"/>
      <c r="G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U173" s="30"/>
      <c r="V173" s="30"/>
      <c r="W173" s="30"/>
    </row>
    <row r="174" spans="5:23" s="3" customFormat="1" x14ac:dyDescent="0.15">
      <c r="E174" s="29"/>
      <c r="F174" s="29"/>
      <c r="G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U174" s="30"/>
      <c r="V174" s="30"/>
      <c r="W174" s="30"/>
    </row>
    <row r="175" spans="5:23" s="3" customFormat="1" x14ac:dyDescent="0.15">
      <c r="E175" s="29"/>
      <c r="F175" s="29"/>
      <c r="G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U175" s="30"/>
      <c r="V175" s="30"/>
      <c r="W175" s="38"/>
    </row>
    <row r="176" spans="5:23" s="3" customFormat="1" x14ac:dyDescent="0.15">
      <c r="E176" s="29"/>
      <c r="F176" s="29"/>
      <c r="G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U176" s="30"/>
      <c r="V176" s="30"/>
      <c r="W176" s="38"/>
    </row>
    <row r="177" spans="5:23" s="3" customFormat="1" x14ac:dyDescent="0.15">
      <c r="E177" s="29"/>
      <c r="F177" s="29"/>
      <c r="G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U177" s="30"/>
      <c r="V177" s="30"/>
      <c r="W177" s="38"/>
    </row>
    <row r="178" spans="5:23" s="3" customFormat="1" x14ac:dyDescent="0.15">
      <c r="E178" s="29"/>
      <c r="F178" s="29"/>
      <c r="G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U178" s="30"/>
      <c r="V178" s="30"/>
    </row>
    <row r="179" spans="5:23" s="3" customFormat="1" x14ac:dyDescent="0.15">
      <c r="E179" s="29"/>
      <c r="F179" s="29"/>
      <c r="G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U179" s="30"/>
      <c r="V179" s="30"/>
    </row>
    <row r="180" spans="5:23" s="3" customFormat="1" x14ac:dyDescent="0.15">
      <c r="E180" s="29"/>
      <c r="F180" s="29"/>
      <c r="G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U180" s="30"/>
      <c r="V180" s="30"/>
    </row>
    <row r="181" spans="5:23" s="3" customFormat="1" x14ac:dyDescent="0.15">
      <c r="E181" s="29"/>
      <c r="F181" s="29"/>
      <c r="G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U181" s="30"/>
      <c r="V181" s="30"/>
    </row>
    <row r="182" spans="5:23" s="3" customFormat="1" x14ac:dyDescent="0.15">
      <c r="E182" s="29"/>
      <c r="F182" s="29"/>
      <c r="G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U182" s="30"/>
      <c r="V182" s="30"/>
    </row>
    <row r="183" spans="5:23" s="3" customFormat="1" x14ac:dyDescent="0.15">
      <c r="E183" s="29"/>
      <c r="F183" s="29"/>
      <c r="G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U183" s="30"/>
      <c r="V183" s="30"/>
    </row>
    <row r="184" spans="5:23" s="3" customFormat="1" x14ac:dyDescent="0.15">
      <c r="E184" s="29"/>
      <c r="F184" s="29"/>
      <c r="G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U184" s="30"/>
      <c r="V184" s="30"/>
    </row>
    <row r="185" spans="5:23" s="3" customFormat="1" x14ac:dyDescent="0.15">
      <c r="E185" s="29"/>
      <c r="F185" s="29"/>
      <c r="G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U185" s="30"/>
      <c r="V185" s="30"/>
    </row>
    <row r="186" spans="5:23" s="3" customFormat="1" x14ac:dyDescent="0.15">
      <c r="E186" s="29"/>
      <c r="F186" s="29"/>
      <c r="G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U186" s="30"/>
      <c r="V186" s="30"/>
    </row>
    <row r="187" spans="5:23" s="3" customFormat="1" x14ac:dyDescent="0.15">
      <c r="E187" s="29"/>
      <c r="F187" s="29"/>
      <c r="G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U187" s="30"/>
      <c r="V187" s="30"/>
    </row>
    <row r="188" spans="5:23" s="3" customFormat="1" x14ac:dyDescent="0.15">
      <c r="E188" s="29"/>
      <c r="F188" s="29"/>
      <c r="G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U188" s="30"/>
      <c r="V188" s="30"/>
    </row>
    <row r="189" spans="5:23" s="3" customFormat="1" x14ac:dyDescent="0.15">
      <c r="E189" s="29"/>
      <c r="F189" s="29"/>
      <c r="G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U189" s="30"/>
      <c r="V189" s="30"/>
    </row>
    <row r="190" spans="5:23" s="3" customFormat="1" x14ac:dyDescent="0.15">
      <c r="E190" s="29"/>
      <c r="F190" s="29"/>
      <c r="G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U190" s="30"/>
      <c r="V190" s="30"/>
    </row>
    <row r="191" spans="5:23" s="3" customFormat="1" x14ac:dyDescent="0.15">
      <c r="E191" s="29"/>
      <c r="F191" s="29"/>
      <c r="G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U191" s="30"/>
      <c r="V191" s="30"/>
    </row>
    <row r="192" spans="5:23" s="3" customFormat="1" x14ac:dyDescent="0.15">
      <c r="E192" s="29"/>
      <c r="F192" s="29"/>
      <c r="G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U192" s="30"/>
      <c r="V192" s="30"/>
    </row>
  </sheetData>
  <mergeCells count="1">
    <mergeCell ref="U2:V2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Y162"/>
  <sheetViews>
    <sheetView tabSelected="1" zoomScaleNormal="100" zoomScalePageLayoutView="80" workbookViewId="0">
      <selection activeCell="AB46" sqref="AB46"/>
    </sheetView>
  </sheetViews>
  <sheetFormatPr baseColWidth="10" defaultColWidth="8.83203125" defaultRowHeight="13" x14ac:dyDescent="0.15"/>
  <cols>
    <col min="1" max="1" width="7.5" customWidth="1"/>
    <col min="2" max="2" width="13.5" customWidth="1"/>
    <col min="3" max="3" width="11.5" style="18" customWidth="1"/>
    <col min="4" max="7" width="9.5" style="18" customWidth="1"/>
    <col min="8" max="8" width="8.83203125" style="18" customWidth="1"/>
    <col min="9" max="18" width="9.5" style="18" customWidth="1"/>
    <col min="19" max="19" width="3.5" customWidth="1"/>
    <col min="20" max="20" width="10" customWidth="1"/>
    <col min="21" max="21" width="6.5" customWidth="1"/>
    <col min="22" max="22" width="3.83203125" customWidth="1"/>
    <col min="23" max="23" width="10" customWidth="1"/>
    <col min="24" max="24" width="4" customWidth="1"/>
    <col min="25" max="25" width="10.5" customWidth="1"/>
  </cols>
  <sheetData>
    <row r="1" spans="1:25" s="2" customFormat="1" ht="32" customHeight="1" x14ac:dyDescent="0.2">
      <c r="A1" s="2" t="s">
        <v>11</v>
      </c>
      <c r="B1" s="2" t="s">
        <v>4</v>
      </c>
      <c r="C1" s="2">
        <v>6409</v>
      </c>
      <c r="D1" s="2">
        <v>6410</v>
      </c>
      <c r="E1" s="16">
        <v>6412</v>
      </c>
      <c r="F1" s="2">
        <v>6413</v>
      </c>
      <c r="G1" s="2">
        <v>6415</v>
      </c>
      <c r="H1" s="16">
        <v>6419</v>
      </c>
      <c r="I1" s="16">
        <v>6421</v>
      </c>
      <c r="J1" s="16">
        <v>6493</v>
      </c>
      <c r="K1" s="16">
        <v>6497</v>
      </c>
      <c r="L1" s="16">
        <v>6498</v>
      </c>
      <c r="M1" s="16">
        <v>6500</v>
      </c>
      <c r="N1" s="16">
        <v>6501</v>
      </c>
      <c r="O1" s="16">
        <v>6503</v>
      </c>
      <c r="P1" s="16">
        <v>7056</v>
      </c>
      <c r="Q1" s="16">
        <v>7060</v>
      </c>
      <c r="R1" s="16"/>
      <c r="T1" s="42" t="s">
        <v>36</v>
      </c>
      <c r="U1" s="40" t="s">
        <v>18</v>
      </c>
      <c r="W1" s="2" t="s">
        <v>28</v>
      </c>
      <c r="Y1" s="42" t="s">
        <v>37</v>
      </c>
    </row>
    <row r="2" spans="1:25" x14ac:dyDescent="0.15">
      <c r="C2" s="43">
        <v>1</v>
      </c>
      <c r="D2" s="43">
        <v>2</v>
      </c>
      <c r="E2" s="43">
        <v>3</v>
      </c>
      <c r="F2" s="43">
        <v>4</v>
      </c>
      <c r="G2" s="43">
        <v>5</v>
      </c>
      <c r="H2" s="43">
        <v>6</v>
      </c>
      <c r="I2" s="43">
        <v>7</v>
      </c>
      <c r="J2" s="43">
        <v>8</v>
      </c>
      <c r="K2" s="43">
        <v>9</v>
      </c>
      <c r="L2" s="43">
        <v>10</v>
      </c>
      <c r="M2" s="43">
        <v>11</v>
      </c>
      <c r="N2" s="43">
        <v>12</v>
      </c>
      <c r="O2" s="43">
        <v>13</v>
      </c>
      <c r="P2" s="43">
        <v>14</v>
      </c>
      <c r="Q2" s="43">
        <v>15</v>
      </c>
      <c r="R2" s="43"/>
      <c r="T2" s="66"/>
      <c r="U2" s="66"/>
    </row>
    <row r="6" spans="1:25" x14ac:dyDescent="0.15">
      <c r="A6">
        <v>0</v>
      </c>
      <c r="C6" s="3">
        <f>summary!E36</f>
        <v>5.0223178108242984E-2</v>
      </c>
      <c r="D6" s="3">
        <f>summary!F36</f>
        <v>-1.363600996310768</v>
      </c>
      <c r="E6" s="3">
        <f>summary!G36</f>
        <v>-0.25792442674454119</v>
      </c>
      <c r="F6" s="3">
        <f>summary!H36</f>
        <v>-0.3337126478576975</v>
      </c>
      <c r="G6" s="3">
        <f>summary!I36</f>
        <v>2.6685689120329892</v>
      </c>
      <c r="H6" s="3">
        <f>summary!J36</f>
        <v>-2.423416013179613</v>
      </c>
      <c r="I6" s="3">
        <f>summary!K36</f>
        <v>3.6779227091263347</v>
      </c>
      <c r="J6" s="3">
        <f>summary!L36</f>
        <v>5.1374250861828274</v>
      </c>
      <c r="K6" s="3">
        <f>summary!M36</f>
        <v>-0.1867343691618191</v>
      </c>
      <c r="L6" s="3">
        <f>summary!N36</f>
        <v>-2.9059922334082642</v>
      </c>
      <c r="M6" s="3">
        <f>summary!O36</f>
        <v>1.2410633496610093</v>
      </c>
      <c r="N6" s="3">
        <f>summary!P36</f>
        <v>-5.1887895346830506</v>
      </c>
      <c r="O6" s="3">
        <f>summary!Q36</f>
        <v>-2.3143910070172571</v>
      </c>
      <c r="P6" s="18">
        <f>summary!R36</f>
        <v>2.8356325721597164</v>
      </c>
      <c r="Q6" s="18">
        <f>summary!S36</f>
        <v>-0.86082975142309537</v>
      </c>
      <c r="S6" s="1"/>
      <c r="T6" s="27">
        <f t="shared" ref="T6:T39" si="0">AVERAGE(C6:O6)</f>
        <v>-0.16918138409627745</v>
      </c>
      <c r="U6" s="27">
        <f t="shared" ref="U6:U39" si="1">STDEV(C6:O6)/SQRT(COUNT(C6:O6))</f>
        <v>0.78806004639910487</v>
      </c>
      <c r="V6" s="27"/>
      <c r="Y6">
        <f>MEDIAN(C6:P6)</f>
        <v>-0.22232939795318013</v>
      </c>
    </row>
    <row r="7" spans="1:25" x14ac:dyDescent="0.15">
      <c r="A7">
        <v>0.5</v>
      </c>
      <c r="C7" s="3">
        <f>summary!E37</f>
        <v>2.1402900498871178</v>
      </c>
      <c r="D7" s="3">
        <f>summary!F37</f>
        <v>-1.1670096267893504</v>
      </c>
      <c r="E7" s="3">
        <f>summary!G37</f>
        <v>-1.8305402244112718</v>
      </c>
      <c r="F7" s="3">
        <f>summary!H37</f>
        <v>1.3213856005764649E-2</v>
      </c>
      <c r="G7" s="3">
        <f>summary!I37</f>
        <v>2.1416182718906946</v>
      </c>
      <c r="H7" s="3">
        <f>summary!J37</f>
        <v>-2.0240679860229855</v>
      </c>
      <c r="I7" s="3">
        <f>summary!K37</f>
        <v>2.3677394111569834</v>
      </c>
      <c r="J7" s="3">
        <f>summary!L37</f>
        <v>4.2572825921556898</v>
      </c>
      <c r="K7" s="3">
        <f>summary!M37</f>
        <v>-0.40265868517120024</v>
      </c>
      <c r="L7" s="3">
        <f>summary!N37</f>
        <v>-2.0494495015816994</v>
      </c>
      <c r="M7" s="3">
        <f>summary!O37</f>
        <v>0.87532884060870841</v>
      </c>
      <c r="N7" s="3">
        <f>summary!P37</f>
        <v>-2.9299173396564506</v>
      </c>
      <c r="O7" s="3">
        <f>summary!Q37</f>
        <v>0.10362525375354686</v>
      </c>
      <c r="P7" s="18">
        <f>summary!R37</f>
        <v>2.9727347952985221</v>
      </c>
      <c r="Q7" s="18">
        <f>summary!S37</f>
        <v>-0.35118706298062996</v>
      </c>
      <c r="S7" s="1"/>
      <c r="T7" s="27">
        <f t="shared" si="0"/>
        <v>0.11503499321734979</v>
      </c>
      <c r="U7" s="27">
        <f t="shared" si="1"/>
        <v>0.59517037061622613</v>
      </c>
      <c r="V7" s="27"/>
      <c r="Y7">
        <f t="shared" ref="Y7:Y70" si="2">MEDIAN(C7:P7)</f>
        <v>5.8419554879655756E-2</v>
      </c>
    </row>
    <row r="8" spans="1:25" x14ac:dyDescent="0.15">
      <c r="A8">
        <v>1</v>
      </c>
      <c r="C8" s="3">
        <f>summary!E38</f>
        <v>-0.42633432120585113</v>
      </c>
      <c r="D8" s="3">
        <f>summary!F38</f>
        <v>-1.9114564333348447</v>
      </c>
      <c r="E8" s="3">
        <f>summary!G38</f>
        <v>-1.1590685655375097</v>
      </c>
      <c r="F8" s="3">
        <f>summary!H38</f>
        <v>-0.28480988938809726</v>
      </c>
      <c r="G8" s="3">
        <f>summary!I38</f>
        <v>-0.95031650515064126</v>
      </c>
      <c r="H8" s="3">
        <f>summary!J38</f>
        <v>-3.5317968003082107</v>
      </c>
      <c r="I8" s="3">
        <f>summary!K38</f>
        <v>-1.6184600061315606</v>
      </c>
      <c r="J8" s="3">
        <f>summary!L38</f>
        <v>2.6675445841241943</v>
      </c>
      <c r="K8" s="3">
        <f>summary!M38</f>
        <v>-0.78881549479071555</v>
      </c>
      <c r="L8" s="3">
        <f>summary!N38</f>
        <v>-1.6659389683485328</v>
      </c>
      <c r="M8" s="3">
        <f>summary!O38</f>
        <v>0.64175724335043949</v>
      </c>
      <c r="N8" s="3">
        <f>summary!P38</f>
        <v>-0.86957383991707082</v>
      </c>
      <c r="O8" s="3">
        <f>summary!Q38</f>
        <v>-2.0494160800733083</v>
      </c>
      <c r="P8" s="18">
        <f>summary!R38</f>
        <v>-0.74086948412225517</v>
      </c>
      <c r="Q8" s="18">
        <f>summary!S38</f>
        <v>0.96973667926961071</v>
      </c>
      <c r="S8" s="1"/>
      <c r="T8" s="27">
        <f t="shared" si="0"/>
        <v>-0.91897577513166984</v>
      </c>
      <c r="U8" s="27">
        <f t="shared" si="1"/>
        <v>0.40949363591400606</v>
      </c>
      <c r="V8" s="27"/>
      <c r="Y8">
        <f t="shared" si="2"/>
        <v>-0.90994517253385609</v>
      </c>
    </row>
    <row r="9" spans="1:25" x14ac:dyDescent="0.15">
      <c r="A9">
        <v>1.5</v>
      </c>
      <c r="C9" s="3">
        <f>summary!E39</f>
        <v>-0.11302591300396808</v>
      </c>
      <c r="D9" s="3">
        <f>summary!F39</f>
        <v>-0.6272000498451582</v>
      </c>
      <c r="E9" s="3">
        <f>summary!G39</f>
        <v>-0.88088538148118711</v>
      </c>
      <c r="F9" s="3">
        <f>summary!H39</f>
        <v>0.21703823665829383</v>
      </c>
      <c r="G9" s="3">
        <f>summary!I39</f>
        <v>-0.7378370469123281</v>
      </c>
      <c r="H9" s="3">
        <f>summary!J39</f>
        <v>-1.8903297318617927</v>
      </c>
      <c r="I9" s="3">
        <f>summary!K39</f>
        <v>-5.2307326481266722E-2</v>
      </c>
      <c r="J9" s="3">
        <f>summary!L39</f>
        <v>2.0379122369976947</v>
      </c>
      <c r="K9" s="3">
        <f>summary!M39</f>
        <v>1.1978827250464852</v>
      </c>
      <c r="L9" s="3">
        <f>summary!N39</f>
        <v>-0.68051982807285383</v>
      </c>
      <c r="M9" s="3">
        <f>summary!O39</f>
        <v>0.89513137302733059</v>
      </c>
      <c r="N9" s="3">
        <f>summary!P39</f>
        <v>-1.9750200727048381</v>
      </c>
      <c r="O9" s="3">
        <f>summary!Q39</f>
        <v>0.7008173004523166</v>
      </c>
      <c r="P9" s="18">
        <f>summary!R39</f>
        <v>-0.64677400880460012</v>
      </c>
      <c r="Q9" s="18">
        <f>summary!S39</f>
        <v>-2.3789232709941415E-2</v>
      </c>
      <c r="S9" s="1"/>
      <c r="T9" s="27">
        <f t="shared" si="0"/>
        <v>-0.14679565216779014</v>
      </c>
      <c r="U9" s="27">
        <f t="shared" si="1"/>
        <v>0.32338152074029902</v>
      </c>
      <c r="V9" s="27"/>
      <c r="Y9">
        <f t="shared" si="2"/>
        <v>-0.37011298142456317</v>
      </c>
    </row>
    <row r="10" spans="1:25" x14ac:dyDescent="0.15">
      <c r="A10">
        <v>2</v>
      </c>
      <c r="C10" s="3">
        <f>summary!E40</f>
        <v>2.2872435228933101</v>
      </c>
      <c r="D10" s="3">
        <f>summary!F40</f>
        <v>-0.79103882389380753</v>
      </c>
      <c r="E10" s="3">
        <f>summary!G40</f>
        <v>-1.0983594912734618</v>
      </c>
      <c r="F10" s="3">
        <f>summary!H40</f>
        <v>-0.43851174526720238</v>
      </c>
      <c r="G10" s="3">
        <f>summary!I40</f>
        <v>-1.5351469721483446</v>
      </c>
      <c r="H10" s="3">
        <f>summary!J40</f>
        <v>-0.27747844509102382</v>
      </c>
      <c r="I10" s="3">
        <f>summary!K40</f>
        <v>1.1181143179597501</v>
      </c>
      <c r="J10" s="3">
        <f>summary!L40</f>
        <v>1.5529610945382724</v>
      </c>
      <c r="K10" s="3">
        <f>summary!M40</f>
        <v>1.1559050438977216</v>
      </c>
      <c r="L10" s="3">
        <f>summary!N40</f>
        <v>-2.488870577279271</v>
      </c>
      <c r="M10" s="3">
        <f>summary!O40</f>
        <v>-0.79070206086825723</v>
      </c>
      <c r="N10" s="3">
        <f>summary!P40</f>
        <v>-1.6885899858582398</v>
      </c>
      <c r="O10" s="3">
        <f>summary!Q40</f>
        <v>-1.1093161673469418</v>
      </c>
      <c r="P10" s="18">
        <f>summary!R40</f>
        <v>-0.26945989728694064</v>
      </c>
      <c r="Q10" s="18">
        <f>summary!S40</f>
        <v>-1.0031771373003773</v>
      </c>
      <c r="S10" s="1"/>
      <c r="T10" s="27">
        <f t="shared" si="0"/>
        <v>-0.31567617613365356</v>
      </c>
      <c r="U10" s="27">
        <f t="shared" si="1"/>
        <v>0.39462496333073421</v>
      </c>
      <c r="V10" s="27"/>
      <c r="Y10">
        <f t="shared" si="2"/>
        <v>-0.6146069030677298</v>
      </c>
    </row>
    <row r="11" spans="1:25" x14ac:dyDescent="0.15">
      <c r="A11">
        <v>2.5</v>
      </c>
      <c r="C11" s="3">
        <f>summary!E41</f>
        <v>0.28515459149261679</v>
      </c>
      <c r="D11" s="3">
        <f>summary!F41</f>
        <v>0.55480945098902934</v>
      </c>
      <c r="E11" s="3">
        <f>summary!G41</f>
        <v>0.99978999685967318</v>
      </c>
      <c r="F11" s="3">
        <f>summary!H41</f>
        <v>3.6291407440893056E-2</v>
      </c>
      <c r="G11" s="3">
        <f>summary!I41</f>
        <v>-1.0330580419272017</v>
      </c>
      <c r="H11" s="3">
        <f>summary!J41</f>
        <v>-0.257525996860061</v>
      </c>
      <c r="I11" s="3">
        <f>summary!K41</f>
        <v>1.8713183020245951</v>
      </c>
      <c r="J11" s="3">
        <f>summary!L41</f>
        <v>-0.35032040151260879</v>
      </c>
      <c r="K11" s="3">
        <f>summary!M41</f>
        <v>-1.1845888098494035</v>
      </c>
      <c r="L11" s="3">
        <f>summary!N41</f>
        <v>-0.54650005523036949</v>
      </c>
      <c r="M11" s="3">
        <f>summary!O41</f>
        <v>0.39344596782839519</v>
      </c>
      <c r="N11" s="3">
        <f>summary!P41</f>
        <v>-0.51461800706468319</v>
      </c>
      <c r="O11" s="3">
        <f>summary!Q41</f>
        <v>-1.5035823551548504</v>
      </c>
      <c r="P11" s="18">
        <f>summary!R41</f>
        <v>1.4339916682224081</v>
      </c>
      <c r="Q11" s="18">
        <f>summary!S41</f>
        <v>-1.0371618334518136</v>
      </c>
      <c r="S11" s="1"/>
      <c r="T11" s="27">
        <f t="shared" si="0"/>
        <v>-9.610645776645968E-2</v>
      </c>
      <c r="U11" s="27">
        <f t="shared" si="1"/>
        <v>0.25832720399701309</v>
      </c>
      <c r="V11" s="27"/>
      <c r="Y11">
        <f t="shared" si="2"/>
        <v>-0.11061729470958398</v>
      </c>
    </row>
    <row r="12" spans="1:25" x14ac:dyDescent="0.15">
      <c r="A12">
        <v>3</v>
      </c>
      <c r="C12" s="3">
        <f>summary!E42</f>
        <v>-0.81232458161795229</v>
      </c>
      <c r="D12" s="3">
        <f>summary!F42</f>
        <v>-0.51486457173431965</v>
      </c>
      <c r="E12" s="3">
        <f>summary!G42</f>
        <v>-0.24864852031947793</v>
      </c>
      <c r="F12" s="3">
        <f>summary!H42</f>
        <v>-5.6470716776243962E-2</v>
      </c>
      <c r="G12" s="3">
        <f>summary!I42</f>
        <v>0.80520725676087723</v>
      </c>
      <c r="H12" s="3">
        <f>summary!J42</f>
        <v>0.89017198795193431</v>
      </c>
      <c r="I12" s="3">
        <f>summary!K42</f>
        <v>1.3874372304147911</v>
      </c>
      <c r="J12" s="3">
        <f>summary!L42</f>
        <v>0.82079037041667235</v>
      </c>
      <c r="K12" s="3">
        <f>summary!M42</f>
        <v>-0.37932106950208605</v>
      </c>
      <c r="L12" s="3">
        <f>summary!N42</f>
        <v>-0.664355239151317</v>
      </c>
      <c r="M12" s="3">
        <f>summary!O42</f>
        <v>3.0227855197294165E-2</v>
      </c>
      <c r="N12" s="3">
        <f>summary!P42</f>
        <v>-1.150247113557316</v>
      </c>
      <c r="O12" s="3">
        <f>summary!Q42</f>
        <v>6.0198733126991526E-2</v>
      </c>
      <c r="P12" s="18">
        <f>summary!R42</f>
        <v>-1.3249521521180356</v>
      </c>
      <c r="Q12" s="18">
        <f>summary!S42</f>
        <v>0.26394614624117391</v>
      </c>
      <c r="S12" s="1"/>
      <c r="T12" s="27">
        <f t="shared" si="0"/>
        <v>1.2907817016142143E-2</v>
      </c>
      <c r="U12" s="27">
        <f t="shared" si="1"/>
        <v>0.21092148275565989</v>
      </c>
      <c r="V12" s="27"/>
      <c r="Y12">
        <f t="shared" si="2"/>
        <v>-0.15255961854786093</v>
      </c>
    </row>
    <row r="13" spans="1:25" x14ac:dyDescent="0.15">
      <c r="A13">
        <v>3.5</v>
      </c>
      <c r="C13" s="3">
        <f>summary!E43</f>
        <v>0.3398216482998187</v>
      </c>
      <c r="D13" s="3">
        <f>summary!F43</f>
        <v>0.50134002017896717</v>
      </c>
      <c r="E13" s="3">
        <f>summary!G43</f>
        <v>-5.6395243255961819E-2</v>
      </c>
      <c r="F13" s="3">
        <f>summary!H43</f>
        <v>-0.29994293922458876</v>
      </c>
      <c r="G13" s="3">
        <f>summary!I43</f>
        <v>-0.10582935596233614</v>
      </c>
      <c r="H13" s="3">
        <f>summary!J43</f>
        <v>2.1853873666861516</v>
      </c>
      <c r="I13" s="3">
        <f>summary!K43</f>
        <v>-0.76408379598494869</v>
      </c>
      <c r="J13" s="3">
        <f>summary!L43</f>
        <v>0.45953506319051668</v>
      </c>
      <c r="K13" s="3">
        <f>summary!M43</f>
        <v>0.60378229439749664</v>
      </c>
      <c r="L13" s="3">
        <f>summary!N43</f>
        <v>2.7724335716259629</v>
      </c>
      <c r="M13" s="3">
        <f>summary!O43</f>
        <v>5.9356169756438121E-2</v>
      </c>
      <c r="N13" s="3">
        <f>summary!P43</f>
        <v>1.2005826313163896</v>
      </c>
      <c r="O13" s="3">
        <f>summary!Q43</f>
        <v>0.3329770673389979</v>
      </c>
      <c r="P13" s="18">
        <f>summary!R43</f>
        <v>-0.71980342489127891</v>
      </c>
      <c r="Q13" s="18">
        <f>summary!S43</f>
        <v>-5.4011153238661569E-2</v>
      </c>
      <c r="S13" s="1"/>
      <c r="T13" s="27">
        <f t="shared" si="0"/>
        <v>0.55607419218176191</v>
      </c>
      <c r="U13" s="27">
        <f t="shared" si="1"/>
        <v>0.27302879751644671</v>
      </c>
      <c r="V13" s="27"/>
      <c r="Y13">
        <f t="shared" si="2"/>
        <v>0.33639935781940833</v>
      </c>
    </row>
    <row r="14" spans="1:25" x14ac:dyDescent="0.15">
      <c r="A14">
        <v>4</v>
      </c>
      <c r="C14" s="3">
        <f>summary!E44</f>
        <v>0.22691398628666032</v>
      </c>
      <c r="D14" s="3">
        <f>summary!F44</f>
        <v>2.0432117701919097</v>
      </c>
      <c r="E14" s="3">
        <f>summary!G44</f>
        <v>1.7081740632918379</v>
      </c>
      <c r="F14" s="3">
        <f>summary!H44</f>
        <v>0.60234103169693765</v>
      </c>
      <c r="G14" s="3">
        <f>summary!I44</f>
        <v>1.0162723110057521</v>
      </c>
      <c r="H14" s="3">
        <f>summary!J44</f>
        <v>1.4320175533536594</v>
      </c>
      <c r="I14" s="3">
        <f>summary!K44</f>
        <v>-1.5657003366895541</v>
      </c>
      <c r="J14" s="3">
        <f>summary!L44</f>
        <v>-1.6765614504214963</v>
      </c>
      <c r="K14" s="3">
        <f>summary!M44</f>
        <v>-1.4368308157248417</v>
      </c>
      <c r="L14" s="3">
        <f>summary!N44</f>
        <v>1.8648934294874877</v>
      </c>
      <c r="M14" s="3">
        <f>summary!O44</f>
        <v>-0.64943641668639329</v>
      </c>
      <c r="N14" s="3">
        <f>summary!P44</f>
        <v>3.1187667233005238</v>
      </c>
      <c r="O14" s="3">
        <f>summary!Q44</f>
        <v>1.1604809897767989</v>
      </c>
      <c r="P14" s="18">
        <f>summary!R44</f>
        <v>1.6493509390395473</v>
      </c>
      <c r="Q14" s="18">
        <f>summary!S44</f>
        <v>1.0878985126150251</v>
      </c>
      <c r="S14" s="1"/>
      <c r="T14" s="27">
        <f t="shared" si="0"/>
        <v>0.60342637222071405</v>
      </c>
      <c r="U14" s="27">
        <f t="shared" si="1"/>
        <v>0.42484184915112416</v>
      </c>
      <c r="V14" s="27"/>
      <c r="Y14">
        <f t="shared" si="2"/>
        <v>1.0883766503912755</v>
      </c>
    </row>
    <row r="15" spans="1:25" x14ac:dyDescent="0.15">
      <c r="A15">
        <v>4.5</v>
      </c>
      <c r="C15" s="3">
        <f>summary!E45</f>
        <v>-1.7874489331445982</v>
      </c>
      <c r="D15" s="3">
        <f>summary!F45</f>
        <v>0.74519863744828108</v>
      </c>
      <c r="E15" s="3">
        <f>summary!G45</f>
        <v>0.73539314171604553</v>
      </c>
      <c r="F15" s="3">
        <f>summary!H45</f>
        <v>0.22406461486010804</v>
      </c>
      <c r="G15" s="3">
        <f>summary!I45</f>
        <v>2.5407083543342224</v>
      </c>
      <c r="H15" s="3">
        <f>summary!J45</f>
        <v>1.4495540661292439</v>
      </c>
      <c r="I15" s="3">
        <f>summary!K45</f>
        <v>-0.37631838511187438</v>
      </c>
      <c r="J15" s="3">
        <f>summary!L45</f>
        <v>-5.5118614973333058</v>
      </c>
      <c r="K15" s="3">
        <f>summary!M45</f>
        <v>0.83198612652524095</v>
      </c>
      <c r="L15" s="3">
        <f>summary!N45</f>
        <v>1.4088576669690098</v>
      </c>
      <c r="M15" s="3">
        <f>summary!O45</f>
        <v>-0.5797801316053498</v>
      </c>
      <c r="N15" s="3">
        <f>summary!P45</f>
        <v>1.8786996644851714</v>
      </c>
      <c r="O15" s="3">
        <f>summary!Q45</f>
        <v>2.407840511879924</v>
      </c>
      <c r="P15" s="18">
        <f>summary!R45</f>
        <v>0.61851635996114351</v>
      </c>
      <c r="Q15" s="18">
        <f>summary!S45</f>
        <v>-0.20344198142493181</v>
      </c>
      <c r="S15" s="1"/>
      <c r="T15" s="27">
        <f t="shared" si="0"/>
        <v>0.30514567978093221</v>
      </c>
      <c r="U15" s="27">
        <f t="shared" si="1"/>
        <v>0.59133646455365074</v>
      </c>
      <c r="V15" s="27"/>
      <c r="Y15">
        <f t="shared" si="2"/>
        <v>0.7402958895821633</v>
      </c>
    </row>
    <row r="16" spans="1:25" ht="15" x14ac:dyDescent="0.2">
      <c r="A16" s="25">
        <v>5</v>
      </c>
      <c r="B16" s="24" t="s">
        <v>29</v>
      </c>
      <c r="C16" s="25">
        <f>summary!E46</f>
        <v>-0.39044532557072936</v>
      </c>
      <c r="D16" s="25">
        <f>summary!F46</f>
        <v>0.42891792814970886</v>
      </c>
      <c r="E16" s="25">
        <f>summary!G46</f>
        <v>2.4408519815277354</v>
      </c>
      <c r="F16" s="25">
        <f>summary!H46</f>
        <v>-0.96733550270597357</v>
      </c>
      <c r="G16" s="25">
        <f>summary!I46</f>
        <v>1.6405422858444663</v>
      </c>
      <c r="H16" s="25">
        <f>summary!J46</f>
        <v>1.5116071219414267</v>
      </c>
      <c r="I16" s="25">
        <f>summary!K46</f>
        <v>-1.6004633413970883</v>
      </c>
      <c r="J16" s="25">
        <f>summary!L46</f>
        <v>-8.7872690048534317</v>
      </c>
      <c r="K16" s="25">
        <f>summary!M46</f>
        <v>0.27760557826217891</v>
      </c>
      <c r="L16" s="25">
        <f>summary!N46</f>
        <v>2.0414532462129995</v>
      </c>
      <c r="M16" s="25">
        <f>summary!O46</f>
        <v>-2.5543077847989468</v>
      </c>
      <c r="N16" s="25">
        <f>summary!P46</f>
        <v>2.718128456226538</v>
      </c>
      <c r="O16" s="25">
        <f>summary!Q46</f>
        <v>1.2695797793043977</v>
      </c>
      <c r="P16" s="26">
        <f>summary!R46</f>
        <v>-0.69572608907855238</v>
      </c>
      <c r="Q16" s="26">
        <f>summary!S46</f>
        <v>-3.849448134170629</v>
      </c>
      <c r="R16" s="26"/>
      <c r="S16" s="1"/>
      <c r="T16" s="28">
        <f t="shared" si="0"/>
        <v>-0.15162573706590143</v>
      </c>
      <c r="U16" s="28">
        <f t="shared" si="1"/>
        <v>0.84525103965236292</v>
      </c>
      <c r="V16" s="27"/>
      <c r="W16" s="25">
        <v>-30</v>
      </c>
      <c r="X16" s="25"/>
      <c r="Y16">
        <f t="shared" si="2"/>
        <v>0.35326175320594388</v>
      </c>
    </row>
    <row r="17" spans="1:25" x14ac:dyDescent="0.15">
      <c r="A17">
        <v>5.5</v>
      </c>
      <c r="C17" s="3">
        <f>summary!E47</f>
        <v>5.2337178969659122E-2</v>
      </c>
      <c r="D17" s="3">
        <f>summary!F47</f>
        <v>-0.14500122195124665</v>
      </c>
      <c r="E17" s="3">
        <f>summary!G47</f>
        <v>0.93027996575103467</v>
      </c>
      <c r="F17" s="3">
        <f>summary!H47</f>
        <v>-0.8753164570403944</v>
      </c>
      <c r="G17" s="3">
        <f>summary!I47</f>
        <v>-0.35990647378730811</v>
      </c>
      <c r="H17" s="3">
        <f>summary!J47</f>
        <v>0.40535989663988353</v>
      </c>
      <c r="I17" s="3">
        <f>summary!K47</f>
        <v>-1.2682906787904797</v>
      </c>
      <c r="J17" s="3">
        <f>summary!L47</f>
        <v>-10.217376178997718</v>
      </c>
      <c r="K17" s="3">
        <f>summary!M47</f>
        <v>-0.5457637556085897</v>
      </c>
      <c r="L17" s="3">
        <f>summary!N47</f>
        <v>2.8643589242768699</v>
      </c>
      <c r="M17" s="3">
        <f>summary!O47</f>
        <v>-1.5436499874924026</v>
      </c>
      <c r="N17" s="3">
        <f>summary!P47</f>
        <v>3.6211490550887957</v>
      </c>
      <c r="O17" s="3">
        <f>summary!Q47</f>
        <v>2.5334853494142813</v>
      </c>
      <c r="P17" s="18">
        <f>summary!R47</f>
        <v>-0.9374572665373927</v>
      </c>
      <c r="Q17" s="18">
        <f>summary!S47</f>
        <v>-4.0821522552838809</v>
      </c>
      <c r="S17" s="1"/>
      <c r="T17" s="27">
        <f t="shared" si="0"/>
        <v>-0.3498718756559705</v>
      </c>
      <c r="U17" s="27">
        <f t="shared" si="1"/>
        <v>0.93636555435249647</v>
      </c>
      <c r="V17" s="27"/>
      <c r="W17" s="3">
        <v>-30</v>
      </c>
      <c r="X17" s="3"/>
      <c r="Y17">
        <f t="shared" si="2"/>
        <v>-0.25245384786927738</v>
      </c>
    </row>
    <row r="18" spans="1:25" x14ac:dyDescent="0.15">
      <c r="A18">
        <v>6</v>
      </c>
      <c r="C18" s="3">
        <f>summary!E48</f>
        <v>-0.62835951658169453</v>
      </c>
      <c r="D18" s="3">
        <f>summary!F48</f>
        <v>-0.26650745364984652</v>
      </c>
      <c r="E18" s="3">
        <f>summary!G48</f>
        <v>1.1455303752509223</v>
      </c>
      <c r="F18" s="3">
        <f>summary!H48</f>
        <v>-0.26793486705728387</v>
      </c>
      <c r="G18" s="3">
        <f>summary!I48</f>
        <v>1.0855250702183834</v>
      </c>
      <c r="H18" s="3">
        <f>summary!J48</f>
        <v>1.1494723681919403</v>
      </c>
      <c r="I18" s="3">
        <f>summary!K48</f>
        <v>-0.53005195018368312</v>
      </c>
      <c r="J18" s="3">
        <f>summary!L48</f>
        <v>-11.902106268421619</v>
      </c>
      <c r="K18" s="3">
        <f>summary!M48</f>
        <v>0.27266004961215912</v>
      </c>
      <c r="L18" s="3">
        <f>summary!N48</f>
        <v>1.1172089404443986</v>
      </c>
      <c r="M18" s="3">
        <f>summary!O48</f>
        <v>-7.746070909933675E-2</v>
      </c>
      <c r="N18" s="3">
        <f>summary!P48</f>
        <v>0.38930745698374186</v>
      </c>
      <c r="O18" s="3">
        <f>summary!Q48</f>
        <v>1.3960487992626731</v>
      </c>
      <c r="P18" s="18">
        <f>summary!R48</f>
        <v>0.44713792531103047</v>
      </c>
      <c r="Q18" s="18">
        <f>summary!S48</f>
        <v>-5.747197832001695</v>
      </c>
      <c r="S18" s="1"/>
      <c r="T18" s="27">
        <f t="shared" si="0"/>
        <v>-0.54743597730994176</v>
      </c>
      <c r="U18" s="27">
        <f t="shared" si="1"/>
        <v>0.96683372679863289</v>
      </c>
      <c r="V18" s="27"/>
      <c r="W18" s="3">
        <v>-30</v>
      </c>
      <c r="X18" s="3"/>
      <c r="Y18">
        <f t="shared" si="2"/>
        <v>0.33098375329795049</v>
      </c>
    </row>
    <row r="19" spans="1:25" x14ac:dyDescent="0.15">
      <c r="A19">
        <v>6.5</v>
      </c>
      <c r="C19" s="3">
        <f>summary!E49</f>
        <v>-1.3874141666270439</v>
      </c>
      <c r="D19" s="3">
        <f>summary!F49</f>
        <v>-0.41648556440729384</v>
      </c>
      <c r="E19" s="3">
        <f>summary!G49</f>
        <v>2.1295133034315032</v>
      </c>
      <c r="F19" s="3">
        <f>summary!H49</f>
        <v>1.0190196819259483</v>
      </c>
      <c r="G19" s="3">
        <f>summary!I49</f>
        <v>1.0053517648229162</v>
      </c>
      <c r="H19" s="3">
        <f>summary!J49</f>
        <v>0.21792138133094741</v>
      </c>
      <c r="I19" s="3">
        <f>summary!K49</f>
        <v>0.28000694265025033</v>
      </c>
      <c r="J19" s="3">
        <f>summary!L49</f>
        <v>-14.222986497870529</v>
      </c>
      <c r="K19" s="3">
        <f>summary!M49</f>
        <v>4.2780261049758232E-2</v>
      </c>
      <c r="L19" s="3">
        <f>summary!N49</f>
        <v>0.76430095341040583</v>
      </c>
      <c r="M19" s="3">
        <f>summary!O49</f>
        <v>1.6077891163082572</v>
      </c>
      <c r="N19" s="3">
        <f>summary!P49</f>
        <v>-0.29054957009148008</v>
      </c>
      <c r="O19" s="3">
        <f>summary!Q49</f>
        <v>3.7344263586658712</v>
      </c>
      <c r="P19" s="18">
        <f>summary!R49</f>
        <v>4.6920581468874758</v>
      </c>
      <c r="Q19" s="18">
        <f>summary!S49</f>
        <v>-7.9877813142620369</v>
      </c>
      <c r="S19" s="1"/>
      <c r="T19" s="27">
        <f t="shared" si="0"/>
        <v>-0.42433277195388375</v>
      </c>
      <c r="U19" s="27">
        <f t="shared" si="1"/>
        <v>1.2035262035400911</v>
      </c>
      <c r="V19" s="27"/>
      <c r="W19" s="3">
        <v>-30</v>
      </c>
      <c r="X19" s="3"/>
      <c r="Y19">
        <f t="shared" si="2"/>
        <v>0.52215394803032811</v>
      </c>
    </row>
    <row r="20" spans="1:25" x14ac:dyDescent="0.15">
      <c r="A20">
        <v>7</v>
      </c>
      <c r="C20" s="3">
        <f>summary!E50</f>
        <v>-1.3207591430694274</v>
      </c>
      <c r="D20" s="3">
        <f>summary!F50</f>
        <v>4.2975073368640426E-2</v>
      </c>
      <c r="E20" s="3">
        <f>summary!G50</f>
        <v>0.87600016273739612</v>
      </c>
      <c r="F20" s="3">
        <f>summary!H50</f>
        <v>0.42466166657068499</v>
      </c>
      <c r="G20" s="3">
        <f>summary!I50</f>
        <v>1.4775940083159242</v>
      </c>
      <c r="H20" s="3">
        <f>summary!J50</f>
        <v>-0.95667442750873488</v>
      </c>
      <c r="I20" s="3">
        <f>summary!K50</f>
        <v>1.0121535627047766</v>
      </c>
      <c r="J20" s="3">
        <f>summary!L50</f>
        <v>-14.970642397644562</v>
      </c>
      <c r="K20" s="3">
        <f>summary!M50</f>
        <v>-0.72367895641661217</v>
      </c>
      <c r="L20" s="3">
        <f>summary!N50</f>
        <v>-1.2618602643176804</v>
      </c>
      <c r="M20" s="3">
        <f>summary!O50</f>
        <v>2.4899991935302688</v>
      </c>
      <c r="N20" s="3">
        <f>summary!P50</f>
        <v>-0.55568605503833202</v>
      </c>
      <c r="O20" s="3">
        <f>summary!Q50</f>
        <v>2.7442916986089299</v>
      </c>
      <c r="P20" s="18">
        <f>summary!R50</f>
        <v>4.1282651267300743</v>
      </c>
      <c r="Q20" s="18">
        <f>summary!S50</f>
        <v>-10.957529107026176</v>
      </c>
      <c r="S20" s="1"/>
      <c r="T20" s="27">
        <f t="shared" si="0"/>
        <v>-0.82474045216605607</v>
      </c>
      <c r="U20" s="27">
        <f t="shared" si="1"/>
        <v>1.2358183417661721</v>
      </c>
      <c r="V20" s="27"/>
      <c r="W20" s="3">
        <v>-30</v>
      </c>
      <c r="X20" s="3"/>
      <c r="Y20">
        <f t="shared" si="2"/>
        <v>0.23381836996966271</v>
      </c>
    </row>
    <row r="21" spans="1:25" x14ac:dyDescent="0.15">
      <c r="A21">
        <v>7.5</v>
      </c>
      <c r="C21" s="3">
        <f>summary!E51</f>
        <v>-2.6502940927938741</v>
      </c>
      <c r="D21" s="3">
        <f>summary!F51</f>
        <v>-1.4311263786200727</v>
      </c>
      <c r="E21" s="3">
        <f>summary!G51</f>
        <v>0.3049501627779444</v>
      </c>
      <c r="F21" s="3">
        <f>summary!H51</f>
        <v>-0.19094203326392967</v>
      </c>
      <c r="G21" s="3">
        <f>summary!I51</f>
        <v>1.6987585462978529</v>
      </c>
      <c r="H21" s="3">
        <f>summary!J51</f>
        <v>-2.5187938023158094</v>
      </c>
      <c r="I21" s="3">
        <f>summary!K51</f>
        <v>-1.6237332566430742</v>
      </c>
      <c r="J21" s="3">
        <f>summary!L51</f>
        <v>-14.782587297802232</v>
      </c>
      <c r="K21" s="3">
        <f>summary!M51</f>
        <v>0.66771732009978291</v>
      </c>
      <c r="L21" s="3">
        <f>summary!N51</f>
        <v>-4.3315383533013438E-2</v>
      </c>
      <c r="M21" s="3">
        <f>summary!O51</f>
        <v>4.9210775550662653</v>
      </c>
      <c r="N21" s="3">
        <f>summary!P51</f>
        <v>-2.2189254134546545</v>
      </c>
      <c r="O21" s="3">
        <f>summary!Q51</f>
        <v>4.0514020632962051</v>
      </c>
      <c r="P21" s="18">
        <f>summary!R51</f>
        <v>1.2211333974507863</v>
      </c>
      <c r="Q21" s="18">
        <f>summary!S51</f>
        <v>-12.268005766983169</v>
      </c>
      <c r="S21" s="1"/>
      <c r="T21" s="27">
        <f t="shared" si="0"/>
        <v>-1.0627547700683546</v>
      </c>
      <c r="U21" s="27">
        <f t="shared" si="1"/>
        <v>1.3178083256500595</v>
      </c>
      <c r="V21" s="27"/>
      <c r="W21" s="3">
        <v>-30</v>
      </c>
      <c r="X21" s="3"/>
      <c r="Y21">
        <f t="shared" si="2"/>
        <v>-0.11712870839847156</v>
      </c>
    </row>
    <row r="22" spans="1:25" x14ac:dyDescent="0.15">
      <c r="A22">
        <v>8</v>
      </c>
      <c r="C22" s="3">
        <f>summary!E52</f>
        <v>9.0481742244684749E-2</v>
      </c>
      <c r="D22" s="3">
        <f>summary!F52</f>
        <v>0.7840008103975733</v>
      </c>
      <c r="E22" s="3">
        <f>summary!G52</f>
        <v>0.94930389501618251</v>
      </c>
      <c r="F22" s="3">
        <f>summary!H52</f>
        <v>-0.20389075396562303</v>
      </c>
      <c r="G22" s="3">
        <f>summary!I52</f>
        <v>0.15697669333766454</v>
      </c>
      <c r="H22" s="3">
        <f>summary!J52</f>
        <v>-1.804730996057198</v>
      </c>
      <c r="I22" s="3">
        <f>summary!K52</f>
        <v>-2.1801489664591491</v>
      </c>
      <c r="J22" s="3">
        <f>summary!L52</f>
        <v>-15.142504414647329</v>
      </c>
      <c r="K22" s="3">
        <f>summary!M52</f>
        <v>-0.73634901373826489</v>
      </c>
      <c r="L22" s="3">
        <f>summary!N52</f>
        <v>0.57473785208574768</v>
      </c>
      <c r="M22" s="3">
        <f>summary!O52</f>
        <v>6.9532014346618789</v>
      </c>
      <c r="N22" s="3">
        <f>summary!P52</f>
        <v>-2.7245075995412162</v>
      </c>
      <c r="O22" s="3">
        <f>summary!Q52</f>
        <v>3.7817203311931538</v>
      </c>
      <c r="P22" s="18">
        <f>summary!R52</f>
        <v>0.9255428488033417</v>
      </c>
      <c r="Q22" s="18">
        <f>summary!S52</f>
        <v>-14.897358723703391</v>
      </c>
      <c r="S22" s="1"/>
      <c r="T22" s="27">
        <f t="shared" si="0"/>
        <v>-0.73090069119014589</v>
      </c>
      <c r="U22" s="27">
        <f t="shared" si="1"/>
        <v>1.3934251909044839</v>
      </c>
      <c r="V22" s="27"/>
      <c r="W22" s="3">
        <v>-30</v>
      </c>
      <c r="X22" s="3"/>
      <c r="Y22">
        <f t="shared" si="2"/>
        <v>0.12372921779117464</v>
      </c>
    </row>
    <row r="23" spans="1:25" x14ac:dyDescent="0.15">
      <c r="A23">
        <v>8.5</v>
      </c>
      <c r="C23" s="3">
        <f>summary!E53</f>
        <v>-1.2486396978944916</v>
      </c>
      <c r="D23" s="3">
        <f>summary!F53</f>
        <v>0.942935260234948</v>
      </c>
      <c r="E23" s="3">
        <f>summary!G53</f>
        <v>1.756129755430037</v>
      </c>
      <c r="F23" s="3">
        <f>summary!H53</f>
        <v>-0.39836742901238958</v>
      </c>
      <c r="G23" s="3">
        <f>summary!I53</f>
        <v>-2.9062203538963341E-2</v>
      </c>
      <c r="H23" s="3">
        <f>summary!J53</f>
        <v>-2.5381915209353867</v>
      </c>
      <c r="I23" s="3">
        <f>summary!K53</f>
        <v>-4.6239998395249522</v>
      </c>
      <c r="J23" s="3">
        <f>summary!L53</f>
        <v>-16.080960077610939</v>
      </c>
      <c r="K23" s="3">
        <f>summary!M53</f>
        <v>1.0151150409376708</v>
      </c>
      <c r="L23" s="3">
        <f>summary!N53</f>
        <v>-5.414328505842695E-2</v>
      </c>
      <c r="M23" s="3">
        <f>summary!O53</f>
        <v>10.043469859328649</v>
      </c>
      <c r="N23" s="3">
        <f>summary!P53</f>
        <v>-2.341936386207641</v>
      </c>
      <c r="O23" s="3">
        <f>summary!Q53</f>
        <v>7.9321420883879359</v>
      </c>
      <c r="P23" s="18">
        <f>summary!R53</f>
        <v>-3.2184633989270175</v>
      </c>
      <c r="Q23" s="18">
        <f>summary!S53</f>
        <v>-15.242326458767893</v>
      </c>
      <c r="S23" s="1"/>
      <c r="T23" s="27">
        <f t="shared" si="0"/>
        <v>-0.43273141811261123</v>
      </c>
      <c r="U23" s="27">
        <f t="shared" si="1"/>
        <v>1.7171583477418726</v>
      </c>
      <c r="V23" s="27"/>
      <c r="W23" s="3">
        <v>-30</v>
      </c>
      <c r="X23" s="3"/>
      <c r="Y23">
        <f t="shared" si="2"/>
        <v>-0.22625535703540828</v>
      </c>
    </row>
    <row r="24" spans="1:25" x14ac:dyDescent="0.15">
      <c r="A24">
        <v>9</v>
      </c>
      <c r="C24" s="3">
        <f>summary!E54</f>
        <v>-3.2277757220719008</v>
      </c>
      <c r="D24" s="3">
        <f>summary!F54</f>
        <v>-1.3988875680029225</v>
      </c>
      <c r="E24" s="3">
        <f>summary!G54</f>
        <v>3.3940160198865073</v>
      </c>
      <c r="F24" s="3">
        <f>summary!H54</f>
        <v>0.57140481165776136</v>
      </c>
      <c r="G24" s="3">
        <f>summary!I54</f>
        <v>-2.3669572181963843</v>
      </c>
      <c r="H24" s="3">
        <f>summary!J54</f>
        <v>-2.6795372517876208</v>
      </c>
      <c r="I24" s="3">
        <f>summary!K54</f>
        <v>-4.3663386903491919</v>
      </c>
      <c r="J24" s="3">
        <f>summary!L54</f>
        <v>-14.802175489206601</v>
      </c>
      <c r="K24" s="3">
        <f>summary!M54</f>
        <v>0.15300807999879443</v>
      </c>
      <c r="L24" s="3">
        <f>summary!N54</f>
        <v>-5.4468241168389456E-2</v>
      </c>
      <c r="M24" s="3">
        <f>summary!O54</f>
        <v>12.009961420292925</v>
      </c>
      <c r="N24" s="3">
        <f>summary!P54</f>
        <v>-3.6743978964870845</v>
      </c>
      <c r="O24" s="3">
        <f>summary!Q54</f>
        <v>8.8853996431948321</v>
      </c>
      <c r="P24" s="18">
        <f>summary!R54</f>
        <v>-1.738891462973075</v>
      </c>
      <c r="Q24" s="18">
        <f>summary!S54</f>
        <v>-9.2823607207952019</v>
      </c>
      <c r="S24" s="1"/>
      <c r="T24" s="27">
        <f t="shared" si="0"/>
        <v>-0.58128831555686722</v>
      </c>
      <c r="U24" s="27">
        <f t="shared" si="1"/>
        <v>1.8036597744636742</v>
      </c>
      <c r="V24" s="27"/>
      <c r="W24" s="3">
        <v>-30</v>
      </c>
      <c r="X24" s="3"/>
      <c r="Y24">
        <f t="shared" si="2"/>
        <v>-1.5688895154879987</v>
      </c>
    </row>
    <row r="25" spans="1:25" x14ac:dyDescent="0.15">
      <c r="A25">
        <v>9.5</v>
      </c>
      <c r="C25" s="3">
        <f>summary!E55</f>
        <v>-3.7246585058016932</v>
      </c>
      <c r="D25" s="3">
        <f>summary!F55</f>
        <v>-5.6748232921559767</v>
      </c>
      <c r="E25" s="3">
        <f>summary!G55</f>
        <v>5.1290423454460177</v>
      </c>
      <c r="F25" s="3">
        <f>summary!H55</f>
        <v>1.7759069962132736</v>
      </c>
      <c r="G25" s="3">
        <f>summary!I55</f>
        <v>-1.5871099902003982</v>
      </c>
      <c r="H25" s="3">
        <f>summary!J55</f>
        <v>-2.0085978888666975</v>
      </c>
      <c r="I25" s="3">
        <f>summary!K55</f>
        <v>-3.8127505794588652</v>
      </c>
      <c r="J25" s="3">
        <f>summary!L55</f>
        <v>-15.850818348830368</v>
      </c>
      <c r="K25" s="3">
        <f>summary!M55</f>
        <v>-1.3883824034593972</v>
      </c>
      <c r="L25" s="3">
        <f>summary!N55</f>
        <v>0.8510231496486097</v>
      </c>
      <c r="M25" s="3">
        <f>summary!O55</f>
        <v>12.335976098197939</v>
      </c>
      <c r="N25" s="3">
        <f>summary!P55</f>
        <v>-5.2607272321787333</v>
      </c>
      <c r="O25" s="3">
        <f>summary!Q55</f>
        <v>12.235545588852185</v>
      </c>
      <c r="P25" s="18">
        <f>summary!R55</f>
        <v>5.1284699492015333</v>
      </c>
      <c r="Q25" s="18">
        <f>summary!S55</f>
        <v>-5.2055199039193152</v>
      </c>
      <c r="S25" s="1"/>
      <c r="T25" s="27">
        <f t="shared" si="0"/>
        <v>-0.53695185096877718</v>
      </c>
      <c r="U25" s="27">
        <f t="shared" si="1"/>
        <v>2.0821899972748685</v>
      </c>
      <c r="V25" s="27"/>
      <c r="W25" s="3">
        <v>-30</v>
      </c>
      <c r="X25" s="3"/>
      <c r="Y25">
        <f t="shared" si="2"/>
        <v>-1.4877461968298977</v>
      </c>
    </row>
    <row r="26" spans="1:25" x14ac:dyDescent="0.15">
      <c r="A26">
        <v>10</v>
      </c>
      <c r="C26" s="3">
        <f>summary!E56</f>
        <v>-5.9675883324826771</v>
      </c>
      <c r="D26" s="3">
        <f>summary!F56</f>
        <v>-11.603609392682083</v>
      </c>
      <c r="E26" s="3">
        <f>summary!G56</f>
        <v>7.4636739381751731</v>
      </c>
      <c r="F26" s="3">
        <f>summary!H56</f>
        <v>0.14072340610491033</v>
      </c>
      <c r="G26" s="3">
        <f>summary!I56</f>
        <v>-3.3652272822313667</v>
      </c>
      <c r="H26" s="3">
        <f>summary!J56</f>
        <v>-1.7002197958883352</v>
      </c>
      <c r="I26" s="3">
        <f>summary!K56</f>
        <v>-2.0923800483339612</v>
      </c>
      <c r="J26" s="3">
        <f>summary!L56</f>
        <v>-14.611035892050381</v>
      </c>
      <c r="K26" s="3">
        <f>summary!M56</f>
        <v>-0.93543312847922011</v>
      </c>
      <c r="L26" s="3">
        <f>summary!N56</f>
        <v>0.15505280517213541</v>
      </c>
      <c r="M26" s="3">
        <f>summary!O56</f>
        <v>10.261655886552798</v>
      </c>
      <c r="N26" s="3">
        <f>summary!P56</f>
        <v>-3.7339499415653834</v>
      </c>
      <c r="O26" s="3">
        <f>summary!Q56</f>
        <v>7.6975771368002457</v>
      </c>
      <c r="P26" s="18">
        <f>summary!R56</f>
        <v>5.9846108223890502</v>
      </c>
      <c r="Q26" s="18">
        <f>summary!S56</f>
        <v>-3.8512447848775277</v>
      </c>
      <c r="S26" s="1"/>
      <c r="T26" s="27">
        <f t="shared" si="0"/>
        <v>-1.4069815877621652</v>
      </c>
      <c r="U26" s="27">
        <f t="shared" si="1"/>
        <v>1.9802210926752581</v>
      </c>
      <c r="V26" s="27"/>
      <c r="W26" s="3">
        <v>-30</v>
      </c>
      <c r="X26" s="3"/>
      <c r="Y26">
        <f t="shared" si="2"/>
        <v>-1.3178264621837776</v>
      </c>
    </row>
    <row r="27" spans="1:25" x14ac:dyDescent="0.15">
      <c r="A27">
        <v>10.5</v>
      </c>
      <c r="C27" s="3">
        <f>summary!E57</f>
        <v>-4.2054099511048317</v>
      </c>
      <c r="D27" s="3">
        <f>summary!F57</f>
        <v>-13.982138351812557</v>
      </c>
      <c r="E27" s="3">
        <f>summary!G57</f>
        <v>10.304271679551363</v>
      </c>
      <c r="F27" s="3">
        <f>summary!H57</f>
        <v>0.61686338566961374</v>
      </c>
      <c r="G27" s="3">
        <f>summary!I57</f>
        <v>-1.2119858194222304</v>
      </c>
      <c r="H27" s="3">
        <f>summary!J57</f>
        <v>-1.7201699472529857</v>
      </c>
      <c r="I27" s="3">
        <f>summary!K57</f>
        <v>-3.5576487437726345</v>
      </c>
      <c r="J27" s="3">
        <f>summary!L57</f>
        <v>-14.875815920901436</v>
      </c>
      <c r="K27" s="3">
        <f>summary!M57</f>
        <v>-0.28026599128437174</v>
      </c>
      <c r="L27" s="3">
        <f>summary!N57</f>
        <v>3.3503799731952189</v>
      </c>
      <c r="M27" s="3">
        <f>summary!O57</f>
        <v>8.3980916823686744</v>
      </c>
      <c r="N27" s="3">
        <f>summary!P57</f>
        <v>-6.4990177833294593</v>
      </c>
      <c r="O27" s="3">
        <f>summary!Q57</f>
        <v>6.4809107250324542</v>
      </c>
      <c r="P27" s="18">
        <f>summary!R57</f>
        <v>6.4238810635821206</v>
      </c>
      <c r="Q27" s="18">
        <f>summary!S57</f>
        <v>-4.0613923289627882</v>
      </c>
      <c r="S27" s="1"/>
      <c r="T27" s="27">
        <f t="shared" si="0"/>
        <v>-1.3216873125433215</v>
      </c>
      <c r="U27" s="27">
        <f t="shared" si="1"/>
        <v>2.1205355644442863</v>
      </c>
      <c r="V27" s="27"/>
      <c r="W27" s="3">
        <v>-30</v>
      </c>
      <c r="X27" s="3"/>
      <c r="Y27">
        <f t="shared" si="2"/>
        <v>-0.74612590535330103</v>
      </c>
    </row>
    <row r="28" spans="1:25" x14ac:dyDescent="0.15">
      <c r="A28">
        <v>11</v>
      </c>
      <c r="C28" s="3">
        <f>summary!E58</f>
        <v>-4.3102662978792488</v>
      </c>
      <c r="D28" s="3">
        <f>summary!F58</f>
        <v>-16.389836877284786</v>
      </c>
      <c r="E28" s="3">
        <f>summary!G58</f>
        <v>11.659644330376656</v>
      </c>
      <c r="F28" s="3">
        <f>summary!H58</f>
        <v>0.39569141840333594</v>
      </c>
      <c r="G28" s="3">
        <f>summary!I58</f>
        <v>-2.1557513130026824</v>
      </c>
      <c r="H28" s="3">
        <f>summary!J58</f>
        <v>-1.1239631696946413</v>
      </c>
      <c r="I28" s="3">
        <f>summary!K58</f>
        <v>-3.1411107548633499</v>
      </c>
      <c r="J28" s="3">
        <f>summary!L58</f>
        <v>-14.187800232057054</v>
      </c>
      <c r="K28" s="3">
        <f>summary!M58</f>
        <v>-0.62456282053535694</v>
      </c>
      <c r="L28" s="3">
        <f>summary!N58</f>
        <v>5.1686399942952246</v>
      </c>
      <c r="M28" s="3">
        <f>summary!O58</f>
        <v>7.1547031465083375</v>
      </c>
      <c r="N28" s="3">
        <f>summary!P58</f>
        <v>-4.5383972651182143</v>
      </c>
      <c r="O28" s="3">
        <f>summary!Q58</f>
        <v>10.429542731505055</v>
      </c>
      <c r="P28" s="18">
        <f>summary!R58</f>
        <v>5.5655275408010363</v>
      </c>
      <c r="Q28" s="18">
        <f>summary!S58</f>
        <v>-2.3598771273309729</v>
      </c>
      <c r="S28" s="1"/>
      <c r="T28" s="27">
        <f t="shared" si="0"/>
        <v>-0.89718977764205554</v>
      </c>
      <c r="U28" s="27">
        <f t="shared" si="1"/>
        <v>2.3171359950427801</v>
      </c>
      <c r="V28" s="27"/>
      <c r="W28" s="3">
        <v>-30</v>
      </c>
      <c r="X28" s="3"/>
      <c r="Y28">
        <f t="shared" si="2"/>
        <v>-0.87426299511499916</v>
      </c>
    </row>
    <row r="29" spans="1:25" x14ac:dyDescent="0.15">
      <c r="A29">
        <v>11.5</v>
      </c>
      <c r="C29" s="3">
        <f>summary!E59</f>
        <v>-6.6525274360242097</v>
      </c>
      <c r="D29" s="3">
        <f>summary!F59</f>
        <v>-18.660370556343565</v>
      </c>
      <c r="E29" s="3">
        <f>summary!G59</f>
        <v>13.371225786756421</v>
      </c>
      <c r="F29" s="3">
        <f>summary!H59</f>
        <v>1.3869785258596836</v>
      </c>
      <c r="G29" s="3">
        <f>summary!I59</f>
        <v>-0.92564082115837898</v>
      </c>
      <c r="H29" s="3">
        <f>summary!J59</f>
        <v>-1.9531302372210544</v>
      </c>
      <c r="I29" s="3">
        <f>summary!K59</f>
        <v>-3.2567016386428298</v>
      </c>
      <c r="J29" s="3">
        <f>summary!L59</f>
        <v>-14.882363157350806</v>
      </c>
      <c r="K29" s="3">
        <f>summary!M59</f>
        <v>-0.99524181637129139</v>
      </c>
      <c r="L29" s="3">
        <f>summary!N59</f>
        <v>4.7976116582613617</v>
      </c>
      <c r="M29" s="3">
        <f>summary!O59</f>
        <v>6.5424107739824988</v>
      </c>
      <c r="N29" s="3">
        <f>summary!P59</f>
        <v>-6.7926856927173045</v>
      </c>
      <c r="O29" s="3">
        <f>summary!Q59</f>
        <v>10.457563982558357</v>
      </c>
      <c r="P29" s="18">
        <f>summary!R59</f>
        <v>5.9687501027730923</v>
      </c>
      <c r="Q29" s="18">
        <f>summary!S59</f>
        <v>-1.2480573967799784</v>
      </c>
      <c r="S29" s="1"/>
      <c r="T29" s="27">
        <f t="shared" si="0"/>
        <v>-1.3509900483393169</v>
      </c>
      <c r="U29" s="27">
        <f t="shared" si="1"/>
        <v>2.5426187653281671</v>
      </c>
      <c r="V29" s="27"/>
      <c r="W29" s="3">
        <v>-30</v>
      </c>
      <c r="X29" s="3"/>
      <c r="Y29">
        <f t="shared" si="2"/>
        <v>-0.96044131876483518</v>
      </c>
    </row>
    <row r="30" spans="1:25" x14ac:dyDescent="0.15">
      <c r="A30">
        <v>12</v>
      </c>
      <c r="C30" s="3">
        <f>summary!E60</f>
        <v>-8.0555795960423549</v>
      </c>
      <c r="D30" s="3">
        <f>summary!F60</f>
        <v>-18.133426091983665</v>
      </c>
      <c r="E30" s="3">
        <f>summary!G60</f>
        <v>15.361313887129862</v>
      </c>
      <c r="F30" s="3">
        <f>summary!H60</f>
        <v>1.7129357855121157</v>
      </c>
      <c r="G30" s="3">
        <f>summary!I60</f>
        <v>-3.162486376873312</v>
      </c>
      <c r="H30" s="3">
        <f>summary!J60</f>
        <v>-1.6613002261161118</v>
      </c>
      <c r="I30" s="3">
        <f>summary!K60</f>
        <v>-4.4607737615739884</v>
      </c>
      <c r="J30" s="3">
        <f>summary!L60</f>
        <v>-15.068042249533898</v>
      </c>
      <c r="K30" s="3">
        <f>summary!M60</f>
        <v>-0.14593218794733212</v>
      </c>
      <c r="L30" s="3">
        <f>summary!N60</f>
        <v>6.1202055250276102</v>
      </c>
      <c r="M30" s="3">
        <f>summary!O60</f>
        <v>7.1713763706851594</v>
      </c>
      <c r="N30" s="3">
        <f>summary!P60</f>
        <v>-5.5026059808357157</v>
      </c>
      <c r="O30" s="3">
        <f>summary!Q60</f>
        <v>8.6190196717575738</v>
      </c>
      <c r="P30" s="18">
        <f>summary!R60</f>
        <v>5.8651088282145301</v>
      </c>
      <c r="Q30" s="18">
        <f>summary!S60</f>
        <v>-2.0296158198019967</v>
      </c>
      <c r="S30" s="1"/>
      <c r="T30" s="27">
        <f t="shared" si="0"/>
        <v>-1.3234842485226195</v>
      </c>
      <c r="U30" s="27">
        <f t="shared" si="1"/>
        <v>2.6104147210692745</v>
      </c>
      <c r="V30" s="27"/>
      <c r="W30" s="3">
        <v>-30</v>
      </c>
      <c r="X30" s="3"/>
      <c r="Y30">
        <f t="shared" si="2"/>
        <v>-0.90361620703172196</v>
      </c>
    </row>
    <row r="31" spans="1:25" x14ac:dyDescent="0.15">
      <c r="A31">
        <v>12.5</v>
      </c>
      <c r="C31" s="3">
        <f>summary!E61</f>
        <v>-7.5617753720692349</v>
      </c>
      <c r="D31" s="3">
        <f>summary!F61</f>
        <v>-19.254676380000078</v>
      </c>
      <c r="E31" s="3">
        <f>summary!G61</f>
        <v>18.198743197004195</v>
      </c>
      <c r="F31" s="3">
        <f>summary!H61</f>
        <v>1.0808012831814275</v>
      </c>
      <c r="G31" s="3">
        <f>summary!I61</f>
        <v>-2.7871396432507312</v>
      </c>
      <c r="H31" s="3">
        <f>summary!J61</f>
        <v>0.30968815869324073</v>
      </c>
      <c r="I31" s="3">
        <f>summary!K61</f>
        <v>-3.3484585647191443</v>
      </c>
      <c r="J31" s="3">
        <f>summary!L61</f>
        <v>-16.446787520220738</v>
      </c>
      <c r="K31" s="3">
        <f>summary!M61</f>
        <v>-0.81491383085817737</v>
      </c>
      <c r="L31" s="3">
        <f>summary!N61</f>
        <v>6.3586839406315692</v>
      </c>
      <c r="M31" s="3">
        <f>summary!O61</f>
        <v>4.5679466866527765</v>
      </c>
      <c r="N31" s="3">
        <f>summary!P61</f>
        <v>-7.1307306097138454</v>
      </c>
      <c r="O31" s="3">
        <f>summary!Q61</f>
        <v>8.1089822037342252</v>
      </c>
      <c r="P31" s="18">
        <f>summary!R61</f>
        <v>4.3640398181198767</v>
      </c>
      <c r="Q31" s="18">
        <f>summary!S61</f>
        <v>-2.9120107157094659</v>
      </c>
      <c r="S31" s="1"/>
      <c r="T31" s="27">
        <f t="shared" si="0"/>
        <v>-1.4399720346872702</v>
      </c>
      <c r="U31" s="27">
        <f t="shared" si="1"/>
        <v>2.7751977114166499</v>
      </c>
      <c r="V31" s="27"/>
      <c r="W31" s="3">
        <v>-30</v>
      </c>
      <c r="X31" s="3"/>
      <c r="Y31">
        <f t="shared" si="2"/>
        <v>-0.25261283608246832</v>
      </c>
    </row>
    <row r="32" spans="1:25" x14ac:dyDescent="0.15">
      <c r="A32">
        <v>13</v>
      </c>
      <c r="C32" s="3">
        <f>summary!E62</f>
        <v>-9.2853540791035449</v>
      </c>
      <c r="D32" s="3">
        <f>summary!F62</f>
        <v>-20.053748052229409</v>
      </c>
      <c r="E32" s="3">
        <f>summary!G62</f>
        <v>20.981074640532892</v>
      </c>
      <c r="F32" s="3">
        <f>summary!H62</f>
        <v>1.2221631816113043</v>
      </c>
      <c r="G32" s="3">
        <f>summary!I62</f>
        <v>-2.203341922858113</v>
      </c>
      <c r="H32" s="3">
        <f>summary!J62</f>
        <v>-0.66839629805848411</v>
      </c>
      <c r="I32" s="3">
        <f>summary!K62</f>
        <v>-4.9117324476335877</v>
      </c>
      <c r="J32" s="3">
        <f>summary!L62</f>
        <v>-17.216105337276208</v>
      </c>
      <c r="K32" s="3">
        <f>summary!M62</f>
        <v>-0.48761505091537399</v>
      </c>
      <c r="L32" s="3">
        <f>summary!N62</f>
        <v>5.9251718057371976</v>
      </c>
      <c r="M32" s="3">
        <f>summary!O62</f>
        <v>5.6919144589946189</v>
      </c>
      <c r="N32" s="3">
        <f>summary!P62</f>
        <v>-6.9149327365635589</v>
      </c>
      <c r="O32" s="3">
        <f>summary!Q62</f>
        <v>9.4654717074674455</v>
      </c>
      <c r="P32" s="18">
        <f>summary!R62</f>
        <v>3.0088834145392034</v>
      </c>
      <c r="Q32" s="18">
        <f>summary!S62</f>
        <v>-1.196801612560769</v>
      </c>
      <c r="S32" s="1"/>
      <c r="T32" s="27">
        <f t="shared" si="0"/>
        <v>-1.4196484715611402</v>
      </c>
      <c r="U32" s="27">
        <f t="shared" si="1"/>
        <v>3.0327752384085302</v>
      </c>
      <c r="V32" s="27"/>
      <c r="W32" s="3">
        <v>-30</v>
      </c>
      <c r="X32" s="3"/>
      <c r="Y32">
        <f t="shared" si="2"/>
        <v>-0.57800567448692908</v>
      </c>
    </row>
    <row r="33" spans="1:25" x14ac:dyDescent="0.15">
      <c r="A33">
        <v>13.5</v>
      </c>
      <c r="C33" s="3">
        <f>summary!E63</f>
        <v>-9.1496020851829627</v>
      </c>
      <c r="D33" s="3">
        <f>summary!F63</f>
        <v>-19.398757123506879</v>
      </c>
      <c r="E33" s="3">
        <f>summary!G63</f>
        <v>21.37407923419147</v>
      </c>
      <c r="F33" s="3">
        <f>summary!H63</f>
        <v>0.92350225756284376</v>
      </c>
      <c r="G33" s="3">
        <f>summary!I63</f>
        <v>-4.5375992004543582</v>
      </c>
      <c r="H33" s="3">
        <f>summary!J63</f>
        <v>1.1151906041849484</v>
      </c>
      <c r="I33" s="3">
        <f>summary!K63</f>
        <v>-6.6781658755899116</v>
      </c>
      <c r="J33" s="3">
        <f>summary!L63</f>
        <v>-15.460148805947549</v>
      </c>
      <c r="K33" s="3">
        <f>summary!M63</f>
        <v>0.32332702310879058</v>
      </c>
      <c r="L33" s="3">
        <f>summary!N63</f>
        <v>5.6422989468171378</v>
      </c>
      <c r="M33" s="3">
        <f>summary!O63</f>
        <v>6.8832524286274674</v>
      </c>
      <c r="N33" s="3">
        <f>summary!P63</f>
        <v>-6.3838301164617137</v>
      </c>
      <c r="O33" s="3">
        <f>summary!Q63</f>
        <v>10.826386218251436</v>
      </c>
      <c r="P33" s="18">
        <f>summary!R63</f>
        <v>1.4216489990592762</v>
      </c>
      <c r="Q33" s="18">
        <f>summary!S63</f>
        <v>-2.212021556786095</v>
      </c>
      <c r="S33" s="1"/>
      <c r="T33" s="27">
        <f t="shared" si="0"/>
        <v>-1.1169281918768672</v>
      </c>
      <c r="U33" s="27">
        <f t="shared" si="1"/>
        <v>3.0426919261749257</v>
      </c>
      <c r="V33" s="27"/>
      <c r="W33" s="3">
        <v>-30</v>
      </c>
      <c r="X33" s="3"/>
      <c r="Y33">
        <f t="shared" si="2"/>
        <v>0.62341464033581717</v>
      </c>
    </row>
    <row r="34" spans="1:25" x14ac:dyDescent="0.15">
      <c r="A34">
        <v>14</v>
      </c>
      <c r="C34" s="3">
        <f>summary!E64</f>
        <v>-10.048213553383064</v>
      </c>
      <c r="D34" s="3">
        <f>summary!F64</f>
        <v>-20.332693963951119</v>
      </c>
      <c r="E34" s="3">
        <f>summary!G64</f>
        <v>22.497614748938545</v>
      </c>
      <c r="F34" s="3">
        <f>summary!H64</f>
        <v>-0.22898600764629301</v>
      </c>
      <c r="G34" s="3">
        <f>summary!I64</f>
        <v>-5.5624123032225938</v>
      </c>
      <c r="H34" s="3">
        <f>summary!J64</f>
        <v>0.70692667701223633</v>
      </c>
      <c r="I34" s="3">
        <f>summary!K64</f>
        <v>-4.9135567235616415</v>
      </c>
      <c r="J34" s="3">
        <f>summary!L64</f>
        <v>-16.164401061940257</v>
      </c>
      <c r="K34" s="3">
        <f>summary!M64</f>
        <v>0.17944615187266408</v>
      </c>
      <c r="L34" s="3">
        <f>summary!N64</f>
        <v>2.2133219572073157</v>
      </c>
      <c r="M34" s="3">
        <f>summary!O64</f>
        <v>7.3335018584986607</v>
      </c>
      <c r="N34" s="3">
        <f>summary!P64</f>
        <v>-7.802663599091769</v>
      </c>
      <c r="O34" s="3">
        <f>summary!Q64</f>
        <v>12.711478553904829</v>
      </c>
      <c r="P34" s="18">
        <f>summary!R64</f>
        <v>3.3119486098981508</v>
      </c>
      <c r="Q34" s="18">
        <f>summary!S64</f>
        <v>-2.3255295510948106</v>
      </c>
      <c r="S34" s="1"/>
      <c r="T34" s="27">
        <f t="shared" si="0"/>
        <v>-1.4931259434894224</v>
      </c>
      <c r="U34" s="27">
        <f t="shared" si="1"/>
        <v>3.192181138280616</v>
      </c>
      <c r="V34" s="27"/>
      <c r="W34" s="3">
        <v>-30</v>
      </c>
      <c r="X34" s="3"/>
      <c r="Y34">
        <f t="shared" si="2"/>
        <v>-2.476992788681448E-2</v>
      </c>
    </row>
    <row r="35" spans="1:25" x14ac:dyDescent="0.15">
      <c r="A35">
        <v>14.5</v>
      </c>
      <c r="C35" s="3">
        <f>summary!E65</f>
        <v>-10.767601909662879</v>
      </c>
      <c r="D35" s="3">
        <f>summary!F65</f>
        <v>-19.661826783479963</v>
      </c>
      <c r="E35" s="3">
        <f>summary!G65</f>
        <v>23.123583416400251</v>
      </c>
      <c r="F35" s="3">
        <f>summary!H65</f>
        <v>5.6492491980840713E-2</v>
      </c>
      <c r="G35" s="3">
        <f>summary!I65</f>
        <v>-4.8442753964068661</v>
      </c>
      <c r="H35" s="3">
        <f>summary!J65</f>
        <v>2.8661167968249317</v>
      </c>
      <c r="I35" s="3">
        <f>summary!K65</f>
        <v>-4.6677866067399894</v>
      </c>
      <c r="J35" s="3">
        <f>summary!L65</f>
        <v>-15.15517227372521</v>
      </c>
      <c r="K35" s="3">
        <f>summary!M65</f>
        <v>-0.52638409370672978</v>
      </c>
      <c r="L35" s="3">
        <f>summary!N65</f>
        <v>0.70827464456845257</v>
      </c>
      <c r="M35" s="3">
        <f>summary!O65</f>
        <v>5.7018716944887204</v>
      </c>
      <c r="N35" s="3">
        <f>summary!P65</f>
        <v>-7.2127378834859064</v>
      </c>
      <c r="O35" s="3">
        <f>summary!Q65</f>
        <v>13.242432025973716</v>
      </c>
      <c r="P35" s="18">
        <f>summary!R65</f>
        <v>2.7500460533243078</v>
      </c>
      <c r="Q35" s="18">
        <f>summary!S65</f>
        <v>-2.9158724528830562</v>
      </c>
      <c r="S35" s="1"/>
      <c r="T35" s="27">
        <f t="shared" si="0"/>
        <v>-1.3182318366900492</v>
      </c>
      <c r="U35" s="27">
        <f t="shared" si="1"/>
        <v>3.1607226973955367</v>
      </c>
      <c r="V35" s="27"/>
      <c r="W35" s="3">
        <v>-30</v>
      </c>
      <c r="X35" s="3"/>
      <c r="Y35">
        <f t="shared" si="2"/>
        <v>-0.23494580086294453</v>
      </c>
    </row>
    <row r="36" spans="1:25" x14ac:dyDescent="0.15">
      <c r="A36">
        <v>15</v>
      </c>
      <c r="C36" s="3">
        <f>summary!E66</f>
        <v>-11.137599805332901</v>
      </c>
      <c r="D36" s="3">
        <f>summary!F66</f>
        <v>-18.69374275663754</v>
      </c>
      <c r="E36" s="3">
        <f>summary!G66</f>
        <v>22.608346415918163</v>
      </c>
      <c r="F36" s="3">
        <f>summary!H66</f>
        <v>1.0016604253286661</v>
      </c>
      <c r="G36" s="3">
        <f>summary!I66</f>
        <v>-6.349345294159586</v>
      </c>
      <c r="H36" s="3">
        <f>summary!J66</f>
        <v>4.1866305438163769</v>
      </c>
      <c r="I36" s="3">
        <f>summary!K66</f>
        <v>-5.113973348563035</v>
      </c>
      <c r="J36" s="3">
        <f>summary!L66</f>
        <v>-14.035159151197782</v>
      </c>
      <c r="K36" s="3">
        <f>summary!M66</f>
        <v>0.2844088818914936</v>
      </c>
      <c r="L36" s="3">
        <f>summary!N66</f>
        <v>1.8690093998410404</v>
      </c>
      <c r="M36" s="3">
        <f>summary!O66</f>
        <v>7.0403161446436604</v>
      </c>
      <c r="N36" s="3">
        <f>summary!P66</f>
        <v>-6.9574351789538049</v>
      </c>
      <c r="O36" s="3">
        <f>summary!Q66</f>
        <v>14.411429693822075</v>
      </c>
      <c r="P36" s="18">
        <f>summary!R66</f>
        <v>3.7342641882242322</v>
      </c>
      <c r="Q36" s="18">
        <f>summary!S66</f>
        <v>-2.3996277764895919</v>
      </c>
      <c r="S36" s="1"/>
      <c r="T36" s="27">
        <f t="shared" si="0"/>
        <v>-0.83734261766024409</v>
      </c>
      <c r="U36" s="27">
        <f t="shared" si="1"/>
        <v>3.1691054379747317</v>
      </c>
      <c r="V36" s="27"/>
      <c r="W36" s="3">
        <v>-30</v>
      </c>
      <c r="X36" s="3"/>
      <c r="Y36">
        <f t="shared" si="2"/>
        <v>0.64303465361007983</v>
      </c>
    </row>
    <row r="37" spans="1:25" x14ac:dyDescent="0.15">
      <c r="A37">
        <v>15.5</v>
      </c>
      <c r="C37" s="3">
        <f>summary!E67</f>
        <v>-11.95782767736798</v>
      </c>
      <c r="D37" s="3">
        <f>summary!F67</f>
        <v>-19.468753075411545</v>
      </c>
      <c r="E37" s="3">
        <f>summary!G67</f>
        <v>25.009946586879195</v>
      </c>
      <c r="F37" s="3">
        <f>summary!H67</f>
        <v>1.1085713868125557</v>
      </c>
      <c r="G37" s="3">
        <f>summary!I67</f>
        <v>-6.6955292847737855</v>
      </c>
      <c r="H37" s="3">
        <f>summary!J67</f>
        <v>5.8148836240172894</v>
      </c>
      <c r="I37" s="3">
        <f>summary!K67</f>
        <v>-2.9089573388154251</v>
      </c>
      <c r="J37" s="3">
        <f>summary!L67</f>
        <v>-14.424022301564445</v>
      </c>
      <c r="K37" s="3">
        <f>summary!M67</f>
        <v>-2.6171512082667143</v>
      </c>
      <c r="L37" s="3">
        <f>summary!N67</f>
        <v>0.6711395879416524</v>
      </c>
      <c r="M37" s="3">
        <f>summary!O67</f>
        <v>7.4837034177089867</v>
      </c>
      <c r="N37" s="3">
        <f>summary!P67</f>
        <v>-7.3682701138594364</v>
      </c>
      <c r="O37" s="3">
        <f>summary!Q67</f>
        <v>18.746608277751765</v>
      </c>
      <c r="P37" s="18">
        <f>summary!R67</f>
        <v>2.5226568382999299</v>
      </c>
      <c r="Q37" s="18">
        <f>summary!S67</f>
        <v>-5.6398429832888182</v>
      </c>
      <c r="S37" s="1"/>
      <c r="T37" s="27">
        <f t="shared" si="0"/>
        <v>-0.50812754761137613</v>
      </c>
      <c r="U37" s="27">
        <f t="shared" si="1"/>
        <v>3.4987009669505738</v>
      </c>
      <c r="V37" s="27"/>
      <c r="W37" s="3">
        <v>-30</v>
      </c>
      <c r="X37" s="3"/>
      <c r="Y37">
        <f t="shared" si="2"/>
        <v>-0.97300581016253096</v>
      </c>
    </row>
    <row r="38" spans="1:25" x14ac:dyDescent="0.15">
      <c r="A38">
        <v>16</v>
      </c>
      <c r="C38" s="3">
        <f>summary!E68</f>
        <v>-12.90173266056642</v>
      </c>
      <c r="D38" s="3">
        <f>summary!F68</f>
        <v>-19.245645836189524</v>
      </c>
      <c r="E38" s="3">
        <f>summary!G68</f>
        <v>23.726568416869</v>
      </c>
      <c r="F38" s="3">
        <f>summary!H68</f>
        <v>1.2968866480377241</v>
      </c>
      <c r="G38" s="3">
        <f>summary!I68</f>
        <v>-8.5212355780184463</v>
      </c>
      <c r="H38" s="3">
        <f>summary!J68</f>
        <v>5.9359231252570313</v>
      </c>
      <c r="I38" s="3">
        <f>summary!K68</f>
        <v>-3.1620012471532815</v>
      </c>
      <c r="J38" s="3">
        <f>summary!L68</f>
        <v>-13.305934397404132</v>
      </c>
      <c r="K38" s="3">
        <f>summary!M68</f>
        <v>-2.4078917144397143</v>
      </c>
      <c r="L38" s="3">
        <f>summary!N68</f>
        <v>2.0850829358731451</v>
      </c>
      <c r="M38" s="3">
        <f>summary!O68</f>
        <v>7.3934818225383516</v>
      </c>
      <c r="N38" s="3">
        <f>summary!P68</f>
        <v>-7.634397513128544</v>
      </c>
      <c r="O38" s="3">
        <f>summary!Q68</f>
        <v>15.959059340873596</v>
      </c>
      <c r="P38" s="18">
        <f>summary!R68</f>
        <v>2.731863801540682</v>
      </c>
      <c r="Q38" s="18">
        <f>summary!S68</f>
        <v>-6.9569373413071416</v>
      </c>
      <c r="S38" s="1"/>
      <c r="T38" s="27">
        <f t="shared" si="0"/>
        <v>-0.82937205057317032</v>
      </c>
      <c r="U38" s="27">
        <f t="shared" si="1"/>
        <v>3.3638508797149913</v>
      </c>
      <c r="V38" s="27"/>
      <c r="W38" s="3">
        <v>-30</v>
      </c>
      <c r="X38" s="3"/>
      <c r="Y38">
        <f t="shared" si="2"/>
        <v>-0.55550253320099507</v>
      </c>
    </row>
    <row r="39" spans="1:25" x14ac:dyDescent="0.15">
      <c r="A39">
        <v>16.5</v>
      </c>
      <c r="C39" s="3">
        <f>summary!E69</f>
        <v>-14.5264179197328</v>
      </c>
      <c r="D39" s="3">
        <f>summary!F69</f>
        <v>-19.042562961639014</v>
      </c>
      <c r="E39" s="3">
        <f>summary!G69</f>
        <v>19.791092683899905</v>
      </c>
      <c r="F39" s="3">
        <f>summary!H69</f>
        <v>2.3474105800462235</v>
      </c>
      <c r="G39" s="3">
        <f>summary!I69</f>
        <v>-8.2818750324000359</v>
      </c>
      <c r="H39" s="3">
        <f>summary!J69</f>
        <v>5.9441334894148223</v>
      </c>
      <c r="I39" s="3">
        <f>summary!K69</f>
        <v>-1.8303615312196886</v>
      </c>
      <c r="J39" s="3">
        <f>summary!L69</f>
        <v>-13.125349716835172</v>
      </c>
      <c r="K39" s="3">
        <f>summary!M69</f>
        <v>-1.4705350539559285</v>
      </c>
      <c r="L39" s="3">
        <f>summary!N69</f>
        <v>2.2806893088387388</v>
      </c>
      <c r="M39" s="3">
        <f>summary!O69</f>
        <v>8.2628311135959205</v>
      </c>
      <c r="N39" s="3">
        <f>summary!P69</f>
        <v>-6.5260289881333424</v>
      </c>
      <c r="O39" s="3">
        <f>summary!Q69</f>
        <v>17.193934982996076</v>
      </c>
      <c r="P39" s="18">
        <f>summary!R69</f>
        <v>4.1196824791626563</v>
      </c>
      <c r="Q39" s="18">
        <f>summary!S69</f>
        <v>-3.5570597327737228</v>
      </c>
      <c r="S39" s="1"/>
      <c r="T39" s="27">
        <f t="shared" si="0"/>
        <v>-0.69100300347109944</v>
      </c>
      <c r="U39" s="27">
        <f t="shared" si="1"/>
        <v>3.2601247183654203</v>
      </c>
      <c r="V39" s="27"/>
      <c r="W39" s="3">
        <v>-30</v>
      </c>
      <c r="X39" s="3"/>
      <c r="Y39">
        <f t="shared" si="2"/>
        <v>0.40507712744140512</v>
      </c>
    </row>
    <row r="40" spans="1:25" x14ac:dyDescent="0.15">
      <c r="A40">
        <v>17</v>
      </c>
      <c r="C40" s="3">
        <f>summary!E70</f>
        <v>-13.007807423283859</v>
      </c>
      <c r="D40" s="3">
        <f>summary!F70</f>
        <v>-18.713292612282959</v>
      </c>
      <c r="E40" s="3">
        <f>summary!G70</f>
        <v>20.114576896502605</v>
      </c>
      <c r="F40" s="3">
        <f>summary!H70</f>
        <v>1.9083079513459964</v>
      </c>
      <c r="G40" s="3">
        <f>summary!I70</f>
        <v>-9.8760331558549392</v>
      </c>
      <c r="H40" s="3">
        <f>summary!J70</f>
        <v>7.1821023560536865</v>
      </c>
      <c r="I40" s="3">
        <f>summary!K70</f>
        <v>-0.968377355028332</v>
      </c>
      <c r="J40" s="3">
        <f>summary!L70</f>
        <v>-13.143772193893868</v>
      </c>
      <c r="K40" s="3">
        <f>summary!M70</f>
        <v>-3.1962181897310828</v>
      </c>
      <c r="L40" s="3">
        <f>summary!N70</f>
        <v>2.4077769342094242</v>
      </c>
      <c r="M40" s="3">
        <f>summary!O70</f>
        <v>9.6123394874293631</v>
      </c>
      <c r="N40" s="3">
        <f>summary!P70</f>
        <v>-5.8771506811287395</v>
      </c>
      <c r="O40" s="3">
        <f>summary!Q70</f>
        <v>13.035104843896599</v>
      </c>
      <c r="P40" s="18">
        <f>summary!R70</f>
        <v>3.9170911503479435</v>
      </c>
      <c r="Q40" s="18">
        <f>summary!S70</f>
        <v>-5.8501048539610379</v>
      </c>
      <c r="S40" s="1"/>
      <c r="T40" s="27">
        <f t="shared" ref="T40:T103" si="3">AVERAGE(C40:O40)</f>
        <v>-0.80941870321277787</v>
      </c>
      <c r="U40" s="27">
        <f t="shared" ref="U40:U103" si="4">STDEV(C40:O40)/SQRT(COUNT(C40:O40))</f>
        <v>3.1569940787736348</v>
      </c>
      <c r="V40" s="27"/>
      <c r="W40" s="3">
        <v>-30</v>
      </c>
      <c r="X40" s="3"/>
      <c r="Y40">
        <f t="shared" si="2"/>
        <v>0.46996529815883215</v>
      </c>
    </row>
    <row r="41" spans="1:25" x14ac:dyDescent="0.15">
      <c r="A41">
        <v>17.5</v>
      </c>
      <c r="C41" s="3">
        <f>summary!E71</f>
        <v>-13.873190843653621</v>
      </c>
      <c r="D41" s="3">
        <f>summary!F71</f>
        <v>-18.220462814403749</v>
      </c>
      <c r="E41" s="3">
        <f>summary!G71</f>
        <v>21.332256241503529</v>
      </c>
      <c r="F41" s="3">
        <f>summary!H71</f>
        <v>2.0972221536657623</v>
      </c>
      <c r="G41" s="3">
        <f>summary!I71</f>
        <v>-8.9838832440426533</v>
      </c>
      <c r="H41" s="3">
        <f>summary!J71</f>
        <v>6.7533064641393512</v>
      </c>
      <c r="I41" s="3">
        <f>summary!K71</f>
        <v>-0.2349485683009345</v>
      </c>
      <c r="J41" s="3">
        <f>summary!L71</f>
        <v>-12.892775974257829</v>
      </c>
      <c r="K41" s="3">
        <f>summary!M71</f>
        <v>-3.1343013038925776</v>
      </c>
      <c r="L41" s="3">
        <f>summary!N71</f>
        <v>1.8321802585402045</v>
      </c>
      <c r="M41" s="3">
        <f>summary!O71</f>
        <v>10.089131096171867</v>
      </c>
      <c r="N41" s="3">
        <f>summary!P71</f>
        <v>-6.427496297212218</v>
      </c>
      <c r="O41" s="3">
        <f>summary!Q71</f>
        <v>13.863463127697573</v>
      </c>
      <c r="P41" s="18">
        <f>summary!R71</f>
        <v>4.5650830830403919</v>
      </c>
      <c r="Q41" s="18">
        <f>summary!S71</f>
        <v>-6.1328824818242458</v>
      </c>
      <c r="S41" s="1"/>
      <c r="T41" s="27">
        <f t="shared" si="3"/>
        <v>-0.59996151569579159</v>
      </c>
      <c r="U41" s="27">
        <f t="shared" si="4"/>
        <v>3.2228258227621245</v>
      </c>
      <c r="V41" s="27"/>
      <c r="W41" s="3">
        <v>-30</v>
      </c>
      <c r="X41" s="3"/>
      <c r="Y41">
        <f t="shared" si="2"/>
        <v>0.79861584511963501</v>
      </c>
    </row>
    <row r="42" spans="1:25" x14ac:dyDescent="0.15">
      <c r="A42">
        <v>18</v>
      </c>
      <c r="C42" s="3">
        <f>summary!E72</f>
        <v>-13.109448201950972</v>
      </c>
      <c r="D42" s="3">
        <f>summary!F72</f>
        <v>-17.511656722600915</v>
      </c>
      <c r="E42" s="3">
        <f>summary!G72</f>
        <v>22.64641363403004</v>
      </c>
      <c r="F42" s="3">
        <f>summary!H72</f>
        <v>0.81330051556848615</v>
      </c>
      <c r="G42" s="3">
        <f>summary!I72</f>
        <v>-10.340227006285261</v>
      </c>
      <c r="H42" s="3">
        <f>summary!J72</f>
        <v>6.4946904626413184</v>
      </c>
      <c r="I42" s="3">
        <f>summary!K72</f>
        <v>-1.4641941298479244</v>
      </c>
      <c r="J42" s="3">
        <f>summary!L72</f>
        <v>-12.809051777520263</v>
      </c>
      <c r="K42" s="3">
        <f>summary!M72</f>
        <v>-3.0666441433791198</v>
      </c>
      <c r="L42" s="3">
        <f>summary!N72</f>
        <v>2.9400057980592043</v>
      </c>
      <c r="M42" s="3">
        <f>summary!O72</f>
        <v>12.517885801623683</v>
      </c>
      <c r="N42" s="3">
        <f>summary!P72</f>
        <v>-5.4361774997452583</v>
      </c>
      <c r="O42" s="3">
        <f>summary!Q72</f>
        <v>13.793178701647809</v>
      </c>
      <c r="P42" s="18">
        <f>summary!R72</f>
        <v>4.7524613495364525</v>
      </c>
      <c r="Q42" s="18">
        <f>summary!S72</f>
        <v>-8.3398340292551261</v>
      </c>
      <c r="S42" s="1"/>
      <c r="T42" s="27">
        <f t="shared" si="3"/>
        <v>-0.34860958213532089</v>
      </c>
      <c r="U42" s="27">
        <f t="shared" si="4"/>
        <v>3.3014406040567659</v>
      </c>
      <c r="V42" s="27"/>
      <c r="W42" s="3">
        <v>-30</v>
      </c>
      <c r="X42" s="3"/>
      <c r="Y42">
        <f t="shared" si="2"/>
        <v>-0.32544680713971919</v>
      </c>
    </row>
    <row r="43" spans="1:25" x14ac:dyDescent="0.15">
      <c r="A43">
        <v>18.5</v>
      </c>
      <c r="C43" s="3">
        <f>summary!E73</f>
        <v>-13.878438727967154</v>
      </c>
      <c r="D43" s="3">
        <f>summary!F73</f>
        <v>-18.191899631298845</v>
      </c>
      <c r="E43" s="3">
        <f>summary!G73</f>
        <v>19.92943375737854</v>
      </c>
      <c r="F43" s="3">
        <f>summary!H73</f>
        <v>1.0228541339271635</v>
      </c>
      <c r="G43" s="3">
        <f>summary!I73</f>
        <v>-9.7056719923163151</v>
      </c>
      <c r="H43" s="3">
        <f>summary!J73</f>
        <v>6.3559617610713506</v>
      </c>
      <c r="I43" s="3">
        <f>summary!K73</f>
        <v>-1.2955322827188653</v>
      </c>
      <c r="J43" s="3">
        <f>summary!L73</f>
        <v>-10.936201173752542</v>
      </c>
      <c r="K43" s="3">
        <f>summary!M73</f>
        <v>-2.7996060107557321</v>
      </c>
      <c r="L43" s="3">
        <f>summary!N73</f>
        <v>2.473360344009492</v>
      </c>
      <c r="M43" s="3">
        <f>summary!O73</f>
        <v>13.500140415325568</v>
      </c>
      <c r="N43" s="3">
        <f>summary!P73</f>
        <v>-5.3818917292595252</v>
      </c>
      <c r="O43" s="3">
        <f>summary!Q73</f>
        <v>18.72444245732963</v>
      </c>
      <c r="P43" s="18">
        <f>summary!R73</f>
        <v>4.551535219059696</v>
      </c>
      <c r="Q43" s="18">
        <f>summary!S73</f>
        <v>-8.1294970943248881</v>
      </c>
      <c r="S43" s="1"/>
      <c r="T43" s="27">
        <f t="shared" si="3"/>
        <v>-1.4080667617479529E-2</v>
      </c>
      <c r="U43" s="27">
        <f t="shared" si="4"/>
        <v>3.3526090833370965</v>
      </c>
      <c r="V43" s="27"/>
      <c r="W43" s="3">
        <v>-30</v>
      </c>
      <c r="X43" s="3"/>
      <c r="Y43">
        <f t="shared" si="2"/>
        <v>-0.1363390743958508</v>
      </c>
    </row>
    <row r="44" spans="1:25" x14ac:dyDescent="0.15">
      <c r="A44">
        <v>19</v>
      </c>
      <c r="C44" s="3">
        <f>summary!E74</f>
        <v>-13.634937177226488</v>
      </c>
      <c r="D44" s="3">
        <f>summary!F74</f>
        <v>-18.632188088495919</v>
      </c>
      <c r="E44" s="3">
        <f>summary!G74</f>
        <v>18.256005982350175</v>
      </c>
      <c r="F44" s="3">
        <f>summary!H74</f>
        <v>-0.31078127985400261</v>
      </c>
      <c r="G44" s="3">
        <f>summary!I74</f>
        <v>-9.6303479899119289</v>
      </c>
      <c r="H44" s="3">
        <f>summary!J74</f>
        <v>5.9493424445701057</v>
      </c>
      <c r="I44" s="3">
        <f>summary!K74</f>
        <v>-0.43703544479919293</v>
      </c>
      <c r="J44" s="3">
        <f>summary!L74</f>
        <v>-12.434516038736282</v>
      </c>
      <c r="K44" s="3">
        <f>summary!M74</f>
        <v>-1.6698391281475635</v>
      </c>
      <c r="L44" s="3">
        <f>summary!N74</f>
        <v>0.31887447218204312</v>
      </c>
      <c r="M44" s="3">
        <f>summary!O74</f>
        <v>13.999432319419736</v>
      </c>
      <c r="N44" s="3">
        <f>summary!P74</f>
        <v>-6.2513367449939681</v>
      </c>
      <c r="O44" s="3">
        <f>summary!Q74</f>
        <v>17.445314667190011</v>
      </c>
      <c r="P44" s="18">
        <f>summary!R74</f>
        <v>3.12780291278996</v>
      </c>
      <c r="Q44" s="18">
        <f>summary!S74</f>
        <v>-11.041434726934574</v>
      </c>
      <c r="S44" s="1"/>
      <c r="T44" s="27">
        <f t="shared" si="3"/>
        <v>-0.54092400049640554</v>
      </c>
      <c r="U44" s="27">
        <f t="shared" si="4"/>
        <v>3.2893411106938615</v>
      </c>
      <c r="V44" s="27"/>
      <c r="W44" s="3">
        <v>-30</v>
      </c>
      <c r="X44" s="3"/>
      <c r="Y44">
        <f t="shared" si="2"/>
        <v>-0.37390836232659774</v>
      </c>
    </row>
    <row r="45" spans="1:25" x14ac:dyDescent="0.15">
      <c r="A45">
        <v>19.5</v>
      </c>
      <c r="C45" s="3">
        <f>summary!E75</f>
        <v>-12.435790703319368</v>
      </c>
      <c r="D45" s="3">
        <f>summary!F75</f>
        <v>-17.598530050172862</v>
      </c>
      <c r="E45" s="3">
        <f>summary!G75</f>
        <v>14.720436195844538</v>
      </c>
      <c r="F45" s="3">
        <f>summary!H75</f>
        <v>1.8646366245633927</v>
      </c>
      <c r="G45" s="3">
        <f>summary!I75</f>
        <v>-8.7380155004819091</v>
      </c>
      <c r="H45" s="3">
        <f>summary!J75</f>
        <v>7.2402731874289668</v>
      </c>
      <c r="I45" s="3">
        <f>summary!K75</f>
        <v>-0.84549294406461084</v>
      </c>
      <c r="J45" s="3">
        <f>summary!L75</f>
        <v>-12.802285360150268</v>
      </c>
      <c r="K45" s="3">
        <f>summary!M75</f>
        <v>-1.4290795157320262</v>
      </c>
      <c r="L45" s="3">
        <f>summary!N75</f>
        <v>0.61315669202807588</v>
      </c>
      <c r="M45" s="3">
        <f>summary!O75</f>
        <v>15.393502421163694</v>
      </c>
      <c r="N45" s="3">
        <f>summary!P75</f>
        <v>-6.1714682870189916</v>
      </c>
      <c r="O45" s="3">
        <f>summary!Q75</f>
        <v>15.85395744417489</v>
      </c>
      <c r="P45" s="18">
        <f>summary!R75</f>
        <v>3.2104361184600529</v>
      </c>
      <c r="Q45" s="18">
        <f>summary!S75</f>
        <v>-10.098227734528276</v>
      </c>
      <c r="S45" s="1"/>
      <c r="T45" s="27">
        <f t="shared" si="3"/>
        <v>-0.33343844582588295</v>
      </c>
      <c r="U45" s="27">
        <f t="shared" si="4"/>
        <v>3.106322006270247</v>
      </c>
      <c r="V45" s="27"/>
      <c r="W45" s="3">
        <v>-30</v>
      </c>
      <c r="X45" s="3"/>
      <c r="Y45">
        <f t="shared" si="2"/>
        <v>-0.11616812601826743</v>
      </c>
    </row>
    <row r="46" spans="1:25" x14ac:dyDescent="0.15">
      <c r="A46">
        <v>20</v>
      </c>
      <c r="C46" s="3">
        <f>summary!E76</f>
        <v>-13.001087811888715</v>
      </c>
      <c r="D46" s="3">
        <f>summary!F76</f>
        <v>-17.377648977799563</v>
      </c>
      <c r="E46" s="3">
        <f>summary!G76</f>
        <v>14.737542652485946</v>
      </c>
      <c r="F46" s="3">
        <f>summary!H76</f>
        <v>2.0461910216121342</v>
      </c>
      <c r="G46" s="3">
        <f>summary!I76</f>
        <v>-10.092221421371061</v>
      </c>
      <c r="H46" s="3">
        <f>summary!J76</f>
        <v>8.0339852259090385</v>
      </c>
      <c r="I46" s="3">
        <f>summary!K76</f>
        <v>0.13851279017721554</v>
      </c>
      <c r="J46" s="3">
        <f>summary!L76</f>
        <v>-11.535016600338732</v>
      </c>
      <c r="K46" s="3">
        <f>summary!M76</f>
        <v>-2.8511355808541352</v>
      </c>
      <c r="L46" s="3">
        <f>summary!N76</f>
        <v>-0.9060860358055598</v>
      </c>
      <c r="M46" s="3">
        <f>summary!O76</f>
        <v>14.792158171617114</v>
      </c>
      <c r="N46" s="3">
        <f>summary!P76</f>
        <v>-5.194374628530916</v>
      </c>
      <c r="O46" s="3">
        <f>summary!Q76</f>
        <v>14.145238012762871</v>
      </c>
      <c r="P46" s="18">
        <f>summary!R76</f>
        <v>2.7977437106634619</v>
      </c>
      <c r="Q46" s="18">
        <f>summary!S76</f>
        <v>-10.949521611552356</v>
      </c>
      <c r="S46" s="1"/>
      <c r="T46" s="27">
        <f t="shared" si="3"/>
        <v>-0.54338024477110491</v>
      </c>
      <c r="U46" s="27">
        <f t="shared" si="4"/>
        <v>3.0412289429676029</v>
      </c>
      <c r="V46" s="27"/>
      <c r="W46" s="3">
        <v>-30</v>
      </c>
      <c r="X46" s="3"/>
      <c r="Y46">
        <f t="shared" si="2"/>
        <v>-0.38378662281417208</v>
      </c>
    </row>
    <row r="47" spans="1:25" x14ac:dyDescent="0.15">
      <c r="A47">
        <v>20.5</v>
      </c>
      <c r="C47" s="3">
        <f>summary!E77</f>
        <v>-13.148232559577211</v>
      </c>
      <c r="D47" s="3">
        <f>summary!F77</f>
        <v>-17.487843208821229</v>
      </c>
      <c r="E47" s="3">
        <f>summary!G77</f>
        <v>15.347260282793441</v>
      </c>
      <c r="F47" s="3">
        <f>summary!H77</f>
        <v>1.4087111668627272</v>
      </c>
      <c r="G47" s="3">
        <f>summary!I77</f>
        <v>-10.815058108342058</v>
      </c>
      <c r="H47" s="3">
        <f>summary!J77</f>
        <v>7.9030125999168348</v>
      </c>
      <c r="I47" s="3">
        <f>summary!K77</f>
        <v>-1.0208221989898099</v>
      </c>
      <c r="J47" s="3">
        <f>summary!L77</f>
        <v>-11.53710837041179</v>
      </c>
      <c r="K47" s="3">
        <f>summary!M77</f>
        <v>-3.057459311640081</v>
      </c>
      <c r="L47" s="3">
        <f>summary!N77</f>
        <v>-0.17119237196185771</v>
      </c>
      <c r="M47" s="3">
        <f>summary!O77</f>
        <v>17.248397962862676</v>
      </c>
      <c r="N47" s="3">
        <f>summary!P77</f>
        <v>-5.8502776654719266</v>
      </c>
      <c r="O47" s="3">
        <f>summary!Q77</f>
        <v>10.042189649923806</v>
      </c>
      <c r="P47" s="18">
        <f>summary!R77</f>
        <v>1.1333830947782917</v>
      </c>
      <c r="Q47" s="18">
        <f>summary!S77</f>
        <v>-13.138445700464807</v>
      </c>
      <c r="S47" s="1"/>
      <c r="T47" s="27">
        <f t="shared" si="3"/>
        <v>-0.85680170252742183</v>
      </c>
      <c r="U47" s="27">
        <f t="shared" si="4"/>
        <v>3.0615544921043805</v>
      </c>
      <c r="V47" s="27"/>
      <c r="W47" s="3">
        <v>-30</v>
      </c>
      <c r="X47" s="3"/>
      <c r="Y47">
        <f t="shared" si="2"/>
        <v>-0.59600728547583381</v>
      </c>
    </row>
    <row r="48" spans="1:25" x14ac:dyDescent="0.15">
      <c r="A48">
        <v>21</v>
      </c>
      <c r="C48" s="3">
        <f>summary!E78</f>
        <v>-15.521308193923128</v>
      </c>
      <c r="D48" s="3">
        <f>summary!F78</f>
        <v>-17.898940506128156</v>
      </c>
      <c r="E48" s="3">
        <f>summary!G78</f>
        <v>17.653309013726808</v>
      </c>
      <c r="F48" s="3">
        <f>summary!H78</f>
        <v>1.6142059380647316</v>
      </c>
      <c r="G48" s="3">
        <f>summary!I78</f>
        <v>-12.258563407965536</v>
      </c>
      <c r="H48" s="3">
        <f>summary!J78</f>
        <v>7.907347043901507</v>
      </c>
      <c r="I48" s="3">
        <f>summary!K78</f>
        <v>-0.44624959184204371</v>
      </c>
      <c r="J48" s="3">
        <f>summary!L78</f>
        <v>-11.758046919461144</v>
      </c>
      <c r="K48" s="3">
        <f>summary!M78</f>
        <v>-2.2156671359278435</v>
      </c>
      <c r="L48" s="3">
        <f>summary!N78</f>
        <v>-1.6121858621489924</v>
      </c>
      <c r="M48" s="3">
        <f>summary!O78</f>
        <v>19.099264005798563</v>
      </c>
      <c r="N48" s="3">
        <f>summary!P78</f>
        <v>-6.4199423685258701</v>
      </c>
      <c r="O48" s="3">
        <f>summary!Q78</f>
        <v>10.466039350517296</v>
      </c>
      <c r="P48" s="18">
        <f>summary!R78</f>
        <v>1.6555536006165932</v>
      </c>
      <c r="Q48" s="18">
        <f>summary!S78</f>
        <v>-12.935476364478507</v>
      </c>
      <c r="S48" s="1"/>
      <c r="T48" s="27">
        <f t="shared" si="3"/>
        <v>-0.8762106641472156</v>
      </c>
      <c r="U48" s="27">
        <f t="shared" si="4"/>
        <v>3.3395844034660618</v>
      </c>
      <c r="V48" s="27"/>
      <c r="W48" s="3">
        <v>-30</v>
      </c>
      <c r="X48" s="3"/>
      <c r="Y48">
        <f t="shared" si="2"/>
        <v>-1.0292177269955181</v>
      </c>
    </row>
    <row r="49" spans="1:25" x14ac:dyDescent="0.15">
      <c r="A49">
        <v>21.5</v>
      </c>
      <c r="C49" s="3">
        <f>summary!E79</f>
        <v>-14.972577502480187</v>
      </c>
      <c r="D49" s="3">
        <f>summary!F79</f>
        <v>-17.874848746029105</v>
      </c>
      <c r="E49" s="3">
        <f>summary!G79</f>
        <v>21.99348507052364</v>
      </c>
      <c r="F49" s="3">
        <f>summary!H79</f>
        <v>1.278702046676337</v>
      </c>
      <c r="G49" s="3">
        <f>summary!I79</f>
        <v>-13.728408782869476</v>
      </c>
      <c r="H49" s="3">
        <f>summary!J79</f>
        <v>9.1705694581110215</v>
      </c>
      <c r="I49" s="3">
        <f>summary!K79</f>
        <v>-0.24395143285369258</v>
      </c>
      <c r="J49" s="3">
        <f>summary!L79</f>
        <v>-10.684734337946178</v>
      </c>
      <c r="K49" s="3">
        <f>summary!M79</f>
        <v>-3.4115232170627312</v>
      </c>
      <c r="L49" s="3">
        <f>summary!N79</f>
        <v>-0.84704326225274129</v>
      </c>
      <c r="M49" s="3">
        <f>summary!O79</f>
        <v>21.275626251870271</v>
      </c>
      <c r="N49" s="3">
        <f>summary!P79</f>
        <v>-6.9682861452925984</v>
      </c>
      <c r="O49" s="3">
        <f>summary!Q79</f>
        <v>9.0161289272070952</v>
      </c>
      <c r="P49" s="18">
        <f>summary!R79</f>
        <v>2.7990039921952437</v>
      </c>
      <c r="Q49" s="18">
        <f>summary!S79</f>
        <v>-13.920880411655304</v>
      </c>
      <c r="S49" s="1"/>
      <c r="T49" s="27">
        <f t="shared" si="3"/>
        <v>-0.46129705172294966</v>
      </c>
      <c r="U49" s="27">
        <f t="shared" si="4"/>
        <v>3.5876550039648833</v>
      </c>
      <c r="V49" s="27"/>
      <c r="W49" s="3">
        <v>-30</v>
      </c>
      <c r="X49" s="3"/>
      <c r="Y49">
        <f t="shared" si="2"/>
        <v>-0.54549734755321699</v>
      </c>
    </row>
    <row r="50" spans="1:25" x14ac:dyDescent="0.15">
      <c r="A50">
        <v>22</v>
      </c>
      <c r="C50" s="3">
        <f>summary!E80</f>
        <v>-14.572399152151041</v>
      </c>
      <c r="D50" s="3">
        <f>summary!F80</f>
        <v>-16.757249197365201</v>
      </c>
      <c r="E50" s="3">
        <f>summary!G80</f>
        <v>21.90136573737551</v>
      </c>
      <c r="F50" s="3">
        <f>summary!H80</f>
        <v>2.3164294666744025</v>
      </c>
      <c r="G50" s="3">
        <f>summary!I80</f>
        <v>-13.297181353435153</v>
      </c>
      <c r="H50" s="3">
        <f>summary!J80</f>
        <v>9.2567400220799776</v>
      </c>
      <c r="I50" s="3">
        <f>summary!K80</f>
        <v>-0.16549791344985168</v>
      </c>
      <c r="J50" s="3">
        <f>summary!L80</f>
        <v>-10.599515888986481</v>
      </c>
      <c r="K50" s="3">
        <f>summary!M80</f>
        <v>-3.9665385554297217</v>
      </c>
      <c r="L50" s="3">
        <f>summary!N80</f>
        <v>-1.2417085668920358</v>
      </c>
      <c r="M50" s="3">
        <f>summary!O80</f>
        <v>20.017269908190556</v>
      </c>
      <c r="N50" s="3">
        <f>summary!P80</f>
        <v>-5.9688564486784816</v>
      </c>
      <c r="O50" s="3">
        <f>summary!Q80</f>
        <v>10.522603365668434</v>
      </c>
      <c r="P50" s="18">
        <f>summary!R80</f>
        <v>1.4453228272177787</v>
      </c>
      <c r="Q50" s="18">
        <f>summary!S80</f>
        <v>-12.848834215606983</v>
      </c>
      <c r="S50" s="1"/>
      <c r="T50" s="27">
        <f t="shared" si="3"/>
        <v>-0.19650296741531414</v>
      </c>
      <c r="U50" s="27">
        <f t="shared" si="4"/>
        <v>3.5053915397377593</v>
      </c>
      <c r="V50" s="27"/>
      <c r="W50" s="3">
        <v>-30</v>
      </c>
      <c r="X50" s="3"/>
      <c r="Y50">
        <f t="shared" si="2"/>
        <v>-0.70360324017094378</v>
      </c>
    </row>
    <row r="51" spans="1:25" x14ac:dyDescent="0.15">
      <c r="A51">
        <v>22.5</v>
      </c>
      <c r="C51" s="3">
        <f>summary!E81</f>
        <v>-16.04183925926425</v>
      </c>
      <c r="D51" s="3">
        <f>summary!F81</f>
        <v>-17.107129119362654</v>
      </c>
      <c r="E51" s="3">
        <f>summary!G81</f>
        <v>25.208030032049333</v>
      </c>
      <c r="F51" s="3">
        <f>summary!H81</f>
        <v>1.3165853515430901</v>
      </c>
      <c r="G51" s="3">
        <f>summary!I81</f>
        <v>-10.647795737445891</v>
      </c>
      <c r="H51" s="3">
        <f>summary!J81</f>
        <v>9.1962563948437168</v>
      </c>
      <c r="I51" s="3">
        <f>summary!K81</f>
        <v>-8.6440364531235742E-2</v>
      </c>
      <c r="J51" s="3">
        <f>summary!L81</f>
        <v>-9.8939270614805199</v>
      </c>
      <c r="K51" s="3">
        <f>summary!M81</f>
        <v>-3.4072519431588852</v>
      </c>
      <c r="L51" s="3">
        <f>summary!N81</f>
        <v>-2.1805965512905319</v>
      </c>
      <c r="M51" s="3">
        <f>summary!O81</f>
        <v>22.27194444341216</v>
      </c>
      <c r="N51" s="3">
        <f>summary!P81</f>
        <v>-6.4458845101186322</v>
      </c>
      <c r="O51" s="3">
        <f>summary!Q81</f>
        <v>11.247099456743754</v>
      </c>
      <c r="P51" s="18">
        <f>summary!R81</f>
        <v>1.8792563682521333</v>
      </c>
      <c r="Q51" s="18">
        <f>summary!S81</f>
        <v>-15.35015131061988</v>
      </c>
      <c r="S51" s="1"/>
      <c r="T51" s="27">
        <f t="shared" si="3"/>
        <v>0.26377316399534245</v>
      </c>
      <c r="U51" s="27">
        <f t="shared" si="4"/>
        <v>3.7232487339575777</v>
      </c>
      <c r="V51" s="27"/>
      <c r="W51" s="3">
        <v>-30</v>
      </c>
      <c r="X51" s="3"/>
      <c r="Y51">
        <f t="shared" si="2"/>
        <v>-1.1335184579108839</v>
      </c>
    </row>
    <row r="52" spans="1:25" x14ac:dyDescent="0.15">
      <c r="A52">
        <v>23</v>
      </c>
      <c r="C52" s="3">
        <f>summary!E82</f>
        <v>-14.718223747316269</v>
      </c>
      <c r="D52" s="3">
        <f>summary!F82</f>
        <v>-16.68164709425724</v>
      </c>
      <c r="E52" s="3">
        <f>summary!G82</f>
        <v>24.510876762638674</v>
      </c>
      <c r="F52" s="3">
        <f>summary!H82</f>
        <v>0.64311067358057439</v>
      </c>
      <c r="G52" s="3">
        <f>summary!I82</f>
        <v>-11.392594885082911</v>
      </c>
      <c r="H52" s="3">
        <f>summary!J82</f>
        <v>8.587337758157739</v>
      </c>
      <c r="I52" s="3">
        <f>summary!K82</f>
        <v>1.0970031295368317</v>
      </c>
      <c r="J52" s="3">
        <f>summary!L82</f>
        <v>-9.2686877961032827</v>
      </c>
      <c r="K52" s="3">
        <f>summary!M82</f>
        <v>-1.9070844267437235</v>
      </c>
      <c r="L52" s="3">
        <f>summary!N82</f>
        <v>-2.6641234441183261</v>
      </c>
      <c r="M52" s="3">
        <f>summary!O82</f>
        <v>22.577741743365536</v>
      </c>
      <c r="N52" s="3">
        <f>summary!P82</f>
        <v>-6.9715944433527746</v>
      </c>
      <c r="O52" s="3">
        <f>summary!Q82</f>
        <v>14.785590196808313</v>
      </c>
      <c r="P52" s="18">
        <f>summary!R82</f>
        <v>2.2879194380447547</v>
      </c>
      <c r="Q52" s="18">
        <f>summary!S82</f>
        <v>-14.955644615054938</v>
      </c>
      <c r="S52" s="1"/>
      <c r="T52" s="27">
        <f t="shared" si="3"/>
        <v>0.66136187900870347</v>
      </c>
      <c r="U52" s="27">
        <f t="shared" si="4"/>
        <v>3.7285843776390064</v>
      </c>
      <c r="V52" s="27"/>
      <c r="W52" s="3">
        <v>-30</v>
      </c>
      <c r="X52" s="3"/>
      <c r="Y52">
        <f t="shared" si="2"/>
        <v>-0.6319868765815746</v>
      </c>
    </row>
    <row r="53" spans="1:25" x14ac:dyDescent="0.15">
      <c r="A53">
        <v>23.5</v>
      </c>
      <c r="C53" s="3">
        <f>summary!E83</f>
        <v>-14.41186571402546</v>
      </c>
      <c r="D53" s="3">
        <f>summary!F83</f>
        <v>-17.129788007901698</v>
      </c>
      <c r="E53" s="3">
        <f>summary!G83</f>
        <v>28.180999014481813</v>
      </c>
      <c r="F53" s="3">
        <f>summary!H83</f>
        <v>1.3414183074763437</v>
      </c>
      <c r="G53" s="3">
        <f>summary!I83</f>
        <v>-11.448275857287102</v>
      </c>
      <c r="H53" s="3">
        <f>summary!J83</f>
        <v>8.3110592532383887</v>
      </c>
      <c r="I53" s="3">
        <f>summary!K83</f>
        <v>3.3557982043887749</v>
      </c>
      <c r="J53" s="3">
        <f>summary!L83</f>
        <v>-10.102221791515809</v>
      </c>
      <c r="K53" s="3">
        <f>summary!M83</f>
        <v>-0.91408306572197329</v>
      </c>
      <c r="L53" s="3">
        <f>summary!N83</f>
        <v>-1.5477742141031949</v>
      </c>
      <c r="M53" s="3">
        <f>summary!O83</f>
        <v>23.655020259326282</v>
      </c>
      <c r="N53" s="3">
        <f>summary!P83</f>
        <v>-4.0472141317246066</v>
      </c>
      <c r="O53" s="3">
        <f>summary!Q83</f>
        <v>14.01606443243168</v>
      </c>
      <c r="P53" s="18">
        <f>summary!R83</f>
        <v>0.45267744403669319</v>
      </c>
      <c r="Q53" s="18">
        <f>summary!S83</f>
        <v>-14.905211057065394</v>
      </c>
      <c r="S53" s="1"/>
      <c r="T53" s="27">
        <f t="shared" si="3"/>
        <v>1.4814720530048799</v>
      </c>
      <c r="U53" s="27">
        <f t="shared" si="4"/>
        <v>3.8875556552894861</v>
      </c>
      <c r="V53" s="27"/>
      <c r="W53" s="3">
        <v>-30</v>
      </c>
      <c r="X53" s="3"/>
      <c r="Y53">
        <f t="shared" si="2"/>
        <v>-0.23070281084263999</v>
      </c>
    </row>
    <row r="54" spans="1:25" x14ac:dyDescent="0.15">
      <c r="A54">
        <v>24</v>
      </c>
      <c r="C54" s="3">
        <f>summary!E84</f>
        <v>-14.796622281826401</v>
      </c>
      <c r="D54" s="3">
        <f>summary!F84</f>
        <v>-16.23594784817519</v>
      </c>
      <c r="E54" s="3">
        <f>summary!G84</f>
        <v>27.57169355405853</v>
      </c>
      <c r="F54" s="3">
        <f>summary!H84</f>
        <v>1.3891771042149292</v>
      </c>
      <c r="G54" s="3">
        <f>summary!I84</f>
        <v>-13.231963831302137</v>
      </c>
      <c r="H54" s="3">
        <f>summary!J84</f>
        <v>7.1480227675205015</v>
      </c>
      <c r="I54" s="3">
        <f>summary!K84</f>
        <v>1.6012426733501415</v>
      </c>
      <c r="J54" s="3">
        <f>summary!L84</f>
        <v>-10.46252001078796</v>
      </c>
      <c r="K54" s="3">
        <f>summary!M84</f>
        <v>-1.3818378530729751</v>
      </c>
      <c r="L54" s="3">
        <f>summary!N84</f>
        <v>-1.6379126731436604</v>
      </c>
      <c r="M54" s="3">
        <f>summary!O84</f>
        <v>22.752454080428734</v>
      </c>
      <c r="N54" s="3">
        <f>summary!P84</f>
        <v>-2.5103968995563539</v>
      </c>
      <c r="O54" s="3">
        <f>summary!Q84</f>
        <v>14.720978013255829</v>
      </c>
      <c r="P54" s="18">
        <f>summary!R84</f>
        <v>2.4634182855031659</v>
      </c>
      <c r="Q54" s="18">
        <f>summary!S84</f>
        <v>-13.08903204880697</v>
      </c>
      <c r="S54" s="1"/>
      <c r="T54" s="27">
        <f t="shared" si="3"/>
        <v>1.1481820611510758</v>
      </c>
      <c r="U54" s="27">
        <f t="shared" si="4"/>
        <v>3.8489251175719064</v>
      </c>
      <c r="V54" s="27"/>
      <c r="W54" s="3">
        <v>-30</v>
      </c>
      <c r="X54" s="3"/>
      <c r="Y54">
        <f t="shared" si="2"/>
        <v>3.6696255709769421E-3</v>
      </c>
    </row>
    <row r="55" spans="1:25" x14ac:dyDescent="0.15">
      <c r="A55">
        <v>24.5</v>
      </c>
      <c r="C55" s="3">
        <f>summary!E85</f>
        <v>-14.78103979715689</v>
      </c>
      <c r="D55" s="3">
        <f>summary!F85</f>
        <v>-16.843607413481845</v>
      </c>
      <c r="E55" s="3">
        <f>summary!G85</f>
        <v>29.47747160170654</v>
      </c>
      <c r="F55" s="3">
        <f>summary!H85</f>
        <v>0.85918015863628416</v>
      </c>
      <c r="G55" s="3">
        <f>summary!I85</f>
        <v>-13.535063589022814</v>
      </c>
      <c r="H55" s="3">
        <f>summary!J85</f>
        <v>7.1599519060528181</v>
      </c>
      <c r="I55" s="3">
        <f>summary!K85</f>
        <v>1.965542995139782</v>
      </c>
      <c r="J55" s="3">
        <f>summary!L85</f>
        <v>-10.606257552253537</v>
      </c>
      <c r="K55" s="3">
        <f>summary!M85</f>
        <v>-0.44922094496328713</v>
      </c>
      <c r="L55" s="3">
        <f>summary!N85</f>
        <v>-1.5883018313464479</v>
      </c>
      <c r="M55" s="3">
        <f>summary!O85</f>
        <v>21.254099210467793</v>
      </c>
      <c r="N55" s="3">
        <f>summary!P85</f>
        <v>-2.6170733440365375</v>
      </c>
      <c r="O55" s="3">
        <f>summary!Q85</f>
        <v>15.099912172725546</v>
      </c>
      <c r="P55" s="18">
        <f>summary!R85</f>
        <v>3.694085002676375</v>
      </c>
      <c r="Q55" s="18">
        <f>summary!S85</f>
        <v>-12.66806888132078</v>
      </c>
      <c r="S55" s="1"/>
      <c r="T55" s="27">
        <f t="shared" si="3"/>
        <v>1.1842764286513388</v>
      </c>
      <c r="U55" s="27">
        <f t="shared" si="4"/>
        <v>3.9172119404653456</v>
      </c>
      <c r="V55" s="27"/>
      <c r="W55" s="3">
        <v>-30</v>
      </c>
      <c r="X55" s="3"/>
      <c r="Y55">
        <f t="shared" si="2"/>
        <v>0.20497960683649852</v>
      </c>
    </row>
    <row r="56" spans="1:25" x14ac:dyDescent="0.15">
      <c r="A56">
        <v>25</v>
      </c>
      <c r="C56" s="3">
        <f>summary!E86</f>
        <v>-14.648452173605234</v>
      </c>
      <c r="D56" s="3">
        <f>summary!F86</f>
        <v>-16.419804652330384</v>
      </c>
      <c r="E56" s="3">
        <f>summary!G86</f>
        <v>27.64509847923954</v>
      </c>
      <c r="F56" s="3">
        <f>summary!H86</f>
        <v>0.54868130159508743</v>
      </c>
      <c r="G56" s="3">
        <f>summary!I86</f>
        <v>-13.648960180563035</v>
      </c>
      <c r="H56" s="3">
        <f>summary!J86</f>
        <v>6.7730337998708174</v>
      </c>
      <c r="I56" s="3">
        <f>summary!K86</f>
        <v>-0.53461144516517056</v>
      </c>
      <c r="J56" s="3">
        <f>summary!L86</f>
        <v>-9.4182589295246011</v>
      </c>
      <c r="K56" s="3">
        <f>summary!M86</f>
        <v>1.2749680251219804</v>
      </c>
      <c r="L56" s="3">
        <f>summary!N86</f>
        <v>-1.3378006384078225</v>
      </c>
      <c r="M56" s="3">
        <f>summary!O86</f>
        <v>21.582443239567251</v>
      </c>
      <c r="N56" s="3">
        <f>summary!P86</f>
        <v>-2.9090329294569157</v>
      </c>
      <c r="O56" s="3">
        <f>summary!Q86</f>
        <v>16.484163629499847</v>
      </c>
      <c r="P56" s="18">
        <f>summary!R86</f>
        <v>3.42066949455613</v>
      </c>
      <c r="Q56" s="18">
        <f>summary!S86</f>
        <v>-13.769211065851414</v>
      </c>
      <c r="S56" s="1"/>
      <c r="T56" s="27">
        <f t="shared" si="3"/>
        <v>1.1839590404493348</v>
      </c>
      <c r="U56" s="27">
        <f t="shared" si="4"/>
        <v>3.8406409176962173</v>
      </c>
      <c r="V56" s="27"/>
      <c r="W56" s="3">
        <v>-30</v>
      </c>
      <c r="X56" s="3"/>
      <c r="Y56">
        <f t="shared" si="2"/>
        <v>7.0349282149584358E-3</v>
      </c>
    </row>
    <row r="57" spans="1:25" ht="15" x14ac:dyDescent="0.2">
      <c r="A57" s="25">
        <v>25.5</v>
      </c>
      <c r="B57" s="24" t="s">
        <v>30</v>
      </c>
      <c r="C57" s="25">
        <f>summary!E87</f>
        <v>-14.605452243833659</v>
      </c>
      <c r="D57" s="25">
        <f>summary!F87</f>
        <v>-16.273453611689874</v>
      </c>
      <c r="E57" s="25">
        <f>summary!G87</f>
        <v>28.760284442927368</v>
      </c>
      <c r="F57" s="25">
        <f>summary!H87</f>
        <v>1.0512672268449348</v>
      </c>
      <c r="G57" s="25">
        <f>summary!I87</f>
        <v>-14.950208794646569</v>
      </c>
      <c r="H57" s="25">
        <f>summary!J87</f>
        <v>7.165985410308469</v>
      </c>
      <c r="I57" s="25">
        <f>summary!K87</f>
        <v>0.34337742969509771</v>
      </c>
      <c r="J57" s="25">
        <f>summary!L87</f>
        <v>-10.671254929156788</v>
      </c>
      <c r="K57" s="25">
        <f>summary!M87</f>
        <v>1.2974962564197805</v>
      </c>
      <c r="L57" s="25">
        <f>summary!N87</f>
        <v>-2.7013793966848838</v>
      </c>
      <c r="M57" s="25">
        <f>summary!O87</f>
        <v>18.871906171272609</v>
      </c>
      <c r="N57" s="25">
        <f>summary!P87</f>
        <v>-2.5962926779393767</v>
      </c>
      <c r="O57" s="25">
        <f>summary!Q87</f>
        <v>18.715533526410585</v>
      </c>
      <c r="P57" s="26">
        <f>summary!R87</f>
        <v>3.3134942098981499</v>
      </c>
      <c r="Q57" s="26">
        <f>summary!S87</f>
        <v>-13.091736855998231</v>
      </c>
      <c r="R57" s="26"/>
      <c r="S57" s="1"/>
      <c r="T57" s="28">
        <f t="shared" si="3"/>
        <v>1.1082929853790529</v>
      </c>
      <c r="U57" s="28">
        <f t="shared" si="4"/>
        <v>3.9234918534617429</v>
      </c>
      <c r="V57" s="27"/>
      <c r="W57" s="25"/>
      <c r="X57" s="25"/>
      <c r="Y57">
        <f t="shared" si="2"/>
        <v>0.69732232827001628</v>
      </c>
    </row>
    <row r="58" spans="1:25" x14ac:dyDescent="0.15">
      <c r="A58">
        <v>26</v>
      </c>
      <c r="C58" s="3">
        <f>summary!E88</f>
        <v>-15.370574657036421</v>
      </c>
      <c r="D58" s="3">
        <f>summary!F88</f>
        <v>-16.316523461123751</v>
      </c>
      <c r="E58" s="3">
        <f>summary!G88</f>
        <v>28.208090907149764</v>
      </c>
      <c r="F58" s="3">
        <f>summary!H88</f>
        <v>0.70119307032305778</v>
      </c>
      <c r="G58" s="3">
        <f>summary!I88</f>
        <v>-15.855301945239312</v>
      </c>
      <c r="H58" s="3">
        <f>summary!J88</f>
        <v>7.11047188908592</v>
      </c>
      <c r="I58" s="3">
        <f>summary!K88</f>
        <v>1.6368132656685568</v>
      </c>
      <c r="J58" s="3">
        <f>summary!L88</f>
        <v>-10.194047133886547</v>
      </c>
      <c r="K58" s="3">
        <f>summary!M88</f>
        <v>1.8912228022656801</v>
      </c>
      <c r="L58" s="3">
        <f>summary!N88</f>
        <v>-2.0980889151359436</v>
      </c>
      <c r="M58" s="3">
        <f>summary!O88</f>
        <v>18.193079736506341</v>
      </c>
      <c r="N58" s="3">
        <f>summary!P88</f>
        <v>-1.1271341611360934</v>
      </c>
      <c r="O58" s="3">
        <f>summary!Q88</f>
        <v>20.611466260484377</v>
      </c>
      <c r="P58" s="18">
        <f>summary!R88</f>
        <v>2.2092296200363295</v>
      </c>
      <c r="Q58" s="18">
        <f>summary!S88</f>
        <v>-14.399219259781306</v>
      </c>
      <c r="S58" s="1"/>
      <c r="T58" s="27">
        <f t="shared" si="3"/>
        <v>1.3377436659942792</v>
      </c>
      <c r="U58" s="27">
        <f t="shared" si="4"/>
        <v>3.9621804253462849</v>
      </c>
      <c r="V58" s="27"/>
      <c r="W58" s="3"/>
      <c r="X58" s="3"/>
      <c r="Y58">
        <f t="shared" si="2"/>
        <v>1.1690031679958073</v>
      </c>
    </row>
    <row r="59" spans="1:25" x14ac:dyDescent="0.15">
      <c r="A59">
        <v>26.5</v>
      </c>
      <c r="C59" s="3">
        <f>summary!E89</f>
        <v>-13.878001639696297</v>
      </c>
      <c r="D59" s="3">
        <f>summary!F89</f>
        <v>-16.269506545294028</v>
      </c>
      <c r="E59" s="3">
        <f>summary!G89</f>
        <v>26.527374431201771</v>
      </c>
      <c r="F59" s="3">
        <f>summary!H89</f>
        <v>0.54348144051425462</v>
      </c>
      <c r="G59" s="3">
        <f>summary!I89</f>
        <v>-16.106599470146683</v>
      </c>
      <c r="H59" s="3">
        <f>summary!J89</f>
        <v>7.0687466124389449</v>
      </c>
      <c r="I59" s="3">
        <f>summary!K89</f>
        <v>-1.0060452669229292</v>
      </c>
      <c r="J59" s="3">
        <f>summary!L89</f>
        <v>-9.0480831613451791</v>
      </c>
      <c r="K59" s="3">
        <f>summary!M89</f>
        <v>3.7694956665289561</v>
      </c>
      <c r="L59" s="3">
        <f>summary!N89</f>
        <v>-1.7723747655365898</v>
      </c>
      <c r="M59" s="3">
        <f>summary!O89</f>
        <v>14.722009599414035</v>
      </c>
      <c r="N59" s="3">
        <f>summary!P89</f>
        <v>-1.6604334750580774</v>
      </c>
      <c r="O59" s="3">
        <f>summary!Q89</f>
        <v>20.295960541537671</v>
      </c>
      <c r="P59" s="18">
        <f>summary!R89</f>
        <v>4.0821368783836229</v>
      </c>
      <c r="Q59" s="18">
        <f>summary!S89</f>
        <v>-14.067328406363849</v>
      </c>
      <c r="S59" s="1"/>
      <c r="T59" s="27">
        <f t="shared" si="3"/>
        <v>1.0143095359719887</v>
      </c>
      <c r="U59" s="27">
        <f t="shared" si="4"/>
        <v>3.7459026508597311</v>
      </c>
      <c r="V59" s="27"/>
      <c r="W59" s="3"/>
      <c r="X59" s="3"/>
      <c r="Y59">
        <f t="shared" si="2"/>
        <v>-0.23128191320433733</v>
      </c>
    </row>
    <row r="60" spans="1:25" x14ac:dyDescent="0.15">
      <c r="A60">
        <v>27</v>
      </c>
      <c r="C60" s="3">
        <f>summary!E90</f>
        <v>-13.271974780470174</v>
      </c>
      <c r="D60" s="3">
        <f>summary!F90</f>
        <v>-16.571722228102473</v>
      </c>
      <c r="E60" s="3">
        <f>summary!G90</f>
        <v>27.063893802979479</v>
      </c>
      <c r="F60" s="3">
        <f>summary!H90</f>
        <v>0.45429048609545891</v>
      </c>
      <c r="G60" s="3">
        <f>summary!I90</f>
        <v>-14.142968594421438</v>
      </c>
      <c r="H60" s="3">
        <f>summary!J90</f>
        <v>4.8699284548490374</v>
      </c>
      <c r="I60" s="3">
        <f>summary!K90</f>
        <v>-0.48844209193980315</v>
      </c>
      <c r="J60" s="3">
        <f>summary!L90</f>
        <v>-8.6644368005978087</v>
      </c>
      <c r="K60" s="3">
        <f>summary!M90</f>
        <v>5.1841715890049187</v>
      </c>
      <c r="L60" s="3">
        <f>summary!N90</f>
        <v>-1.9753382886638218</v>
      </c>
      <c r="M60" s="3">
        <f>summary!O90</f>
        <v>11.637797990638076</v>
      </c>
      <c r="N60" s="3">
        <f>summary!P90</f>
        <v>-1.8616214062989176</v>
      </c>
      <c r="O60" s="3">
        <f>summary!Q90</f>
        <v>19.236304030066755</v>
      </c>
      <c r="P60" s="18">
        <f>summary!R90</f>
        <v>2.8641707118153241</v>
      </c>
      <c r="Q60" s="18">
        <f>summary!S90</f>
        <v>-13.551657894378739</v>
      </c>
      <c r="S60" s="1"/>
      <c r="T60" s="27">
        <f t="shared" si="3"/>
        <v>0.88229862793379144</v>
      </c>
      <c r="U60" s="27">
        <f t="shared" si="4"/>
        <v>3.5913677922194784</v>
      </c>
      <c r="V60" s="27"/>
      <c r="W60" s="3"/>
      <c r="X60" s="3"/>
      <c r="Y60">
        <f t="shared" si="2"/>
        <v>-1.7075802922172145E-2</v>
      </c>
    </row>
    <row r="61" spans="1:25" x14ac:dyDescent="0.15">
      <c r="A61">
        <v>27.5</v>
      </c>
      <c r="C61" s="3">
        <f>summary!E91</f>
        <v>-14.057496658877918</v>
      </c>
      <c r="D61" s="3">
        <f>summary!F91</f>
        <v>-14.844666749369692</v>
      </c>
      <c r="E61" s="3">
        <f>summary!G91</f>
        <v>24.217077165449048</v>
      </c>
      <c r="F61" s="3">
        <f>summary!H91</f>
        <v>0.45749368377459931</v>
      </c>
      <c r="G61" s="3">
        <f>summary!I91</f>
        <v>-15.807527879297417</v>
      </c>
      <c r="H61" s="3">
        <f>summary!J91</f>
        <v>4.4152005299278052</v>
      </c>
      <c r="I61" s="3">
        <f>summary!K91</f>
        <v>-0.3546287908549155</v>
      </c>
      <c r="J61" s="3">
        <f>summary!L91</f>
        <v>-8.7106834101152728</v>
      </c>
      <c r="K61" s="3">
        <f>summary!M91</f>
        <v>1.9906876375451621</v>
      </c>
      <c r="L61" s="3">
        <f>summary!N91</f>
        <v>-3.5973447349471943</v>
      </c>
      <c r="M61" s="3">
        <f>summary!O91</f>
        <v>12.047356368624222</v>
      </c>
      <c r="N61" s="3">
        <f>summary!P91</f>
        <v>-0.60469007752743498</v>
      </c>
      <c r="O61" s="3">
        <f>summary!Q91</f>
        <v>18.619097658541044</v>
      </c>
      <c r="P61" s="18">
        <f>summary!R91</f>
        <v>3.7971053564379749</v>
      </c>
      <c r="Q61" s="18">
        <f>summary!S91</f>
        <v>-15.254782863739411</v>
      </c>
      <c r="S61" s="1"/>
      <c r="T61" s="27">
        <f t="shared" si="3"/>
        <v>0.28999036483631041</v>
      </c>
      <c r="U61" s="27">
        <f t="shared" si="4"/>
        <v>3.4511359266970012</v>
      </c>
      <c r="V61" s="27"/>
      <c r="Y61">
        <f t="shared" si="2"/>
        <v>5.1432446459841907E-2</v>
      </c>
    </row>
    <row r="62" spans="1:25" x14ac:dyDescent="0.15">
      <c r="A62">
        <v>28</v>
      </c>
      <c r="C62" s="3">
        <f>summary!E92</f>
        <v>-15.117574609696435</v>
      </c>
      <c r="D62" s="3">
        <f>summary!F92</f>
        <v>-15.672861211932446</v>
      </c>
      <c r="E62" s="3">
        <f>summary!G92</f>
        <v>21.589496835775201</v>
      </c>
      <c r="F62" s="3">
        <f>summary!H92</f>
        <v>0.2737721695336211</v>
      </c>
      <c r="G62" s="3">
        <f>summary!I92</f>
        <v>-15.439362661673023</v>
      </c>
      <c r="H62" s="3">
        <f>summary!J92</f>
        <v>4.1087066823562211</v>
      </c>
      <c r="I62" s="3">
        <f>summary!K92</f>
        <v>-1.569610188968628</v>
      </c>
      <c r="J62" s="3">
        <f>summary!L92</f>
        <v>-8.7118718215995496</v>
      </c>
      <c r="K62" s="3">
        <f>summary!M92</f>
        <v>3.7414336432831483</v>
      </c>
      <c r="L62" s="3">
        <f>summary!N92</f>
        <v>-3.9131330825297974</v>
      </c>
      <c r="M62" s="3">
        <f>summary!O92</f>
        <v>10.221415351887101</v>
      </c>
      <c r="N62" s="3">
        <f>summary!P92</f>
        <v>-1.1635640178958295</v>
      </c>
      <c r="O62" s="3">
        <f>summary!Q92</f>
        <v>17.245872423405935</v>
      </c>
      <c r="P62" s="18">
        <f>summary!R92</f>
        <v>2.95908776805146</v>
      </c>
      <c r="Q62" s="18">
        <f>summary!S92</f>
        <v>-13.373570933721268</v>
      </c>
      <c r="S62" s="1"/>
      <c r="T62" s="27">
        <f t="shared" si="3"/>
        <v>-0.33902157600419092</v>
      </c>
      <c r="U62" s="27">
        <f t="shared" si="4"/>
        <v>3.3060209679949231</v>
      </c>
      <c r="V62" s="27"/>
      <c r="Y62">
        <f t="shared" si="2"/>
        <v>-0.44489592418110424</v>
      </c>
    </row>
    <row r="63" spans="1:25" x14ac:dyDescent="0.15">
      <c r="A63">
        <v>28.5</v>
      </c>
      <c r="C63" s="3">
        <f>summary!E93</f>
        <v>-15.335875654423461</v>
      </c>
      <c r="D63" s="3">
        <f>summary!F93</f>
        <v>-15.053544803629265</v>
      </c>
      <c r="E63" s="3">
        <f>summary!G93</f>
        <v>20.140167085845491</v>
      </c>
      <c r="F63" s="3">
        <f>summary!H93</f>
        <v>-0.80350039466045697</v>
      </c>
      <c r="G63" s="3">
        <f>summary!I93</f>
        <v>-15.443028331707717</v>
      </c>
      <c r="H63" s="3">
        <f>summary!J93</f>
        <v>4.5158306500531724</v>
      </c>
      <c r="I63" s="3">
        <f>summary!K93</f>
        <v>0.20645827788366744</v>
      </c>
      <c r="J63" s="3">
        <f>summary!L93</f>
        <v>-8.119407109944019</v>
      </c>
      <c r="K63" s="3">
        <f>summary!M93</f>
        <v>3.9425459197416268</v>
      </c>
      <c r="L63" s="3">
        <f>summary!N93</f>
        <v>-1.1784724923292431</v>
      </c>
      <c r="M63" s="3">
        <f>summary!O93</f>
        <v>10.002678757770356</v>
      </c>
      <c r="N63" s="3">
        <f>summary!P93</f>
        <v>-2.0349909574922753</v>
      </c>
      <c r="O63" s="3">
        <f>summary!Q93</f>
        <v>18.872285607332667</v>
      </c>
      <c r="P63" s="18">
        <f>summary!R93</f>
        <v>3.2749294497575998</v>
      </c>
      <c r="Q63" s="18">
        <f>summary!S93</f>
        <v>-13.049358642148515</v>
      </c>
      <c r="S63" s="1"/>
      <c r="T63" s="27">
        <f t="shared" si="3"/>
        <v>-2.2219495812266496E-2</v>
      </c>
      <c r="U63" s="27">
        <f t="shared" si="4"/>
        <v>3.2720665722097402</v>
      </c>
      <c r="V63" s="27"/>
      <c r="Y63">
        <f t="shared" si="2"/>
        <v>-0.29852105838839471</v>
      </c>
    </row>
    <row r="64" spans="1:25" x14ac:dyDescent="0.15">
      <c r="A64">
        <v>29</v>
      </c>
      <c r="C64" s="3">
        <f>summary!E94</f>
        <v>-14.497135954765017</v>
      </c>
      <c r="D64" s="3">
        <f>summary!F94</f>
        <v>-15.260338752846318</v>
      </c>
      <c r="E64" s="3">
        <f>summary!G94</f>
        <v>16.84399405569199</v>
      </c>
      <c r="F64" s="3">
        <f>summary!H94</f>
        <v>0.83963301899644838</v>
      </c>
      <c r="G64" s="3">
        <f>summary!I94</f>
        <v>-15.990793389317234</v>
      </c>
      <c r="H64" s="3">
        <f>summary!J94</f>
        <v>4.175070505870365</v>
      </c>
      <c r="I64" s="3">
        <f>summary!K94</f>
        <v>0.11179844976264709</v>
      </c>
      <c r="J64" s="3">
        <f>summary!L94</f>
        <v>-8.0569503219060046</v>
      </c>
      <c r="K64" s="3">
        <f>summary!M94</f>
        <v>3.6981295684347666</v>
      </c>
      <c r="L64" s="3">
        <f>summary!N94</f>
        <v>-1.6865095921401274</v>
      </c>
      <c r="M64" s="3">
        <f>summary!O94</f>
        <v>10.847404836550057</v>
      </c>
      <c r="N64" s="3">
        <f>summary!P94</f>
        <v>-2.2595641208992201</v>
      </c>
      <c r="O64" s="3">
        <f>summary!Q94</f>
        <v>18.994623476397518</v>
      </c>
      <c r="P64" s="18">
        <f>summary!R94</f>
        <v>4.8591556978717056</v>
      </c>
      <c r="Q64" s="18">
        <f>summary!S94</f>
        <v>-13.711190393528749</v>
      </c>
      <c r="S64" s="1"/>
      <c r="T64" s="27">
        <f t="shared" si="3"/>
        <v>-0.17235678616693306</v>
      </c>
      <c r="U64" s="27">
        <f t="shared" si="4"/>
        <v>3.1675796327497157</v>
      </c>
      <c r="V64" s="27"/>
      <c r="Y64">
        <f t="shared" si="2"/>
        <v>0.47571573437954773</v>
      </c>
    </row>
    <row r="65" spans="1:25" x14ac:dyDescent="0.15">
      <c r="A65">
        <v>29.5</v>
      </c>
      <c r="C65" s="3">
        <f>summary!E95</f>
        <v>-14.458759978778371</v>
      </c>
      <c r="D65" s="3">
        <f>summary!F95</f>
        <v>-15.092545164764928</v>
      </c>
      <c r="E65" s="3">
        <f>summary!G95</f>
        <v>14.123427172786268</v>
      </c>
      <c r="F65" s="3">
        <f>summary!H95</f>
        <v>1.4745503851349952E-2</v>
      </c>
      <c r="G65" s="3">
        <f>summary!I95</f>
        <v>-16.298028912543028</v>
      </c>
      <c r="H65" s="3">
        <f>summary!J95</f>
        <v>4.9281300199870079</v>
      </c>
      <c r="I65" s="3">
        <f>summary!K95</f>
        <v>7.1733221707609748E-2</v>
      </c>
      <c r="J65" s="3">
        <f>summary!L95</f>
        <v>-7.1268115519368873</v>
      </c>
      <c r="K65" s="3">
        <f>summary!M95</f>
        <v>1.2699720888337842</v>
      </c>
      <c r="L65" s="3">
        <f>summary!N95</f>
        <v>0.74746171081880952</v>
      </c>
      <c r="M65" s="3">
        <f>summary!O95</f>
        <v>11.943394839492234</v>
      </c>
      <c r="N65" s="3">
        <f>summary!P95</f>
        <v>-1.7827793407334005</v>
      </c>
      <c r="O65" s="3">
        <f>summary!Q95</f>
        <v>19.970437351416514</v>
      </c>
      <c r="P65" s="18">
        <f>summary!R95</f>
        <v>4.3848685985941387</v>
      </c>
      <c r="Q65" s="18">
        <f>summary!S95</f>
        <v>-12.325032258982684</v>
      </c>
      <c r="S65" s="1"/>
      <c r="T65" s="27">
        <f t="shared" si="3"/>
        <v>-0.1299710030663877</v>
      </c>
      <c r="U65" s="27">
        <f t="shared" si="4"/>
        <v>3.1251811734969519</v>
      </c>
      <c r="V65" s="27"/>
      <c r="Y65">
        <f t="shared" si="2"/>
        <v>0.40959746626320964</v>
      </c>
    </row>
    <row r="66" spans="1:25" x14ac:dyDescent="0.15">
      <c r="A66">
        <v>30</v>
      </c>
      <c r="C66" s="3">
        <f>summary!E96</f>
        <v>-13.726263344144057</v>
      </c>
      <c r="D66" s="3">
        <f>summary!F96</f>
        <v>-14.882605254740966</v>
      </c>
      <c r="E66" s="3">
        <f>summary!G96</f>
        <v>12.311552134016797</v>
      </c>
      <c r="F66" s="3">
        <f>summary!H96</f>
        <v>1.6296862865393655</v>
      </c>
      <c r="G66" s="3">
        <f>summary!I96</f>
        <v>-17.079967030913998</v>
      </c>
      <c r="H66" s="3">
        <f>summary!J96</f>
        <v>3.5364137862989038</v>
      </c>
      <c r="I66" s="3">
        <f>summary!K96</f>
        <v>-0.47995992561100803</v>
      </c>
      <c r="J66" s="3">
        <f>summary!L96</f>
        <v>-7.7067034945394752</v>
      </c>
      <c r="K66" s="3">
        <f>summary!M96</f>
        <v>0.34850353789676014</v>
      </c>
      <c r="L66" s="3">
        <f>summary!N96</f>
        <v>2.9752185827583548</v>
      </c>
      <c r="M66" s="3">
        <f>summary!O96</f>
        <v>11.63089081509357</v>
      </c>
      <c r="N66" s="3">
        <f>summary!P96</f>
        <v>-4.6657187496139683</v>
      </c>
      <c r="O66" s="3">
        <f>summary!Q96</f>
        <v>23.393108033443024</v>
      </c>
      <c r="P66" s="18">
        <f>summary!R96</f>
        <v>1.9066897809149101</v>
      </c>
      <c r="Q66" s="18">
        <f>summary!S96</f>
        <v>-10.97962134602831</v>
      </c>
      <c r="S66" s="1"/>
      <c r="T66" s="27">
        <f t="shared" si="3"/>
        <v>-0.20891112488590016</v>
      </c>
      <c r="U66" s="27">
        <f t="shared" si="4"/>
        <v>3.2430177864594678</v>
      </c>
      <c r="V66" s="27"/>
      <c r="Y66">
        <f t="shared" si="2"/>
        <v>0.98909491221806289</v>
      </c>
    </row>
    <row r="67" spans="1:25" x14ac:dyDescent="0.15">
      <c r="A67">
        <v>30.5</v>
      </c>
      <c r="C67" s="3">
        <f>summary!E97</f>
        <v>-14.006806770956464</v>
      </c>
      <c r="D67" s="3">
        <f>summary!F97</f>
        <v>-14.250580495751949</v>
      </c>
      <c r="E67" s="3">
        <f>summary!G97</f>
        <v>10.227608333445907</v>
      </c>
      <c r="F67" s="3">
        <f>summary!H97</f>
        <v>-1.0814358853647577</v>
      </c>
      <c r="G67" s="3">
        <f>summary!I97</f>
        <v>-17.000954594702431</v>
      </c>
      <c r="H67" s="3">
        <f>summary!J97</f>
        <v>4.5820534884818143</v>
      </c>
      <c r="I67" s="3">
        <f>summary!K97</f>
        <v>0.89565950869499289</v>
      </c>
      <c r="J67" s="3">
        <f>summary!L97</f>
        <v>-7.855388092796117</v>
      </c>
      <c r="K67" s="3">
        <f>summary!M97</f>
        <v>1.1804301480462271</v>
      </c>
      <c r="L67" s="3">
        <f>summary!N97</f>
        <v>3.1120008027858992</v>
      </c>
      <c r="M67" s="3">
        <f>summary!O97</f>
        <v>11.66148682402263</v>
      </c>
      <c r="N67" s="3">
        <f>summary!P97</f>
        <v>-4.9126948322943154</v>
      </c>
      <c r="O67" s="3">
        <f>summary!Q97</f>
        <v>27.102315488214774</v>
      </c>
      <c r="P67" s="18">
        <f>summary!R97</f>
        <v>3.7345234050092704</v>
      </c>
      <c r="Q67" s="18">
        <f>summary!S97</f>
        <v>-11.697650113976634</v>
      </c>
      <c r="S67" s="1"/>
      <c r="T67" s="27">
        <f t="shared" si="3"/>
        <v>-2.6638929090291221E-2</v>
      </c>
      <c r="U67" s="27">
        <f t="shared" si="4"/>
        <v>3.3810456250575771</v>
      </c>
      <c r="V67" s="27"/>
      <c r="Y67">
        <f t="shared" si="2"/>
        <v>1.0380448283706101</v>
      </c>
    </row>
    <row r="68" spans="1:25" x14ac:dyDescent="0.15">
      <c r="A68">
        <v>31</v>
      </c>
      <c r="C68" s="3">
        <f>summary!E98</f>
        <v>-13.405900918130035</v>
      </c>
      <c r="D68" s="3">
        <f>summary!F98</f>
        <v>-14.95235088751779</v>
      </c>
      <c r="E68" s="3">
        <f>summary!G98</f>
        <v>8.3125225136748302</v>
      </c>
      <c r="F68" s="3">
        <f>summary!H98</f>
        <v>-1.2421784634567472</v>
      </c>
      <c r="G68" s="3">
        <f>summary!I98</f>
        <v>-16.820429376757293</v>
      </c>
      <c r="H68" s="3">
        <f>summary!J98</f>
        <v>4.5047498819350835</v>
      </c>
      <c r="I68" s="3">
        <f>summary!K98</f>
        <v>-0.17566015675191604</v>
      </c>
      <c r="J68" s="3">
        <f>summary!L98</f>
        <v>-7.4821184094542428</v>
      </c>
      <c r="K68" s="3">
        <f>summary!M98</f>
        <v>-0.73957168626609482</v>
      </c>
      <c r="L68" s="3">
        <f>summary!N98</f>
        <v>3.2158457465859032</v>
      </c>
      <c r="M68" s="3">
        <f>summary!O98</f>
        <v>10.248976305895093</v>
      </c>
      <c r="N68" s="3">
        <f>summary!P98</f>
        <v>-3.9565530091174681</v>
      </c>
      <c r="O68" s="3">
        <f>summary!Q98</f>
        <v>28.272320226820604</v>
      </c>
      <c r="P68" s="18">
        <f>summary!R98</f>
        <v>3.053921231276203</v>
      </c>
      <c r="Q68" s="18">
        <f>summary!S98</f>
        <v>-11.815804114959199</v>
      </c>
      <c r="S68" s="1"/>
      <c r="T68" s="27">
        <f t="shared" si="3"/>
        <v>-0.32464217173385196</v>
      </c>
      <c r="U68" s="27">
        <f t="shared" si="4"/>
        <v>3.3614548016547379</v>
      </c>
      <c r="V68" s="27"/>
      <c r="Y68">
        <f t="shared" si="2"/>
        <v>-0.45761592150900543</v>
      </c>
    </row>
    <row r="69" spans="1:25" x14ac:dyDescent="0.15">
      <c r="A69">
        <v>31.5</v>
      </c>
      <c r="C69" s="3">
        <f>summary!E99</f>
        <v>-14.486699487864943</v>
      </c>
      <c r="D69" s="3">
        <f>summary!F99</f>
        <v>-14.79090760050055</v>
      </c>
      <c r="E69" s="3">
        <f>summary!G99</f>
        <v>6.9685523551831716</v>
      </c>
      <c r="F69" s="3">
        <f>summary!H99</f>
        <v>-0.50075623789747359</v>
      </c>
      <c r="G69" s="3">
        <f>summary!I99</f>
        <v>-15.850788612136919</v>
      </c>
      <c r="H69" s="3">
        <f>summary!J99</f>
        <v>3.2781744366940946</v>
      </c>
      <c r="I69" s="3">
        <f>summary!K99</f>
        <v>-0.55695623698020191</v>
      </c>
      <c r="J69" s="3">
        <f>summary!L99</f>
        <v>-6.122595380366386</v>
      </c>
      <c r="K69" s="3">
        <f>summary!M99</f>
        <v>-2.4467991828373497</v>
      </c>
      <c r="L69" s="3">
        <f>summary!N99</f>
        <v>2.3813265239764907</v>
      </c>
      <c r="M69" s="3">
        <f>summary!O99</f>
        <v>6.7567577222932496</v>
      </c>
      <c r="N69" s="3">
        <f>summary!P99</f>
        <v>-5.1132767962156995</v>
      </c>
      <c r="O69" s="3">
        <f>summary!Q99</f>
        <v>29.743540050718892</v>
      </c>
      <c r="P69" s="18">
        <f>summary!R99</f>
        <v>1.2734036953005432</v>
      </c>
      <c r="Q69" s="18">
        <f>summary!S99</f>
        <v>-11.630970596516093</v>
      </c>
      <c r="S69" s="1"/>
      <c r="T69" s="27">
        <f t="shared" si="3"/>
        <v>-0.82618680353335572</v>
      </c>
      <c r="U69" s="27">
        <f t="shared" si="4"/>
        <v>3.3363755489921934</v>
      </c>
      <c r="V69" s="27"/>
      <c r="Y69">
        <f t="shared" si="2"/>
        <v>-0.5288562374388377</v>
      </c>
    </row>
    <row r="70" spans="1:25" x14ac:dyDescent="0.15">
      <c r="A70">
        <v>32</v>
      </c>
      <c r="C70" s="3">
        <f>summary!E100</f>
        <v>-13.861032684713271</v>
      </c>
      <c r="D70" s="3">
        <f>summary!F100</f>
        <v>-14.842048487687181</v>
      </c>
      <c r="E70" s="3">
        <f>summary!G100</f>
        <v>5.3165160684246997</v>
      </c>
      <c r="F70" s="3">
        <f>summary!H100</f>
        <v>0.28719555162055793</v>
      </c>
      <c r="G70" s="3">
        <f>summary!I100</f>
        <v>-15.934699839138075</v>
      </c>
      <c r="H70" s="3">
        <f>summary!J100</f>
        <v>2.9130506949841481</v>
      </c>
      <c r="I70" s="3">
        <f>summary!K100</f>
        <v>1.2541670773607634</v>
      </c>
      <c r="J70" s="3">
        <f>summary!L100</f>
        <v>-7.1857844309239987</v>
      </c>
      <c r="K70" s="3">
        <f>summary!M100</f>
        <v>-2.0562679683233522</v>
      </c>
      <c r="L70" s="3">
        <f>summary!N100</f>
        <v>2.7124756685651237</v>
      </c>
      <c r="M70" s="3">
        <f>summary!O100</f>
        <v>6.2707320896538006</v>
      </c>
      <c r="N70" s="3">
        <f>summary!P100</f>
        <v>-4.7821559992589178</v>
      </c>
      <c r="O70" s="3">
        <f>summary!Q100</f>
        <v>28.719187718674977</v>
      </c>
      <c r="P70" s="18">
        <f>summary!R100</f>
        <v>1.8177099806110486</v>
      </c>
      <c r="Q70" s="18">
        <f>summary!S100</f>
        <v>-11.617917220185628</v>
      </c>
      <c r="S70" s="1"/>
      <c r="T70" s="27">
        <f t="shared" si="3"/>
        <v>-0.86066650313544024</v>
      </c>
      <c r="U70" s="27">
        <f t="shared" si="4"/>
        <v>3.2475930975343879</v>
      </c>
      <c r="V70" s="27"/>
      <c r="Y70">
        <f t="shared" si="2"/>
        <v>0.77068131449066057</v>
      </c>
    </row>
    <row r="71" spans="1:25" x14ac:dyDescent="0.15">
      <c r="A71">
        <v>32.5</v>
      </c>
      <c r="C71" s="3">
        <f>summary!E101</f>
        <v>-12.738339023396172</v>
      </c>
      <c r="D71" s="3">
        <f>summary!F101</f>
        <v>-14.594900201783807</v>
      </c>
      <c r="E71" s="3">
        <f>summary!G101</f>
        <v>4.3358352576807757</v>
      </c>
      <c r="F71" s="3">
        <f>summary!H101</f>
        <v>-0.95808377663970068</v>
      </c>
      <c r="G71" s="3">
        <f>summary!I101</f>
        <v>-15.51441325718258</v>
      </c>
      <c r="H71" s="3">
        <f>summary!J101</f>
        <v>3.4433308227890853</v>
      </c>
      <c r="I71" s="3">
        <f>summary!K101</f>
        <v>2.0431471169006938</v>
      </c>
      <c r="J71" s="3">
        <f>summary!L101</f>
        <v>-6.172168156686614</v>
      </c>
      <c r="K71" s="3">
        <f>summary!M101</f>
        <v>-3.5720013077011172</v>
      </c>
      <c r="L71" s="3">
        <f>summary!N101</f>
        <v>0.98457469581742196</v>
      </c>
      <c r="M71" s="3">
        <f>summary!O101</f>
        <v>3.3624863553245552</v>
      </c>
      <c r="N71" s="3">
        <f>summary!P101</f>
        <v>-4.7855722863896073</v>
      </c>
      <c r="O71" s="3">
        <f>summary!Q101</f>
        <v>26.465545706640942</v>
      </c>
      <c r="P71" s="18">
        <f>summary!R101</f>
        <v>1.5209925587054263</v>
      </c>
      <c r="Q71" s="18">
        <f>summary!S101</f>
        <v>-13.46105936398807</v>
      </c>
      <c r="S71" s="1"/>
      <c r="T71" s="27">
        <f t="shared" si="3"/>
        <v>-1.3615813888173942</v>
      </c>
      <c r="U71" s="27">
        <f t="shared" si="4"/>
        <v>3.0107482640178027</v>
      </c>
      <c r="V71" s="27"/>
      <c r="Y71">
        <f t="shared" ref="Y71:Y116" si="5">MEDIAN(C71:P71)</f>
        <v>1.3245459588860586E-2</v>
      </c>
    </row>
    <row r="72" spans="1:25" x14ac:dyDescent="0.15">
      <c r="A72">
        <v>33</v>
      </c>
      <c r="C72" s="3">
        <f>summary!E102</f>
        <v>-12.877725612747479</v>
      </c>
      <c r="D72" s="3">
        <f>summary!F102</f>
        <v>-13.682559880903531</v>
      </c>
      <c r="E72" s="3">
        <f>summary!G102</f>
        <v>4.4220084965664954</v>
      </c>
      <c r="F72" s="3">
        <f>summary!H102</f>
        <v>-0.72658698073063821</v>
      </c>
      <c r="G72" s="3">
        <f>summary!I102</f>
        <v>-15.394459534642291</v>
      </c>
      <c r="H72" s="3">
        <f>summary!J102</f>
        <v>2.6742263290668653</v>
      </c>
      <c r="I72" s="3">
        <f>summary!K102</f>
        <v>2.3273390649575383</v>
      </c>
      <c r="J72" s="3">
        <f>summary!L102</f>
        <v>-5.8399062976799039</v>
      </c>
      <c r="K72" s="3">
        <f>summary!M102</f>
        <v>-1.9097061669899207</v>
      </c>
      <c r="L72" s="3">
        <f>summary!N102</f>
        <v>2.2364267230173578</v>
      </c>
      <c r="M72" s="3">
        <f>summary!O102</f>
        <v>2.2825249196102417</v>
      </c>
      <c r="N72" s="3">
        <f>summary!P102</f>
        <v>-5.0256054340935705</v>
      </c>
      <c r="O72" s="3">
        <f>summary!Q102</f>
        <v>30.809275471705465</v>
      </c>
      <c r="P72" s="18">
        <f>summary!R102</f>
        <v>0.96303083704258952</v>
      </c>
      <c r="Q72" s="18">
        <f>summary!S102</f>
        <v>-12.71677698455942</v>
      </c>
      <c r="S72" s="1"/>
      <c r="T72" s="27">
        <f t="shared" si="3"/>
        <v>-0.82344222329718164</v>
      </c>
      <c r="U72" s="27">
        <f t="shared" si="4"/>
        <v>3.2386925168550058</v>
      </c>
      <c r="V72" s="27"/>
      <c r="Y72">
        <f t="shared" si="5"/>
        <v>0.11822192815597565</v>
      </c>
    </row>
    <row r="73" spans="1:25" x14ac:dyDescent="0.15">
      <c r="A73">
        <v>33.5</v>
      </c>
      <c r="C73" s="3">
        <f>summary!E103</f>
        <v>-12.971506374243377</v>
      </c>
      <c r="D73" s="3">
        <f>summary!F103</f>
        <v>-12.356470050242452</v>
      </c>
      <c r="E73" s="3">
        <f>summary!G103</f>
        <v>3.9711273413418255</v>
      </c>
      <c r="F73" s="3">
        <f>summary!H103</f>
        <v>9.1786432325754522E-2</v>
      </c>
      <c r="G73" s="3">
        <f>summary!I103</f>
        <v>-15.5832865207024</v>
      </c>
      <c r="H73" s="3">
        <f>summary!J103</f>
        <v>3.1113514449043862</v>
      </c>
      <c r="I73" s="3">
        <f>summary!K103</f>
        <v>1.1282067615618647</v>
      </c>
      <c r="J73" s="3">
        <f>summary!L103</f>
        <v>-5.7176627546764971</v>
      </c>
      <c r="K73" s="3">
        <f>summary!M103</f>
        <v>-3.2514003215605638</v>
      </c>
      <c r="L73" s="3">
        <f>summary!N103</f>
        <v>-0.4150347936609653</v>
      </c>
      <c r="M73" s="3">
        <f>summary!O103</f>
        <v>0.94976885640077036</v>
      </c>
      <c r="N73" s="3">
        <f>summary!P103</f>
        <v>-5.2799988633196069</v>
      </c>
      <c r="O73" s="3">
        <f>summary!Q103</f>
        <v>29.988667700523841</v>
      </c>
      <c r="P73" s="18">
        <f>summary!R103</f>
        <v>1.1915271888529257</v>
      </c>
      <c r="Q73" s="18">
        <f>summary!S103</f>
        <v>-11.500125955186004</v>
      </c>
      <c r="S73" s="1"/>
      <c r="T73" s="27">
        <f t="shared" si="3"/>
        <v>-1.2564962416421088</v>
      </c>
      <c r="U73" s="27">
        <f t="shared" si="4"/>
        <v>3.1434963101445765</v>
      </c>
      <c r="V73" s="27"/>
      <c r="Y73">
        <f t="shared" si="5"/>
        <v>-0.16162418066760537</v>
      </c>
    </row>
    <row r="74" spans="1:25" x14ac:dyDescent="0.15">
      <c r="A74">
        <v>34</v>
      </c>
      <c r="C74" s="3">
        <f>summary!E104</f>
        <v>-13.012926633385884</v>
      </c>
      <c r="D74" s="3">
        <f>summary!F104</f>
        <v>-12.450389525371479</v>
      </c>
      <c r="E74" s="3">
        <f>summary!G104</f>
        <v>2.4991261945774039</v>
      </c>
      <c r="F74" s="3">
        <f>summary!H104</f>
        <v>-0.62189154267528723</v>
      </c>
      <c r="G74" s="3">
        <f>summary!I104</f>
        <v>-16.139910830517938</v>
      </c>
      <c r="H74" s="3">
        <f>summary!J104</f>
        <v>0.81956988878379899</v>
      </c>
      <c r="I74" s="3">
        <f>summary!K104</f>
        <v>2.5984411768366056</v>
      </c>
      <c r="J74" s="3">
        <f>summary!L104</f>
        <v>-5.6094095672939392</v>
      </c>
      <c r="K74" s="3">
        <f>summary!M104</f>
        <v>-4.1637162209372152</v>
      </c>
      <c r="L74" s="3">
        <f>summary!N104</f>
        <v>0.96192866029403012</v>
      </c>
      <c r="M74" s="3">
        <f>summary!O104</f>
        <v>-0.89268515171396712</v>
      </c>
      <c r="N74" s="3">
        <f>summary!P104</f>
        <v>-6.1919659969172294</v>
      </c>
      <c r="O74" s="3">
        <f>summary!Q104</f>
        <v>26.466299883071098</v>
      </c>
      <c r="P74" s="18">
        <f>summary!R104</f>
        <v>1.452887497523321</v>
      </c>
      <c r="Q74" s="18">
        <f>summary!S104</f>
        <v>-11.236209627505103</v>
      </c>
      <c r="S74" s="1"/>
      <c r="T74" s="27">
        <f t="shared" si="3"/>
        <v>-1.9798099742500008</v>
      </c>
      <c r="U74" s="27">
        <f t="shared" si="4"/>
        <v>2.9278453278439689</v>
      </c>
      <c r="V74" s="27"/>
      <c r="Y74">
        <f t="shared" si="5"/>
        <v>-0.75728834719462723</v>
      </c>
    </row>
    <row r="75" spans="1:25" x14ac:dyDescent="0.15">
      <c r="A75">
        <v>34.5</v>
      </c>
      <c r="C75" s="3">
        <f>summary!E105</f>
        <v>-13.198466861513246</v>
      </c>
      <c r="D75" s="3">
        <f>summary!F105</f>
        <v>-12.029642636946932</v>
      </c>
      <c r="E75" s="3">
        <f>summary!G105</f>
        <v>2.3703434563933938</v>
      </c>
      <c r="F75" s="3">
        <f>summary!H105</f>
        <v>-0.51765640503552746</v>
      </c>
      <c r="G75" s="3">
        <f>summary!I105</f>
        <v>-14.663575235487366</v>
      </c>
      <c r="H75" s="3">
        <f>summary!J105</f>
        <v>0.32838643744433288</v>
      </c>
      <c r="I75" s="3">
        <f>summary!K105</f>
        <v>0.73850100435714117</v>
      </c>
      <c r="J75" s="3">
        <f>summary!L105</f>
        <v>-4.5989508553053202</v>
      </c>
      <c r="K75" s="3">
        <f>summary!M105</f>
        <v>-3.5634188140975005</v>
      </c>
      <c r="L75" s="3">
        <f>summary!N105</f>
        <v>1.1460426468875977E-2</v>
      </c>
      <c r="M75" s="3">
        <f>summary!O105</f>
        <v>-1.7763245864389063</v>
      </c>
      <c r="N75" s="3">
        <f>summary!P105</f>
        <v>-4.9816955747979206</v>
      </c>
      <c r="O75" s="3">
        <f>summary!Q105</f>
        <v>25.775575072190254</v>
      </c>
      <c r="P75" s="18">
        <f>summary!R105</f>
        <v>2.2941924137890592</v>
      </c>
      <c r="Q75" s="18">
        <f>summary!S105</f>
        <v>-12.189489661814253</v>
      </c>
      <c r="S75" s="1"/>
      <c r="T75" s="27">
        <f t="shared" si="3"/>
        <v>-2.0081126594437477</v>
      </c>
      <c r="U75" s="27">
        <f t="shared" si="4"/>
        <v>2.7899207276663995</v>
      </c>
      <c r="V75" s="27"/>
      <c r="Y75">
        <f t="shared" si="5"/>
        <v>-1.1469904957372168</v>
      </c>
    </row>
    <row r="76" spans="1:25" x14ac:dyDescent="0.15">
      <c r="A76">
        <v>35</v>
      </c>
      <c r="C76" s="3">
        <f>summary!E106</f>
        <v>-13.796057634232058</v>
      </c>
      <c r="D76" s="3">
        <f>summary!F106</f>
        <v>-12.596177946049858</v>
      </c>
      <c r="E76" s="3">
        <f>summary!G106</f>
        <v>0.65277894459754904</v>
      </c>
      <c r="F76" s="3">
        <f>summary!H106</f>
        <v>-0.49957706401403568</v>
      </c>
      <c r="G76" s="3">
        <f>summary!I106</f>
        <v>-12.96162039218736</v>
      </c>
      <c r="H76" s="3">
        <f>summary!J106</f>
        <v>0.30380188791669849</v>
      </c>
      <c r="I76" s="3">
        <f>summary!K106</f>
        <v>2.9111472208130526E-2</v>
      </c>
      <c r="J76" s="3">
        <f>summary!L106</f>
        <v>-5.1290066333572835</v>
      </c>
      <c r="K76" s="3">
        <f>summary!M106</f>
        <v>-1.7189320593187261</v>
      </c>
      <c r="L76" s="3">
        <f>summary!N106</f>
        <v>-1.6971084850977658</v>
      </c>
      <c r="M76" s="3">
        <f>summary!O106</f>
        <v>-2.0391218014945731</v>
      </c>
      <c r="N76" s="3">
        <f>summary!P106</f>
        <v>-4.1945529566630819</v>
      </c>
      <c r="O76" s="3">
        <f>summary!Q106</f>
        <v>21.438735310579577</v>
      </c>
      <c r="P76" s="18">
        <f>summary!R106</f>
        <v>1.8848684289678013</v>
      </c>
      <c r="Q76" s="18">
        <f>summary!S106</f>
        <v>-12.435980296176446</v>
      </c>
      <c r="S76" s="1"/>
      <c r="T76" s="27">
        <f t="shared" si="3"/>
        <v>-2.477517489008676</v>
      </c>
      <c r="U76" s="27">
        <f t="shared" si="4"/>
        <v>2.4696691083784033</v>
      </c>
      <c r="V76" s="27"/>
      <c r="Y76">
        <f t="shared" si="5"/>
        <v>-1.708020272208246</v>
      </c>
    </row>
    <row r="77" spans="1:25" x14ac:dyDescent="0.15">
      <c r="A77">
        <v>35.5</v>
      </c>
      <c r="C77" s="3">
        <f>summary!E107</f>
        <v>-12.985955596090184</v>
      </c>
      <c r="D77" s="3">
        <f>summary!F107</f>
        <v>-12.556797247091806</v>
      </c>
      <c r="E77" s="3">
        <f>summary!G107</f>
        <v>6.839790458323855E-2</v>
      </c>
      <c r="F77" s="3">
        <f>summary!H107</f>
        <v>1.2521484158320948</v>
      </c>
      <c r="G77" s="3">
        <f>summary!I107</f>
        <v>-11.08787636998777</v>
      </c>
      <c r="H77" s="3">
        <f>summary!J107</f>
        <v>-0.41997501520933428</v>
      </c>
      <c r="I77" s="3">
        <f>summary!K107</f>
        <v>1.4119232839121825</v>
      </c>
      <c r="J77" s="3">
        <f>summary!L107</f>
        <v>-5.5047931131223597</v>
      </c>
      <c r="K77" s="3">
        <f>summary!M107</f>
        <v>-1.3108789787258053</v>
      </c>
      <c r="L77" s="3">
        <f>summary!N107</f>
        <v>-0.85837378275731224</v>
      </c>
      <c r="M77" s="3">
        <f>summary!O107</f>
        <v>-2.6541012051443302</v>
      </c>
      <c r="N77" s="3">
        <f>summary!P107</f>
        <v>-4.9402285143834188</v>
      </c>
      <c r="O77" s="3">
        <f>summary!Q107</f>
        <v>17.892554868704483</v>
      </c>
      <c r="P77" s="18">
        <f>summary!R107</f>
        <v>3.2383923723354768</v>
      </c>
      <c r="Q77" s="18">
        <f>summary!S107</f>
        <v>-11.093025690168949</v>
      </c>
      <c r="S77" s="1"/>
      <c r="T77" s="27">
        <f t="shared" si="3"/>
        <v>-2.4379965653446396</v>
      </c>
      <c r="U77" s="27">
        <f t="shared" si="4"/>
        <v>2.2073209998555763</v>
      </c>
      <c r="V77" s="27"/>
      <c r="Y77">
        <f t="shared" si="5"/>
        <v>-1.0846263807415588</v>
      </c>
    </row>
    <row r="78" spans="1:25" x14ac:dyDescent="0.15">
      <c r="A78">
        <v>36</v>
      </c>
      <c r="C78" s="3">
        <f>summary!E108</f>
        <v>-14.021212691497775</v>
      </c>
      <c r="D78" s="3">
        <f>summary!F108</f>
        <v>-12.548256149968454</v>
      </c>
      <c r="E78" s="3">
        <f>summary!G108</f>
        <v>0.56882946653392408</v>
      </c>
      <c r="F78" s="3">
        <f>summary!H108</f>
        <v>-0.97006709806803582</v>
      </c>
      <c r="G78" s="3">
        <f>summary!I108</f>
        <v>-9.2677620276581631</v>
      </c>
      <c r="H78" s="3">
        <f>summary!J108</f>
        <v>-1.8345334579027792</v>
      </c>
      <c r="I78" s="3">
        <f>summary!K108</f>
        <v>0.84533915023042883</v>
      </c>
      <c r="J78" s="3">
        <f>summary!L108</f>
        <v>-5.0192714464760613</v>
      </c>
      <c r="K78" s="3">
        <f>summary!M108</f>
        <v>-7.5141414015316788E-3</v>
      </c>
      <c r="L78" s="3">
        <f>summary!N108</f>
        <v>-0.19194028357815515</v>
      </c>
      <c r="M78" s="3">
        <f>summary!O108</f>
        <v>-3.0341826798936817</v>
      </c>
      <c r="N78" s="3">
        <f>summary!P108</f>
        <v>-5.2639598315490685</v>
      </c>
      <c r="O78" s="3">
        <f>summary!Q108</f>
        <v>18.864209341288301</v>
      </c>
      <c r="P78" s="18">
        <f>summary!R108</f>
        <v>4.1466914730040205</v>
      </c>
      <c r="Q78" s="18">
        <f>summary!S108</f>
        <v>-11.040019105208934</v>
      </c>
      <c r="S78" s="1"/>
      <c r="T78" s="27">
        <f t="shared" si="3"/>
        <v>-2.4523324499954651</v>
      </c>
      <c r="U78" s="27">
        <f t="shared" si="4"/>
        <v>2.243383471576899</v>
      </c>
      <c r="V78" s="27"/>
      <c r="Y78">
        <f t="shared" si="5"/>
        <v>-1.4023002779854075</v>
      </c>
    </row>
    <row r="79" spans="1:25" x14ac:dyDescent="0.15">
      <c r="A79">
        <v>36.5</v>
      </c>
      <c r="C79" s="3">
        <f>summary!E109</f>
        <v>-13.125980101675887</v>
      </c>
      <c r="D79" s="3">
        <f>summary!F109</f>
        <v>-12.182483636615997</v>
      </c>
      <c r="E79" s="3">
        <f>summary!G109</f>
        <v>-0.20639192411982915</v>
      </c>
      <c r="F79" s="3">
        <f>summary!H109</f>
        <v>-0.28411517336387915</v>
      </c>
      <c r="G79" s="3">
        <f>summary!I109</f>
        <v>-7.1412724802169762</v>
      </c>
      <c r="H79" s="3">
        <f>summary!J109</f>
        <v>-1.8513754197466579</v>
      </c>
      <c r="I79" s="3">
        <f>summary!K109</f>
        <v>2.8542199550624003</v>
      </c>
      <c r="J79" s="3">
        <f>summary!L109</f>
        <v>-4.6538340755374854</v>
      </c>
      <c r="K79" s="3">
        <f>summary!M109</f>
        <v>-2.9133993004730052</v>
      </c>
      <c r="L79" s="3">
        <f>summary!N109</f>
        <v>-1.4757742104205192</v>
      </c>
      <c r="M79" s="3">
        <f>summary!O109</f>
        <v>-3.7088186443746154</v>
      </c>
      <c r="N79" s="3">
        <f>summary!P109</f>
        <v>-5.2088245724532873</v>
      </c>
      <c r="O79" s="3">
        <f>summary!Q109</f>
        <v>15.145179635235056</v>
      </c>
      <c r="P79" s="18">
        <f>summary!R109</f>
        <v>3.1913268365907279</v>
      </c>
      <c r="Q79" s="18">
        <f>summary!S109</f>
        <v>-8.667506378190204</v>
      </c>
      <c r="S79" s="1"/>
      <c r="T79" s="27">
        <f t="shared" si="3"/>
        <v>-2.6732976883615907</v>
      </c>
      <c r="U79" s="27">
        <f t="shared" si="4"/>
        <v>1.9498231024849033</v>
      </c>
      <c r="V79" s="27"/>
      <c r="Y79">
        <f t="shared" si="5"/>
        <v>-2.3823873601098313</v>
      </c>
    </row>
    <row r="80" spans="1:25" x14ac:dyDescent="0.15">
      <c r="A80">
        <v>37</v>
      </c>
      <c r="C80" s="3">
        <f>summary!E110</f>
        <v>-12.816246727048213</v>
      </c>
      <c r="D80" s="3">
        <f>summary!F110</f>
        <v>-11.496626104432517</v>
      </c>
      <c r="E80" s="3">
        <f>summary!G110</f>
        <v>-1.8057989831525456</v>
      </c>
      <c r="F80" s="3">
        <f>summary!H110</f>
        <v>-1.0515942967756748</v>
      </c>
      <c r="G80" s="3">
        <f>summary!I110</f>
        <v>-6.2406464415348282</v>
      </c>
      <c r="H80" s="3">
        <f>summary!J110</f>
        <v>3.5184274494669238E-2</v>
      </c>
      <c r="I80" s="3">
        <f>summary!K110</f>
        <v>2.6233315355765874</v>
      </c>
      <c r="J80" s="3">
        <f>summary!L110</f>
        <v>-4.1063764492400123</v>
      </c>
      <c r="K80" s="3">
        <f>summary!M110</f>
        <v>-3.4584575116778566</v>
      </c>
      <c r="L80" s="3">
        <f>summary!N110</f>
        <v>-0.9576608020944436</v>
      </c>
      <c r="M80" s="3">
        <f>summary!O110</f>
        <v>-2.811440141480257</v>
      </c>
      <c r="N80" s="3">
        <f>summary!P110</f>
        <v>-5.457519593000117</v>
      </c>
      <c r="O80" s="3">
        <f>summary!Q110</f>
        <v>13.597567301030816</v>
      </c>
      <c r="P80" s="18">
        <f>summary!R110</f>
        <v>3.8216392962644985</v>
      </c>
      <c r="Q80" s="18">
        <f>summary!S110</f>
        <v>-9.507075996856198</v>
      </c>
      <c r="S80" s="1"/>
      <c r="T80" s="27">
        <f t="shared" si="3"/>
        <v>-2.6112526107180307</v>
      </c>
      <c r="U80" s="27">
        <f t="shared" si="4"/>
        <v>1.8086415191902434</v>
      </c>
      <c r="V80" s="27"/>
      <c r="Y80">
        <f t="shared" si="5"/>
        <v>-2.3086195623164012</v>
      </c>
    </row>
    <row r="81" spans="1:25" x14ac:dyDescent="0.15">
      <c r="A81">
        <v>37.5</v>
      </c>
      <c r="C81" s="3">
        <f>summary!E111</f>
        <v>-13.248430214071135</v>
      </c>
      <c r="D81" s="3">
        <f>summary!F111</f>
        <v>-10.174913855480446</v>
      </c>
      <c r="E81" s="3">
        <f>summary!G111</f>
        <v>-0.90852422173918945</v>
      </c>
      <c r="F81" s="3">
        <f>summary!H111</f>
        <v>-0.24608158055445775</v>
      </c>
      <c r="G81" s="3">
        <f>summary!I111</f>
        <v>-5.0027275426125648</v>
      </c>
      <c r="H81" s="3">
        <f>summary!J111</f>
        <v>-0.37019077619099117</v>
      </c>
      <c r="I81" s="3">
        <f>summary!K111</f>
        <v>1.8369517509064146</v>
      </c>
      <c r="J81" s="3">
        <f>summary!L111</f>
        <v>-3.9085078834014548</v>
      </c>
      <c r="K81" s="3">
        <f>summary!M111</f>
        <v>-2.6786603856610953</v>
      </c>
      <c r="L81" s="3">
        <f>summary!N111</f>
        <v>-2.0967749036410552</v>
      </c>
      <c r="M81" s="3">
        <f>summary!O111</f>
        <v>-2.9311701764753471</v>
      </c>
      <c r="N81" s="3">
        <f>summary!P111</f>
        <v>-4.7687747679480204</v>
      </c>
      <c r="O81" s="3">
        <f>summary!Q111</f>
        <v>13.886528846365545</v>
      </c>
      <c r="P81" s="18">
        <f>summary!R111</f>
        <v>2.1347823773202679</v>
      </c>
      <c r="Q81" s="18">
        <f>summary!S111</f>
        <v>-8.1601380092907494</v>
      </c>
      <c r="S81" s="1"/>
      <c r="T81" s="27">
        <f t="shared" si="3"/>
        <v>-2.3547135161925996</v>
      </c>
      <c r="U81" s="27">
        <f t="shared" si="4"/>
        <v>1.767604589771979</v>
      </c>
      <c r="V81" s="27"/>
      <c r="Y81">
        <f t="shared" si="5"/>
        <v>-2.3877176446510751</v>
      </c>
    </row>
    <row r="82" spans="1:25" x14ac:dyDescent="0.15">
      <c r="A82">
        <v>38</v>
      </c>
      <c r="C82" s="3">
        <f>summary!E112</f>
        <v>-12.573424748704634</v>
      </c>
      <c r="D82" s="3">
        <f>summary!F112</f>
        <v>-9.6351489499135212</v>
      </c>
      <c r="E82" s="3">
        <f>summary!G112</f>
        <v>-0.9455003052567974</v>
      </c>
      <c r="F82" s="3">
        <f>summary!H112</f>
        <v>-0.37035377061183028</v>
      </c>
      <c r="G82" s="3">
        <f>summary!I112</f>
        <v>-3.1973821176284507</v>
      </c>
      <c r="H82" s="3">
        <f>summary!J112</f>
        <v>-0.39040183890883706</v>
      </c>
      <c r="I82" s="3">
        <f>summary!K112</f>
        <v>1.5218144442548933</v>
      </c>
      <c r="J82" s="3">
        <f>summary!L112</f>
        <v>-4.739588087809719</v>
      </c>
      <c r="K82" s="3">
        <f>summary!M112</f>
        <v>-2.8096027801035937</v>
      </c>
      <c r="L82" s="3">
        <f>summary!N112</f>
        <v>-2.8731432092156846</v>
      </c>
      <c r="M82" s="3">
        <f>summary!O112</f>
        <v>-2.7865429032746682</v>
      </c>
      <c r="N82" s="3">
        <f>summary!P112</f>
        <v>-5.9537652484681498</v>
      </c>
      <c r="O82" s="3">
        <f>summary!Q112</f>
        <v>14.671269104625839</v>
      </c>
      <c r="P82" s="18">
        <f>summary!R112</f>
        <v>3.9056886175458438</v>
      </c>
      <c r="Q82" s="18">
        <f>summary!S112</f>
        <v>-7.6046440333544556</v>
      </c>
      <c r="S82" s="1"/>
      <c r="T82" s="27">
        <f t="shared" si="3"/>
        <v>-2.3139823393088572</v>
      </c>
      <c r="U82" s="27">
        <f t="shared" si="4"/>
        <v>1.7761091365502422</v>
      </c>
      <c r="V82" s="27"/>
      <c r="Y82">
        <f t="shared" si="5"/>
        <v>-2.7980728416891312</v>
      </c>
    </row>
    <row r="83" spans="1:25" x14ac:dyDescent="0.15">
      <c r="A83">
        <v>38.5</v>
      </c>
      <c r="C83" s="3">
        <f>summary!E113</f>
        <v>-13.088966829131637</v>
      </c>
      <c r="D83" s="3">
        <f>summary!F113</f>
        <v>-10.159204666475432</v>
      </c>
      <c r="E83" s="3">
        <f>summary!G113</f>
        <v>-0.70919121887143088</v>
      </c>
      <c r="F83" s="3">
        <f>summary!H113</f>
        <v>3.1744300003150275E-2</v>
      </c>
      <c r="G83" s="3">
        <f>summary!I113</f>
        <v>-4.1215284129763017</v>
      </c>
      <c r="H83" s="3">
        <f>summary!J113</f>
        <v>-0.31653462609902905</v>
      </c>
      <c r="I83" s="3">
        <f>summary!K113</f>
        <v>2.6206297451992082</v>
      </c>
      <c r="J83" s="3">
        <f>summary!L113</f>
        <v>-5.6221379359893362</v>
      </c>
      <c r="K83" s="3">
        <f>summary!M113</f>
        <v>-3.2339574897218912</v>
      </c>
      <c r="L83" s="3">
        <f>summary!N113</f>
        <v>-1.5711602118424484</v>
      </c>
      <c r="M83" s="3">
        <f>summary!O113</f>
        <v>-3.0693435170635928</v>
      </c>
      <c r="N83" s="3">
        <f>summary!P113</f>
        <v>-5.0835993119259157</v>
      </c>
      <c r="O83" s="3">
        <f>summary!Q113</f>
        <v>11.637678630214689</v>
      </c>
      <c r="P83" s="18">
        <f>summary!R113</f>
        <v>3.8427738145492398</v>
      </c>
      <c r="Q83" s="18">
        <f>summary!S113</f>
        <v>-7.1951733266501687</v>
      </c>
      <c r="S83" s="1"/>
      <c r="T83" s="27">
        <f t="shared" si="3"/>
        <v>-2.5142747342061509</v>
      </c>
      <c r="U83" s="27">
        <f t="shared" si="4"/>
        <v>1.6641847778921393</v>
      </c>
      <c r="V83" s="27"/>
      <c r="Y83">
        <f t="shared" si="5"/>
        <v>-2.3202518644530206</v>
      </c>
    </row>
    <row r="84" spans="1:25" x14ac:dyDescent="0.15">
      <c r="A84">
        <v>39</v>
      </c>
      <c r="C84" s="3">
        <f>summary!E114</f>
        <v>-12.635195966124924</v>
      </c>
      <c r="D84" s="3">
        <f>summary!F114</f>
        <v>-10.239586817909784</v>
      </c>
      <c r="E84" s="3">
        <f>summary!G114</f>
        <v>-1.7025789341836843</v>
      </c>
      <c r="F84" s="3">
        <f>summary!H114</f>
        <v>-7.9298858417146234E-2</v>
      </c>
      <c r="G84" s="3">
        <f>summary!I114</f>
        <v>-3.6497231414484808</v>
      </c>
      <c r="H84" s="3">
        <f>summary!J114</f>
        <v>1.4231437741698199</v>
      </c>
      <c r="I84" s="3">
        <f>summary!K114</f>
        <v>1.9393583354067687</v>
      </c>
      <c r="J84" s="3">
        <f>summary!L114</f>
        <v>-5.2205476707309701</v>
      </c>
      <c r="K84" s="3">
        <f>summary!M114</f>
        <v>-3.7145564731822471</v>
      </c>
      <c r="L84" s="3">
        <f>summary!N114</f>
        <v>-1.3452713487223611</v>
      </c>
      <c r="M84" s="3">
        <f>summary!O114</f>
        <v>-2.2197604221204332</v>
      </c>
      <c r="N84" s="3">
        <f>summary!P114</f>
        <v>-5.7067637153927642</v>
      </c>
      <c r="O84" s="3">
        <f>summary!Q114</f>
        <v>9.4569544619620256</v>
      </c>
      <c r="P84" s="18">
        <f>summary!R114</f>
        <v>1.9339598300650254</v>
      </c>
      <c r="Q84" s="18">
        <f>summary!S114</f>
        <v>-7.9055232363673777</v>
      </c>
      <c r="S84" s="1"/>
      <c r="T84" s="27">
        <f t="shared" si="3"/>
        <v>-2.5918328289764756</v>
      </c>
      <c r="U84" s="27">
        <f t="shared" si="4"/>
        <v>1.5379198804146992</v>
      </c>
      <c r="V84" s="27"/>
      <c r="Y84">
        <f t="shared" si="5"/>
        <v>-1.9611696781520589</v>
      </c>
    </row>
    <row r="85" spans="1:25" x14ac:dyDescent="0.15">
      <c r="A85">
        <v>39.5</v>
      </c>
      <c r="C85" s="3">
        <f>summary!E115</f>
        <v>-11.674811454245457</v>
      </c>
      <c r="D85" s="3">
        <f>summary!F115</f>
        <v>-9.9300307310326303</v>
      </c>
      <c r="E85" s="3">
        <f>summary!G115</f>
        <v>-3.0114383302848262</v>
      </c>
      <c r="F85" s="3">
        <f>summary!H115</f>
        <v>-0.85470851826968219</v>
      </c>
      <c r="G85" s="3">
        <f>summary!I115</f>
        <v>-3.6717227746628263</v>
      </c>
      <c r="H85" s="3">
        <f>summary!J115</f>
        <v>1.6285377875246014</v>
      </c>
      <c r="I85" s="3">
        <f>summary!K115</f>
        <v>1.0814551262670751</v>
      </c>
      <c r="J85" s="3">
        <f>summary!L115</f>
        <v>-5.088045862446168</v>
      </c>
      <c r="K85" s="3">
        <f>summary!M115</f>
        <v>-3.3994180286583706</v>
      </c>
      <c r="L85" s="3">
        <f>summary!N115</f>
        <v>-0.98091476833306945</v>
      </c>
      <c r="M85" s="3">
        <f>summary!O115</f>
        <v>-2.2604203962922518</v>
      </c>
      <c r="N85" s="3">
        <f>summary!P115</f>
        <v>-5.4566911542440906</v>
      </c>
      <c r="O85" s="3">
        <f>summary!Q115</f>
        <v>6.6025690648530642</v>
      </c>
      <c r="P85" s="18">
        <f>summary!R115</f>
        <v>1.0297257490458476</v>
      </c>
      <c r="Q85" s="18">
        <f>summary!S115</f>
        <v>-8.122256854023636</v>
      </c>
      <c r="S85" s="1"/>
      <c r="T85" s="27">
        <f t="shared" si="3"/>
        <v>-2.8473569261403568</v>
      </c>
      <c r="U85" s="27">
        <f t="shared" si="4"/>
        <v>1.3240813319341251</v>
      </c>
      <c r="V85" s="27"/>
      <c r="Y85">
        <f t="shared" si="5"/>
        <v>-2.6359293632885388</v>
      </c>
    </row>
    <row r="86" spans="1:25" x14ac:dyDescent="0.15">
      <c r="A86">
        <v>40</v>
      </c>
      <c r="C86" s="3">
        <f>summary!E116</f>
        <v>-11.142592724521716</v>
      </c>
      <c r="D86" s="3">
        <f>summary!F116</f>
        <v>-10.283124482776191</v>
      </c>
      <c r="E86" s="3">
        <f>summary!G116</f>
        <v>-1.2261754413314654</v>
      </c>
      <c r="F86" s="3">
        <f>summary!H116</f>
        <v>-1.48959379210078</v>
      </c>
      <c r="G86" s="3">
        <f>summary!I116</f>
        <v>-2.6052966446342278</v>
      </c>
      <c r="H86" s="3">
        <f>summary!J116</f>
        <v>1.4132460009711065</v>
      </c>
      <c r="I86" s="3">
        <f>summary!K116</f>
        <v>-0.61152460870302883</v>
      </c>
      <c r="J86" s="3">
        <f>summary!L116</f>
        <v>-4.9105679178400692</v>
      </c>
      <c r="K86" s="3">
        <f>summary!M116</f>
        <v>-3.985412635388542</v>
      </c>
      <c r="L86" s="3">
        <f>summary!N116</f>
        <v>-1.0437190236955438</v>
      </c>
      <c r="M86" s="3">
        <f>summary!O116</f>
        <v>-2.0660650711469017</v>
      </c>
      <c r="N86" s="3">
        <f>summary!P116</f>
        <v>-5.8328038219968823</v>
      </c>
      <c r="O86" s="3">
        <f>summary!Q116</f>
        <v>6.8862219460426921</v>
      </c>
      <c r="P86" s="18">
        <f>summary!R116</f>
        <v>1.532536333967137</v>
      </c>
      <c r="Q86" s="18">
        <f>summary!S116</f>
        <v>-5.1105353992729485</v>
      </c>
      <c r="S86" s="1"/>
      <c r="T86" s="27">
        <f t="shared" si="3"/>
        <v>-2.8382621705478117</v>
      </c>
      <c r="U86" s="27">
        <f t="shared" si="4"/>
        <v>1.3029884670340277</v>
      </c>
      <c r="V86" s="27"/>
      <c r="Y86">
        <f t="shared" si="5"/>
        <v>-1.7778294316238408</v>
      </c>
    </row>
    <row r="87" spans="1:25" x14ac:dyDescent="0.15">
      <c r="A87">
        <v>40.5</v>
      </c>
      <c r="C87" s="3">
        <f>summary!E117</f>
        <v>-12.244183276308872</v>
      </c>
      <c r="D87" s="3">
        <f>summary!F117</f>
        <v>-8.7731688891622657</v>
      </c>
      <c r="E87" s="3">
        <f>summary!G117</f>
        <v>-1.1052142586550131</v>
      </c>
      <c r="F87" s="3">
        <f>summary!H117</f>
        <v>-1.7421555617340168</v>
      </c>
      <c r="G87" s="3">
        <f>summary!I117</f>
        <v>-2.4373035122732234</v>
      </c>
      <c r="H87" s="3">
        <f>summary!J117</f>
        <v>0.93542735072651795</v>
      </c>
      <c r="I87" s="3">
        <f>summary!K117</f>
        <v>-0.42132087073202446</v>
      </c>
      <c r="J87" s="3">
        <f>summary!L117</f>
        <v>-5.1257312416690644</v>
      </c>
      <c r="K87" s="3">
        <f>summary!M117</f>
        <v>-4.6436642941893789</v>
      </c>
      <c r="L87" s="3">
        <f>summary!N117</f>
        <v>-2.5870737874352385</v>
      </c>
      <c r="M87" s="3">
        <f>summary!O117</f>
        <v>-2.5158658220145949</v>
      </c>
      <c r="N87" s="3">
        <f>summary!P117</f>
        <v>-5.385654050411711</v>
      </c>
      <c r="O87" s="3">
        <f>summary!Q117</f>
        <v>5.2415300525316812</v>
      </c>
      <c r="P87" s="18">
        <f>summary!R117</f>
        <v>3.3436430767671346</v>
      </c>
      <c r="Q87" s="18">
        <f>summary!S117</f>
        <v>-5.7442765138584395</v>
      </c>
      <c r="S87" s="1"/>
      <c r="T87" s="27">
        <f t="shared" si="3"/>
        <v>-3.1387983201020928</v>
      </c>
      <c r="U87" s="27">
        <f t="shared" si="4"/>
        <v>1.2073481449017862</v>
      </c>
      <c r="V87" s="27"/>
      <c r="Y87">
        <f t="shared" si="5"/>
        <v>-2.4765846671439089</v>
      </c>
    </row>
    <row r="88" spans="1:25" x14ac:dyDescent="0.15">
      <c r="A88">
        <v>41</v>
      </c>
      <c r="C88" s="3">
        <f>summary!E118</f>
        <v>-12.062215998035096</v>
      </c>
      <c r="D88" s="3">
        <f>summary!F118</f>
        <v>-9.0234865600422047</v>
      </c>
      <c r="E88" s="3">
        <f>summary!G118</f>
        <v>-0.83994658977929715</v>
      </c>
      <c r="F88" s="3">
        <f>summary!H118</f>
        <v>-0.99516043814254318</v>
      </c>
      <c r="G88" s="3">
        <f>summary!I118</f>
        <v>-2.3664540934562392</v>
      </c>
      <c r="H88" s="3">
        <f>summary!J118</f>
        <v>1.3934759009938296</v>
      </c>
      <c r="I88" s="3">
        <f>summary!K118</f>
        <v>-1.8318977944820296</v>
      </c>
      <c r="J88" s="3">
        <f>summary!L118</f>
        <v>-4.0194881628526513</v>
      </c>
      <c r="K88" s="3">
        <f>summary!M118</f>
        <v>-3.3707587778272754</v>
      </c>
      <c r="L88" s="3">
        <f>summary!N118</f>
        <v>-3.3999987224506909</v>
      </c>
      <c r="M88" s="3">
        <f>summary!O118</f>
        <v>-1.8498144325065569</v>
      </c>
      <c r="N88" s="3">
        <f>summary!P118</f>
        <v>-5.2603138636369478</v>
      </c>
      <c r="O88" s="3">
        <f>summary!Q118</f>
        <v>4.7129629121012515</v>
      </c>
      <c r="P88" s="18">
        <f>summary!R118</f>
        <v>2.8416663671488571</v>
      </c>
      <c r="Q88" s="18">
        <f>summary!S118</f>
        <v>-5.7211362374429564</v>
      </c>
      <c r="S88" s="1"/>
      <c r="T88" s="27">
        <f t="shared" si="3"/>
        <v>-2.9933151246243423</v>
      </c>
      <c r="U88" s="27">
        <f t="shared" si="4"/>
        <v>1.1751099619009873</v>
      </c>
      <c r="V88" s="27"/>
      <c r="Y88">
        <f t="shared" si="5"/>
        <v>-2.1081342629813982</v>
      </c>
    </row>
    <row r="89" spans="1:25" x14ac:dyDescent="0.15">
      <c r="A89">
        <v>41.5</v>
      </c>
      <c r="C89" s="3">
        <f>summary!E119</f>
        <v>-11.440841899152964</v>
      </c>
      <c r="D89" s="3">
        <f>summary!F119</f>
        <v>-8.5220078478233745</v>
      </c>
      <c r="E89" s="3">
        <f>summary!G119</f>
        <v>0.60595156976061504</v>
      </c>
      <c r="F89" s="3">
        <f>summary!H119</f>
        <v>-0.51400893242111168</v>
      </c>
      <c r="G89" s="3">
        <f>summary!I119</f>
        <v>-2.0988489420976144</v>
      </c>
      <c r="H89" s="3">
        <f>summary!J119</f>
        <v>0.96947457556846117</v>
      </c>
      <c r="I89" s="3">
        <f>summary!K119</f>
        <v>-2.3214432004784991</v>
      </c>
      <c r="J89" s="3">
        <f>summary!L119</f>
        <v>-3.6562409050143065</v>
      </c>
      <c r="K89" s="3">
        <f>summary!M119</f>
        <v>-3.1966065587548371</v>
      </c>
      <c r="L89" s="3">
        <f>summary!N119</f>
        <v>-4.3618655581582733</v>
      </c>
      <c r="M89" s="3">
        <f>summary!O119</f>
        <v>-1.3166859616799891</v>
      </c>
      <c r="N89" s="3">
        <f>summary!P119</f>
        <v>-5.9738446589956977</v>
      </c>
      <c r="O89" s="3">
        <f>summary!Q119</f>
        <v>2.0795025157742097</v>
      </c>
      <c r="P89" s="18">
        <f>summary!R119</f>
        <v>5.3700577993688929</v>
      </c>
      <c r="Q89" s="18">
        <f>summary!S119</f>
        <v>-8.862212754574653</v>
      </c>
      <c r="S89" s="1"/>
      <c r="T89" s="27">
        <f t="shared" si="3"/>
        <v>-3.0574973694979519</v>
      </c>
      <c r="U89" s="27">
        <f t="shared" si="4"/>
        <v>1.0673244546571934</v>
      </c>
      <c r="V89" s="27"/>
      <c r="Y89">
        <f t="shared" si="5"/>
        <v>-2.2101460712880567</v>
      </c>
    </row>
    <row r="90" spans="1:25" x14ac:dyDescent="0.15">
      <c r="A90">
        <v>42</v>
      </c>
      <c r="C90" s="3">
        <f>summary!E120</f>
        <v>-10.471124536515019</v>
      </c>
      <c r="D90" s="3">
        <f>summary!F120</f>
        <v>-8.4466413737461075</v>
      </c>
      <c r="E90" s="3">
        <f>summary!G120</f>
        <v>-0.44047113374101904</v>
      </c>
      <c r="F90" s="3">
        <f>summary!H120</f>
        <v>-0.2665672814789713</v>
      </c>
      <c r="G90" s="3">
        <f>summary!I120</f>
        <v>-2.1954721498287246</v>
      </c>
      <c r="H90" s="3">
        <f>summary!J120</f>
        <v>1.1206428864124645</v>
      </c>
      <c r="I90" s="3">
        <f>summary!K120</f>
        <v>-2.2393489546686141</v>
      </c>
      <c r="J90" s="3">
        <f>summary!L120</f>
        <v>-3.8644955676335648</v>
      </c>
      <c r="K90" s="3">
        <f>summary!M120</f>
        <v>-2.576203759960543</v>
      </c>
      <c r="L90" s="3">
        <f>summary!N120</f>
        <v>-4.4349507157281005</v>
      </c>
      <c r="M90" s="3">
        <f>summary!O120</f>
        <v>-0.49808148745286207</v>
      </c>
      <c r="N90" s="3">
        <f>summary!P120</f>
        <v>-3.7488116885861893</v>
      </c>
      <c r="O90" s="3">
        <f>summary!Q120</f>
        <v>2.0553952598136158</v>
      </c>
      <c r="P90" s="18">
        <f>summary!R120</f>
        <v>3.1497986552292718</v>
      </c>
      <c r="Q90" s="18">
        <f>summary!S120</f>
        <v>-9.3227957318482026</v>
      </c>
      <c r="S90" s="1"/>
      <c r="T90" s="27">
        <f t="shared" si="3"/>
        <v>-2.7697023463933563</v>
      </c>
      <c r="U90" s="27">
        <f t="shared" si="4"/>
        <v>0.98834844793362175</v>
      </c>
      <c r="V90" s="27"/>
      <c r="Y90">
        <f t="shared" si="5"/>
        <v>-2.2174105522486691</v>
      </c>
    </row>
    <row r="91" spans="1:25" x14ac:dyDescent="0.15">
      <c r="A91">
        <v>42.5</v>
      </c>
      <c r="C91" s="3">
        <f>summary!E121</f>
        <v>-10.823902996903225</v>
      </c>
      <c r="D91" s="3">
        <f>summary!F121</f>
        <v>-7.9189244668968763</v>
      </c>
      <c r="E91" s="3">
        <f>summary!G121</f>
        <v>1.8977116567330914</v>
      </c>
      <c r="F91" s="3">
        <f>summary!H121</f>
        <v>-0.3091054869550241</v>
      </c>
      <c r="G91" s="3">
        <f>summary!I121</f>
        <v>-2.3931238640539352</v>
      </c>
      <c r="H91" s="3">
        <f>summary!J121</f>
        <v>1.0095453230237785</v>
      </c>
      <c r="I91" s="3">
        <f>summary!K121</f>
        <v>-2.3691138199720725</v>
      </c>
      <c r="J91" s="3">
        <f>summary!L121</f>
        <v>-3.1876379962631698</v>
      </c>
      <c r="K91" s="3">
        <f>summary!M121</f>
        <v>-2.1236018212102978</v>
      </c>
      <c r="L91" s="3">
        <f>summary!N121</f>
        <v>-3.765721749221</v>
      </c>
      <c r="M91" s="3">
        <f>summary!O121</f>
        <v>-0.26959922151801363</v>
      </c>
      <c r="N91" s="3">
        <f>summary!P121</f>
        <v>-4.0285558914158734</v>
      </c>
      <c r="O91" s="3">
        <f>summary!Q121</f>
        <v>1.4240692748334356</v>
      </c>
      <c r="P91" s="18">
        <f>summary!R121</f>
        <v>2.5991847710250195</v>
      </c>
      <c r="Q91" s="18">
        <f>summary!S121</f>
        <v>-6.7241276285795477</v>
      </c>
      <c r="S91" s="1"/>
      <c r="T91" s="27">
        <f t="shared" si="3"/>
        <v>-2.5275354661399372</v>
      </c>
      <c r="U91" s="27">
        <f t="shared" si="4"/>
        <v>1.0129091736751947</v>
      </c>
      <c r="V91" s="27"/>
      <c r="Y91">
        <f t="shared" si="5"/>
        <v>-2.2463578205911849</v>
      </c>
    </row>
    <row r="92" spans="1:25" x14ac:dyDescent="0.15">
      <c r="A92">
        <v>43</v>
      </c>
      <c r="C92" s="3">
        <f>summary!E122</f>
        <v>-10.135226674635835</v>
      </c>
      <c r="D92" s="3">
        <f>summary!F122</f>
        <v>-7.5581796453573613</v>
      </c>
      <c r="E92" s="3">
        <f>summary!G122</f>
        <v>5.0945996748399001</v>
      </c>
      <c r="F92" s="3">
        <f>summary!H122</f>
        <v>-0.54430474345466984</v>
      </c>
      <c r="G92" s="3">
        <f>summary!I122</f>
        <v>-1.6904740588319673</v>
      </c>
      <c r="H92" s="3">
        <f>summary!J122</f>
        <v>7.8624980249580118E-2</v>
      </c>
      <c r="I92" s="3">
        <f>summary!K122</f>
        <v>-3.3995709336910771</v>
      </c>
      <c r="J92" s="3">
        <f>summary!L122</f>
        <v>-2.4265071864616718</v>
      </c>
      <c r="K92" s="3">
        <f>summary!M122</f>
        <v>4.9648663694373957E-2</v>
      </c>
      <c r="L92" s="3">
        <f>summary!N122</f>
        <v>-3.5531849528086856</v>
      </c>
      <c r="M92" s="3">
        <f>summary!O122</f>
        <v>-1.3852033462514437</v>
      </c>
      <c r="N92" s="3">
        <f>summary!P122</f>
        <v>-4.0831752552580731</v>
      </c>
      <c r="O92" s="3">
        <f>summary!Q122</f>
        <v>1.3089678319548734</v>
      </c>
      <c r="P92" s="18">
        <f>summary!R122</f>
        <v>4.1622904911853169</v>
      </c>
      <c r="Q92" s="18">
        <f>summary!S122</f>
        <v>-7.2253228565935066</v>
      </c>
      <c r="S92" s="1"/>
      <c r="T92" s="27">
        <f t="shared" si="3"/>
        <v>-2.172614280462466</v>
      </c>
      <c r="U92" s="27">
        <f t="shared" si="4"/>
        <v>1.0681214755423429</v>
      </c>
      <c r="V92" s="27"/>
      <c r="Y92">
        <f t="shared" si="5"/>
        <v>-1.5378387025417055</v>
      </c>
    </row>
    <row r="93" spans="1:25" x14ac:dyDescent="0.15">
      <c r="A93">
        <v>43.5</v>
      </c>
      <c r="C93" s="3">
        <f>summary!E123</f>
        <v>-9.1613309793820434</v>
      </c>
      <c r="D93" s="3">
        <f>summary!F123</f>
        <v>-6.9907596167249038</v>
      </c>
      <c r="E93" s="3">
        <f>summary!G123</f>
        <v>5.1170847877182908</v>
      </c>
      <c r="F93" s="3">
        <f>summary!H123</f>
        <v>-0.38270129253086227</v>
      </c>
      <c r="G93" s="3">
        <f>summary!I123</f>
        <v>-1.0678695735713564</v>
      </c>
      <c r="H93" s="3">
        <f>summary!J123</f>
        <v>0.15796522865403104</v>
      </c>
      <c r="I93" s="3">
        <f>summary!K123</f>
        <v>-3.4105532817579269</v>
      </c>
      <c r="J93" s="3">
        <f>summary!L123</f>
        <v>-2.9032371440278486</v>
      </c>
      <c r="K93" s="3">
        <f>summary!M123</f>
        <v>1.2916362857211168</v>
      </c>
      <c r="L93" s="3">
        <f>summary!N123</f>
        <v>-2.4588751307688841</v>
      </c>
      <c r="M93" s="3">
        <f>summary!O123</f>
        <v>-1.591433023983851</v>
      </c>
      <c r="N93" s="3">
        <f>summary!P123</f>
        <v>-3.6795953134959181</v>
      </c>
      <c r="O93" s="3">
        <f>summary!Q123</f>
        <v>1.1384846826001009</v>
      </c>
      <c r="P93" s="18">
        <f>summary!R123</f>
        <v>4.7505929136283722</v>
      </c>
      <c r="Q93" s="18">
        <f>summary!S123</f>
        <v>-6.4355835438945981</v>
      </c>
      <c r="S93" s="1"/>
      <c r="T93" s="27">
        <f t="shared" si="3"/>
        <v>-1.8416295670423115</v>
      </c>
      <c r="U93" s="27">
        <f t="shared" si="4"/>
        <v>1.0170013321175546</v>
      </c>
      <c r="V93" s="27"/>
      <c r="Y93">
        <f t="shared" si="5"/>
        <v>-1.3296512987776037</v>
      </c>
    </row>
    <row r="94" spans="1:25" x14ac:dyDescent="0.15">
      <c r="A94">
        <v>44</v>
      </c>
      <c r="C94" s="3">
        <f>summary!E124</f>
        <v>-9.3660045617548615</v>
      </c>
      <c r="D94" s="3">
        <f>summary!F124</f>
        <v>-6.9044618536465023</v>
      </c>
      <c r="E94" s="3">
        <f>summary!G124</f>
        <v>5.6268122640988443</v>
      </c>
      <c r="F94" s="3">
        <f>summary!H124</f>
        <v>-0.21065546306698954</v>
      </c>
      <c r="G94" s="3">
        <f>summary!I124</f>
        <v>-0.61776275122832103</v>
      </c>
      <c r="H94" s="3">
        <f>summary!J124</f>
        <v>-0.56485205426434304</v>
      </c>
      <c r="I94" s="3">
        <f>summary!K124</f>
        <v>-2.704922990921049</v>
      </c>
      <c r="J94" s="3">
        <f>summary!L124</f>
        <v>-1.7430584819877148</v>
      </c>
      <c r="K94" s="3">
        <f>summary!M124</f>
        <v>0.44788764790567082</v>
      </c>
      <c r="L94" s="3">
        <f>summary!N124</f>
        <v>-2.3131863160228345</v>
      </c>
      <c r="M94" s="3">
        <f>summary!O124</f>
        <v>-2.5775268636245521</v>
      </c>
      <c r="N94" s="3">
        <f>summary!P124</f>
        <v>-1.9026417221976386</v>
      </c>
      <c r="O94" s="3">
        <f>summary!Q124</f>
        <v>1.0462654666226137</v>
      </c>
      <c r="P94" s="18">
        <f>summary!R124</f>
        <v>3.7012240091038922</v>
      </c>
      <c r="Q94" s="18">
        <f>summary!S124</f>
        <v>-7.5324186824348383</v>
      </c>
      <c r="S94" s="1"/>
      <c r="T94" s="27">
        <f t="shared" si="3"/>
        <v>-1.6757005907759752</v>
      </c>
      <c r="U94" s="27">
        <f t="shared" si="4"/>
        <v>1.0081740625061748</v>
      </c>
      <c r="V94" s="27"/>
      <c r="Y94">
        <f t="shared" si="5"/>
        <v>-1.1804106166080179</v>
      </c>
    </row>
    <row r="95" spans="1:25" x14ac:dyDescent="0.15">
      <c r="A95">
        <v>44.5</v>
      </c>
      <c r="C95" s="3">
        <f>summary!E125</f>
        <v>-7.8277139294152862</v>
      </c>
      <c r="D95" s="3">
        <f>summary!F125</f>
        <v>-6.7701399169536591</v>
      </c>
      <c r="E95" s="3">
        <f>summary!G125</f>
        <v>6.3584926677556899</v>
      </c>
      <c r="F95" s="3">
        <f>summary!H125</f>
        <v>0.15522406394173854</v>
      </c>
      <c r="G95" s="3">
        <f>summary!I125</f>
        <v>-0.79367447924028989</v>
      </c>
      <c r="H95" s="3">
        <f>summary!J125</f>
        <v>-1.0639965749843596</v>
      </c>
      <c r="I95" s="3">
        <f>summary!K125</f>
        <v>-1.7426958893502604</v>
      </c>
      <c r="J95" s="3">
        <f>summary!L125</f>
        <v>-1.5528705040240574</v>
      </c>
      <c r="K95" s="3">
        <f>summary!M125</f>
        <v>1.3840809425240899</v>
      </c>
      <c r="L95" s="3">
        <f>summary!N125</f>
        <v>-2.8414287944366259</v>
      </c>
      <c r="M95" s="3">
        <f>summary!O125</f>
        <v>-3.2721529875891768</v>
      </c>
      <c r="N95" s="3">
        <f>summary!P125</f>
        <v>-3.1572935152411308</v>
      </c>
      <c r="O95" s="3">
        <f>summary!Q125</f>
        <v>0.28777721170962589</v>
      </c>
      <c r="P95" s="18">
        <f>summary!R125</f>
        <v>5.1655786994015864</v>
      </c>
      <c r="Q95" s="18">
        <f>summary!S125</f>
        <v>-8.1570746195834971</v>
      </c>
      <c r="S95" s="1"/>
      <c r="T95" s="27">
        <f t="shared" si="3"/>
        <v>-1.6027993619464387</v>
      </c>
      <c r="U95" s="27">
        <f t="shared" si="4"/>
        <v>0.98749869388216083</v>
      </c>
      <c r="V95" s="27"/>
      <c r="Y95">
        <f t="shared" si="5"/>
        <v>-1.3084335395042084</v>
      </c>
    </row>
    <row r="96" spans="1:25" x14ac:dyDescent="0.15">
      <c r="A96">
        <v>45</v>
      </c>
      <c r="C96" s="3">
        <f>summary!E126</f>
        <v>-8.8733343581696289</v>
      </c>
      <c r="D96" s="3">
        <f>summary!F126</f>
        <v>-5.8253161911601836</v>
      </c>
      <c r="E96" s="3">
        <f>summary!G126</f>
        <v>6.7368790937816243</v>
      </c>
      <c r="F96" s="3">
        <f>summary!H126</f>
        <v>-0.43937261582083881</v>
      </c>
      <c r="G96" s="3">
        <f>summary!I126</f>
        <v>-0.51833493568353595</v>
      </c>
      <c r="H96" s="3">
        <f>summary!J126</f>
        <v>-1.7756255051401424</v>
      </c>
      <c r="I96" s="3">
        <f>summary!K126</f>
        <v>-1.5940339395894683</v>
      </c>
      <c r="J96" s="3">
        <f>summary!L126</f>
        <v>-2.1550884417977607</v>
      </c>
      <c r="K96" s="3">
        <f>summary!M126</f>
        <v>-0.13846536233987874</v>
      </c>
      <c r="L96" s="3">
        <f>summary!N126</f>
        <v>-2.9727299938951517</v>
      </c>
      <c r="M96" s="3">
        <f>summary!O126</f>
        <v>-2.3955113132465553</v>
      </c>
      <c r="N96" s="3">
        <f>summary!P126</f>
        <v>-2.5852994495475805</v>
      </c>
      <c r="O96" s="3">
        <f>summary!Q126</f>
        <v>2.8115205946802999</v>
      </c>
      <c r="P96" s="18">
        <f>summary!R126</f>
        <v>2.8846864873751792</v>
      </c>
      <c r="Q96" s="18">
        <f>summary!S126</f>
        <v>-7.8416220045993983</v>
      </c>
      <c r="S96" s="1"/>
      <c r="T96" s="27">
        <f t="shared" si="3"/>
        <v>-1.5172855706099075</v>
      </c>
      <c r="U96" s="27">
        <f t="shared" si="4"/>
        <v>1.0380918068012583</v>
      </c>
      <c r="V96" s="27"/>
      <c r="Y96">
        <f t="shared" si="5"/>
        <v>-1.6848297223648054</v>
      </c>
    </row>
    <row r="97" spans="1:25" x14ac:dyDescent="0.15">
      <c r="A97">
        <v>45.5</v>
      </c>
      <c r="C97" s="3">
        <f>summary!E127</f>
        <v>-9.3767176875591396</v>
      </c>
      <c r="D97" s="3">
        <f>summary!F127</f>
        <v>-5.7949296861607955</v>
      </c>
      <c r="E97" s="3">
        <f>summary!G127</f>
        <v>6.2946872490815657</v>
      </c>
      <c r="F97" s="3">
        <f>summary!H127</f>
        <v>0.75882776281846287</v>
      </c>
      <c r="G97" s="3">
        <f>summary!I127</f>
        <v>-0.29570399735990682</v>
      </c>
      <c r="H97" s="3">
        <f>summary!J127</f>
        <v>-1.422495772193304</v>
      </c>
      <c r="I97" s="3">
        <f>summary!K127</f>
        <v>-0.89461946260359138</v>
      </c>
      <c r="J97" s="3">
        <f>summary!L127</f>
        <v>-1.1280120605419841</v>
      </c>
      <c r="K97" s="3">
        <f>summary!M127</f>
        <v>-1.033809240416022</v>
      </c>
      <c r="L97" s="3">
        <f>summary!N127</f>
        <v>-1.9641224606272767</v>
      </c>
      <c r="M97" s="3">
        <f>summary!O127</f>
        <v>-1.9631705094883187</v>
      </c>
      <c r="N97" s="3">
        <f>summary!P127</f>
        <v>-1.8867999799309001</v>
      </c>
      <c r="O97" s="3">
        <f>summary!Q127</f>
        <v>0.7052513519996626</v>
      </c>
      <c r="P97" s="18">
        <f>summary!R127</f>
        <v>5.6885756444120572</v>
      </c>
      <c r="Q97" s="18">
        <f>summary!S127</f>
        <v>-6.6559908607797036</v>
      </c>
      <c r="S97" s="1"/>
      <c r="T97" s="27">
        <f t="shared" si="3"/>
        <v>-1.3847395763831958</v>
      </c>
      <c r="U97" s="27">
        <f t="shared" si="4"/>
        <v>0.99291420571622391</v>
      </c>
      <c r="V97" s="27"/>
      <c r="Y97">
        <f t="shared" si="5"/>
        <v>-1.0809106504790029</v>
      </c>
    </row>
    <row r="98" spans="1:25" x14ac:dyDescent="0.15">
      <c r="A98">
        <v>46</v>
      </c>
      <c r="C98" s="3">
        <f>summary!E128</f>
        <v>-7.7215008035154309</v>
      </c>
      <c r="D98" s="3">
        <f>summary!F128</f>
        <v>-4.8396319710119107</v>
      </c>
      <c r="E98" s="3">
        <f>summary!G128</f>
        <v>6.3093471622177137</v>
      </c>
      <c r="F98" s="3">
        <f>summary!H128</f>
        <v>0.67146025122896857</v>
      </c>
      <c r="G98" s="3">
        <f>summary!I128</f>
        <v>-0.36361273855837717</v>
      </c>
      <c r="H98" s="3">
        <f>summary!J128</f>
        <v>-2.0499873333047551</v>
      </c>
      <c r="I98" s="3">
        <f>summary!K128</f>
        <v>-1.6476594743204904</v>
      </c>
      <c r="J98" s="3">
        <f>summary!L128</f>
        <v>-1.309658837751865</v>
      </c>
      <c r="K98" s="3">
        <f>summary!M128</f>
        <v>-0.64919895563881069</v>
      </c>
      <c r="L98" s="3">
        <f>summary!N128</f>
        <v>-2.3060249891773985</v>
      </c>
      <c r="M98" s="3">
        <f>summary!O128</f>
        <v>-1.5815162478842077</v>
      </c>
      <c r="N98" s="3">
        <f>summary!P128</f>
        <v>-2.4079366359409491</v>
      </c>
      <c r="O98" s="3">
        <f>summary!Q128</f>
        <v>0.54782354689812618</v>
      </c>
      <c r="P98" s="18">
        <f>summary!R128</f>
        <v>3.8577446414529475</v>
      </c>
      <c r="Q98" s="18">
        <f>summary!S128</f>
        <v>-4.3294991283323849</v>
      </c>
      <c r="S98" s="1"/>
      <c r="T98" s="27">
        <f t="shared" si="3"/>
        <v>-1.3344690020584145</v>
      </c>
      <c r="U98" s="27">
        <f t="shared" si="4"/>
        <v>0.88887410414924861</v>
      </c>
      <c r="V98" s="27"/>
      <c r="Y98">
        <f t="shared" si="5"/>
        <v>-1.4455875428180365</v>
      </c>
    </row>
    <row r="99" spans="1:25" x14ac:dyDescent="0.15">
      <c r="A99">
        <v>46.5</v>
      </c>
      <c r="C99" s="3">
        <f>summary!E129</f>
        <v>-7.6193854867545259</v>
      </c>
      <c r="D99" s="3">
        <f>summary!F129</f>
        <v>-4.8327488923921296</v>
      </c>
      <c r="E99" s="3">
        <f>summary!G129</f>
        <v>7.7052692159484053</v>
      </c>
      <c r="F99" s="3">
        <f>summary!H129</f>
        <v>0.35435332984619961</v>
      </c>
      <c r="G99" s="3">
        <f>summary!I129</f>
        <v>-0.47918525920476751</v>
      </c>
      <c r="H99" s="3">
        <f>summary!J129</f>
        <v>-3.2140573522681093</v>
      </c>
      <c r="I99" s="3">
        <f>summary!K129</f>
        <v>-0.44022851482893943</v>
      </c>
      <c r="J99" s="3">
        <f>summary!L129</f>
        <v>-1.0651874440484166</v>
      </c>
      <c r="K99" s="3">
        <f>summary!M129</f>
        <v>-0.30045111729698276</v>
      </c>
      <c r="L99" s="3">
        <f>summary!N129</f>
        <v>-3.9452509005462941</v>
      </c>
      <c r="M99" s="3">
        <f>summary!O129</f>
        <v>-2.0431853838431415</v>
      </c>
      <c r="N99" s="3">
        <f>summary!P129</f>
        <v>-1.7173487781290939</v>
      </c>
      <c r="O99" s="3">
        <f>summary!Q129</f>
        <v>-0.98701846540205895</v>
      </c>
      <c r="P99" s="18">
        <f>summary!R129</f>
        <v>3.5566907716957621</v>
      </c>
      <c r="Q99" s="18">
        <f>summary!S129</f>
        <v>-7.0292447644077942</v>
      </c>
      <c r="S99" s="1"/>
      <c r="T99" s="27">
        <f t="shared" si="3"/>
        <v>-1.4295711576092198</v>
      </c>
      <c r="U99" s="27">
        <f t="shared" si="4"/>
        <v>0.98051877274759236</v>
      </c>
      <c r="V99" s="27"/>
      <c r="Y99">
        <f t="shared" si="5"/>
        <v>-1.0261029547252378</v>
      </c>
    </row>
    <row r="100" spans="1:25" x14ac:dyDescent="0.15">
      <c r="A100">
        <v>47</v>
      </c>
      <c r="C100" s="3">
        <f>summary!E130</f>
        <v>-7.5337571405135142</v>
      </c>
      <c r="D100" s="3">
        <f>summary!F130</f>
        <v>-5.0245893424478636</v>
      </c>
      <c r="E100" s="3">
        <f>summary!G130</f>
        <v>5.4816418533783171</v>
      </c>
      <c r="F100" s="3">
        <f>summary!H130</f>
        <v>0.92780290488181738</v>
      </c>
      <c r="G100" s="3">
        <f>summary!I130</f>
        <v>7.7493055220152526E-2</v>
      </c>
      <c r="H100" s="3">
        <f>summary!J130</f>
        <v>-2.1901639275134848</v>
      </c>
      <c r="I100" s="3">
        <f>summary!K130</f>
        <v>-0.9775578768352815</v>
      </c>
      <c r="J100" s="3">
        <f>summary!L130</f>
        <v>-0.9232858493762538</v>
      </c>
      <c r="K100" s="3">
        <f>summary!M130</f>
        <v>-1.1833286662673497</v>
      </c>
      <c r="L100" s="3">
        <f>summary!N130</f>
        <v>-2.7823424306690834</v>
      </c>
      <c r="M100" s="3">
        <f>summary!O130</f>
        <v>-1.4729072019679121</v>
      </c>
      <c r="N100" s="3">
        <f>summary!P130</f>
        <v>-1.5243099421572803</v>
      </c>
      <c r="O100" s="3">
        <f>summary!Q130</f>
        <v>-2.8178346687350713</v>
      </c>
      <c r="P100" s="18">
        <f>summary!R130</f>
        <v>4.7240270109453855</v>
      </c>
      <c r="Q100" s="18">
        <f>summary!S130</f>
        <v>-4.5387791444357246</v>
      </c>
      <c r="S100" s="1"/>
      <c r="T100" s="27">
        <f t="shared" si="3"/>
        <v>-1.5340876333079083</v>
      </c>
      <c r="U100" s="27">
        <f t="shared" si="4"/>
        <v>0.8416423627982117</v>
      </c>
      <c r="V100" s="27"/>
      <c r="Y100">
        <f t="shared" si="5"/>
        <v>-1.328117934117631</v>
      </c>
    </row>
    <row r="101" spans="1:25" x14ac:dyDescent="0.15">
      <c r="A101">
        <v>47.5</v>
      </c>
      <c r="C101" s="3">
        <f>summary!E131</f>
        <v>-7.2495727960385796</v>
      </c>
      <c r="D101" s="3">
        <f>summary!F131</f>
        <v>-4.2029951063402748</v>
      </c>
      <c r="E101" s="3">
        <f>summary!G131</f>
        <v>5.5321579129214324</v>
      </c>
      <c r="F101" s="3">
        <f>summary!H131</f>
        <v>-0.42078733052522321</v>
      </c>
      <c r="G101" s="3">
        <f>summary!I131</f>
        <v>0.155548365777058</v>
      </c>
      <c r="H101" s="3">
        <f>summary!J131</f>
        <v>-2.6558669609481789</v>
      </c>
      <c r="I101" s="3">
        <f>summary!K131</f>
        <v>-1.1183581711867718</v>
      </c>
      <c r="J101" s="3">
        <f>summary!L131</f>
        <v>-0.84972804898716925</v>
      </c>
      <c r="K101" s="3">
        <f>summary!M131</f>
        <v>-0.90209207013846504</v>
      </c>
      <c r="L101" s="3">
        <f>summary!N131</f>
        <v>-2.6655711538076439</v>
      </c>
      <c r="M101" s="3">
        <f>summary!O131</f>
        <v>-2.7498079265143636</v>
      </c>
      <c r="N101" s="3">
        <f>summary!P131</f>
        <v>-1.7619786419273136</v>
      </c>
      <c r="O101" s="3">
        <f>summary!Q131</f>
        <v>-2.1840561735976176</v>
      </c>
      <c r="P101" s="18">
        <f>summary!R131</f>
        <v>3.4804337330822146</v>
      </c>
      <c r="Q101" s="18">
        <f>summary!S131</f>
        <v>-5.2969136404679658</v>
      </c>
      <c r="S101" s="1"/>
      <c r="T101" s="27">
        <f t="shared" si="3"/>
        <v>-1.6210083154856239</v>
      </c>
      <c r="U101" s="27">
        <f t="shared" si="4"/>
        <v>0.79763016000397047</v>
      </c>
      <c r="V101" s="27"/>
      <c r="Y101">
        <f t="shared" si="5"/>
        <v>-1.4401684065570426</v>
      </c>
    </row>
    <row r="102" spans="1:25" x14ac:dyDescent="0.15">
      <c r="A102">
        <v>48</v>
      </c>
      <c r="C102" s="3">
        <f>summary!E132</f>
        <v>-6.573264451977197</v>
      </c>
      <c r="D102" s="3">
        <f>summary!F132</f>
        <v>-4.352223264612582</v>
      </c>
      <c r="E102" s="3">
        <f>summary!G132</f>
        <v>3.6869665149802313</v>
      </c>
      <c r="F102" s="3">
        <f>summary!H132</f>
        <v>-0.67839659083269921</v>
      </c>
      <c r="G102" s="3">
        <f>summary!I132</f>
        <v>-4.1339549191114565E-2</v>
      </c>
      <c r="H102" s="3">
        <f>summary!J132</f>
        <v>-2.7086188310834256</v>
      </c>
      <c r="I102" s="3">
        <f>summary!K132</f>
        <v>0.41747998766687366</v>
      </c>
      <c r="J102" s="3">
        <f>summary!L132</f>
        <v>-0.22420551679931594</v>
      </c>
      <c r="K102" s="3">
        <f>summary!M132</f>
        <v>-1.1592548010765433</v>
      </c>
      <c r="L102" s="3">
        <f>summary!N132</f>
        <v>-1.5816564044755281</v>
      </c>
      <c r="M102" s="3">
        <f>summary!O132</f>
        <v>-1.3471779425449815</v>
      </c>
      <c r="N102" s="3">
        <f>summary!P132</f>
        <v>-2.1824341516861354</v>
      </c>
      <c r="O102" s="3">
        <f>summary!Q132</f>
        <v>-0.97054014227576091</v>
      </c>
      <c r="P102" s="18">
        <f>summary!R132</f>
        <v>4.1761725158174547</v>
      </c>
      <c r="Q102" s="18">
        <f>summary!S132</f>
        <v>-6.7424103827682202</v>
      </c>
      <c r="S102" s="1"/>
      <c r="T102" s="27">
        <f t="shared" si="3"/>
        <v>-1.3626665495313983</v>
      </c>
      <c r="U102" s="27">
        <f t="shared" si="4"/>
        <v>0.6745970399914345</v>
      </c>
      <c r="V102" s="27"/>
      <c r="Y102">
        <f t="shared" si="5"/>
        <v>-1.0648974716761521</v>
      </c>
    </row>
    <row r="103" spans="1:25" x14ac:dyDescent="0.15">
      <c r="A103">
        <v>48.5</v>
      </c>
      <c r="C103" s="3">
        <f>summary!E133</f>
        <v>-5.9867129273385729</v>
      </c>
      <c r="D103" s="3">
        <f>summary!F133</f>
        <v>-3.3326026045579509</v>
      </c>
      <c r="E103" s="3">
        <f>summary!G133</f>
        <v>2.2581543350834838</v>
      </c>
      <c r="F103" s="3">
        <f>summary!H133</f>
        <v>0.143547129275506</v>
      </c>
      <c r="G103" s="3">
        <f>summary!I133</f>
        <v>0.53931537221939463</v>
      </c>
      <c r="H103" s="3">
        <f>summary!J133</f>
        <v>-2.9929586445374454</v>
      </c>
      <c r="I103" s="3">
        <f>summary!K133</f>
        <v>0.81133759429213703</v>
      </c>
      <c r="J103" s="3">
        <f>summary!L133</f>
        <v>-7.7380592540504098E-2</v>
      </c>
      <c r="K103" s="3">
        <f>summary!M133</f>
        <v>-0.84127265180194044</v>
      </c>
      <c r="L103" s="3">
        <f>summary!N133</f>
        <v>-2.8663745775154412</v>
      </c>
      <c r="M103" s="3">
        <f>summary!O133</f>
        <v>-1.078716571623308</v>
      </c>
      <c r="N103" s="3">
        <f>summary!P133</f>
        <v>-2.3919030379654194</v>
      </c>
      <c r="O103" s="3">
        <f>summary!Q133</f>
        <v>0.10195072785448248</v>
      </c>
      <c r="P103" s="18">
        <f>summary!R133</f>
        <v>5.7048916518246715</v>
      </c>
      <c r="Q103" s="18">
        <f>summary!S133</f>
        <v>-5.8981768406283033</v>
      </c>
      <c r="S103" s="1"/>
      <c r="T103" s="27">
        <f t="shared" si="3"/>
        <v>-1.2087397268581213</v>
      </c>
      <c r="U103" s="27">
        <f t="shared" si="4"/>
        <v>0.61396750683832613</v>
      </c>
      <c r="V103" s="27"/>
      <c r="Y103">
        <f t="shared" si="5"/>
        <v>-0.45932662217122228</v>
      </c>
    </row>
    <row r="104" spans="1:25" x14ac:dyDescent="0.15">
      <c r="A104">
        <v>49</v>
      </c>
      <c r="C104" s="3">
        <f>summary!E134</f>
        <v>-5.8392439263473426</v>
      </c>
      <c r="D104" s="3">
        <f>summary!F134</f>
        <v>-3.9191414663312782</v>
      </c>
      <c r="E104" s="3">
        <f>summary!G134</f>
        <v>1.8849921214099163</v>
      </c>
      <c r="F104" s="3">
        <f>summary!H134</f>
        <v>0.87567922353137073</v>
      </c>
      <c r="G104" s="3">
        <f>summary!I134</f>
        <v>1.4724534844004364</v>
      </c>
      <c r="H104" s="3">
        <f>summary!J134</f>
        <v>-2.6655387723584494</v>
      </c>
      <c r="I104" s="3">
        <f>summary!K134</f>
        <v>0.42238983230828464</v>
      </c>
      <c r="J104" s="3">
        <f>summary!L134</f>
        <v>-0.27077915141487929</v>
      </c>
      <c r="K104" s="3">
        <f>summary!M134</f>
        <v>-2.5802968713963811E-2</v>
      </c>
      <c r="L104" s="3">
        <f>summary!N134</f>
        <v>-1.8026857363358084</v>
      </c>
      <c r="M104" s="3">
        <f>summary!O134</f>
        <v>-0.76454801482221568</v>
      </c>
      <c r="N104" s="3">
        <f>summary!P134</f>
        <v>-1.3501757997789152</v>
      </c>
      <c r="O104" s="3">
        <f>summary!Q134</f>
        <v>0.8295194984587998</v>
      </c>
      <c r="P104" s="18">
        <f>summary!R134</f>
        <v>7.0806594647176828</v>
      </c>
      <c r="Q104" s="18">
        <f>summary!S134</f>
        <v>-4.8210631117347065</v>
      </c>
      <c r="S104" s="1"/>
      <c r="T104" s="27">
        <f t="shared" ref="T104:T116" si="6">AVERAGE(C104:O104)</f>
        <v>-0.85791397507646494</v>
      </c>
      <c r="U104" s="27">
        <f t="shared" ref="U104:U116" si="7">STDEV(C104:O104)/SQRT(COUNT(C104:O104))</f>
        <v>0.6205825383404775</v>
      </c>
      <c r="V104" s="27"/>
      <c r="Y104">
        <f t="shared" si="5"/>
        <v>-0.14829106006442155</v>
      </c>
    </row>
    <row r="105" spans="1:25" x14ac:dyDescent="0.15">
      <c r="A105">
        <v>49.5</v>
      </c>
      <c r="C105" s="3">
        <f>summary!E135</f>
        <v>-5.3351441289463777</v>
      </c>
      <c r="D105" s="3">
        <f>summary!F135</f>
        <v>-2.8302897447832134</v>
      </c>
      <c r="E105" s="3">
        <f>summary!G135</f>
        <v>1.2925285270558755</v>
      </c>
      <c r="F105" s="3">
        <f>summary!H135</f>
        <v>-6.6096755305947885E-2</v>
      </c>
      <c r="G105" s="3">
        <f>summary!I135</f>
        <v>1.6309441929168629</v>
      </c>
      <c r="H105" s="3">
        <f>summary!J135</f>
        <v>-3.401768935978104</v>
      </c>
      <c r="I105" s="3">
        <f>summary!K135</f>
        <v>-0.63210717225815516</v>
      </c>
      <c r="J105" s="3">
        <f>summary!L135</f>
        <v>-0.97481352039033908</v>
      </c>
      <c r="K105" s="3">
        <f>summary!M135</f>
        <v>-0.56264640967965129</v>
      </c>
      <c r="L105" s="3">
        <f>summary!N135</f>
        <v>-0.99701005904212492</v>
      </c>
      <c r="M105" s="3">
        <f>summary!O135</f>
        <v>-0.28740510111588424</v>
      </c>
      <c r="N105" s="3">
        <f>summary!P135</f>
        <v>-2.3975564688542961</v>
      </c>
      <c r="O105" s="3">
        <f>summary!Q135</f>
        <v>-0.96578989978127772</v>
      </c>
      <c r="P105" s="18">
        <f>summary!R135</f>
        <v>5.4820437881582746</v>
      </c>
      <c r="Q105" s="18">
        <f>summary!S135</f>
        <v>-3.1271734337612025</v>
      </c>
      <c r="S105" s="1"/>
      <c r="T105" s="27">
        <f t="shared" si="6"/>
        <v>-1.1943965750894334</v>
      </c>
      <c r="U105" s="27">
        <f t="shared" si="7"/>
        <v>0.52659879259091646</v>
      </c>
      <c r="V105" s="27"/>
      <c r="Y105">
        <f t="shared" si="5"/>
        <v>-0.79894853601971638</v>
      </c>
    </row>
    <row r="106" spans="1:25" x14ac:dyDescent="0.15">
      <c r="A106">
        <v>50</v>
      </c>
      <c r="C106" s="3">
        <f>summary!E136</f>
        <v>-4.5908008236514215</v>
      </c>
      <c r="D106" s="3">
        <f>summary!F136</f>
        <v>-2.5599903087927474</v>
      </c>
      <c r="E106" s="3">
        <f>summary!G136</f>
        <v>1.7309775858756125</v>
      </c>
      <c r="F106" s="3">
        <f>summary!H136</f>
        <v>0.64712693126941079</v>
      </c>
      <c r="G106" s="3">
        <f>summary!I136</f>
        <v>1.4767331549132854</v>
      </c>
      <c r="H106" s="3">
        <f>summary!J136</f>
        <v>-3.5316105413800085</v>
      </c>
      <c r="I106" s="3">
        <f>summary!K136</f>
        <v>-1.4233130082934211</v>
      </c>
      <c r="J106" s="3">
        <f>summary!L136</f>
        <v>1.2353923951094703</v>
      </c>
      <c r="K106" s="3">
        <f>summary!M136</f>
        <v>-0.62971580122031023</v>
      </c>
      <c r="L106" s="3">
        <f>summary!N136</f>
        <v>-1.6989407251725894</v>
      </c>
      <c r="M106" s="3">
        <f>summary!O136</f>
        <v>0.61132017287893137</v>
      </c>
      <c r="N106" s="3">
        <f>summary!P136</f>
        <v>-1.5340332338294751</v>
      </c>
      <c r="O106" s="3">
        <f>summary!Q136</f>
        <v>0.3552936610768665</v>
      </c>
      <c r="P106" s="18">
        <f>summary!R136</f>
        <v>4.5131464237848178</v>
      </c>
      <c r="Q106" s="18">
        <f>summary!S136</f>
        <v>-1.5896508774320177</v>
      </c>
      <c r="S106" s="1"/>
      <c r="T106" s="27">
        <f t="shared" si="6"/>
        <v>-0.76242773393972307</v>
      </c>
      <c r="U106" s="27">
        <f t="shared" si="7"/>
        <v>0.55370769042730661</v>
      </c>
      <c r="V106" s="27"/>
      <c r="Y106">
        <f t="shared" si="5"/>
        <v>-0.13721107007172184</v>
      </c>
    </row>
    <row r="107" spans="1:25" x14ac:dyDescent="0.15">
      <c r="A107">
        <v>50.5</v>
      </c>
      <c r="C107" s="3">
        <f>summary!E137</f>
        <v>-3.8408130808086951</v>
      </c>
      <c r="D107" s="3">
        <f>summary!F137</f>
        <v>-2.4689542340040607</v>
      </c>
      <c r="E107" s="3">
        <f>summary!G137</f>
        <v>0.83008820929505478</v>
      </c>
      <c r="F107" s="3">
        <f>summary!H137</f>
        <v>0.20915670657681434</v>
      </c>
      <c r="G107" s="3">
        <f>summary!I137</f>
        <v>1.0179726767261561</v>
      </c>
      <c r="H107" s="3">
        <f>summary!J137</f>
        <v>-3.6643751432468563</v>
      </c>
      <c r="I107" s="3">
        <f>summary!K137</f>
        <v>-0.94790288675714995</v>
      </c>
      <c r="J107" s="3">
        <f>summary!L137</f>
        <v>0.81774691429004065</v>
      </c>
      <c r="K107" s="3">
        <f>summary!M137</f>
        <v>-9.5434545526403985E-2</v>
      </c>
      <c r="L107" s="3">
        <f>summary!N137</f>
        <v>-1.8952880241062884</v>
      </c>
      <c r="M107" s="3">
        <f>summary!O137</f>
        <v>1.4021728420566359</v>
      </c>
      <c r="N107" s="3">
        <f>summary!P137</f>
        <v>-1.7332593230327942</v>
      </c>
      <c r="O107" s="3">
        <f>summary!Q137</f>
        <v>0.86532043190048602</v>
      </c>
      <c r="P107" s="18">
        <f>summary!R137</f>
        <v>4.9466154226213126</v>
      </c>
      <c r="Q107" s="18">
        <f>summary!S137</f>
        <v>-2.3939078650362546</v>
      </c>
      <c r="S107" s="1"/>
      <c r="T107" s="27">
        <f t="shared" si="6"/>
        <v>-0.73104380435669691</v>
      </c>
      <c r="U107" s="27">
        <f t="shared" si="7"/>
        <v>0.5062701179288035</v>
      </c>
      <c r="V107" s="27"/>
      <c r="Y107">
        <f t="shared" si="5"/>
        <v>5.6861080525205193E-2</v>
      </c>
    </row>
    <row r="108" spans="1:25" x14ac:dyDescent="0.15">
      <c r="A108">
        <v>51</v>
      </c>
      <c r="C108" s="3">
        <f>summary!E138</f>
        <v>-2.333920509662831</v>
      </c>
      <c r="D108" s="3">
        <f>summary!F138</f>
        <v>-2.1116456029417225</v>
      </c>
      <c r="E108" s="3">
        <f>summary!G138</f>
        <v>-0.42903345506926588</v>
      </c>
      <c r="F108" s="3">
        <f>summary!H138</f>
        <v>0.62186722118882831</v>
      </c>
      <c r="G108" s="3">
        <f>summary!I138</f>
        <v>1.2183487007943297</v>
      </c>
      <c r="H108" s="3">
        <f>summary!J138</f>
        <v>-4.6252113653038514</v>
      </c>
      <c r="I108" s="3">
        <f>summary!K138</f>
        <v>9.43839675800488E-2</v>
      </c>
      <c r="J108" s="3">
        <f>summary!L138</f>
        <v>0.77051001539765074</v>
      </c>
      <c r="K108" s="3">
        <f>summary!M138</f>
        <v>-1.3566224828793254</v>
      </c>
      <c r="L108" s="3">
        <f>summary!N138</f>
        <v>-1.250022243330646</v>
      </c>
      <c r="M108" s="3">
        <f>summary!O138</f>
        <v>1.7677834711506655</v>
      </c>
      <c r="N108" s="3">
        <f>summary!P138</f>
        <v>-2.3241406764855426</v>
      </c>
      <c r="O108" s="3">
        <f>summary!Q138</f>
        <v>0.6107656351677262</v>
      </c>
      <c r="P108" s="18">
        <f>summary!R138</f>
        <v>4.7264394637121701</v>
      </c>
      <c r="Q108" s="18">
        <f>summary!S138</f>
        <v>-2.1929451287793706</v>
      </c>
      <c r="S108" s="1"/>
      <c r="T108" s="27">
        <f t="shared" si="6"/>
        <v>-0.71899517879953345</v>
      </c>
      <c r="U108" s="27">
        <f t="shared" si="7"/>
        <v>0.5034424357578321</v>
      </c>
      <c r="V108" s="27"/>
      <c r="Y108">
        <f t="shared" si="5"/>
        <v>-0.16732474374460854</v>
      </c>
    </row>
    <row r="109" spans="1:25" x14ac:dyDescent="0.15">
      <c r="A109">
        <v>51.5</v>
      </c>
      <c r="C109" s="3">
        <f>summary!E139</f>
        <v>-1.9330979277532114</v>
      </c>
      <c r="D109" s="3">
        <f>summary!F139</f>
        <v>-0.93668067769824148</v>
      </c>
      <c r="E109" s="3">
        <f>summary!G139</f>
        <v>0.63350063855543604</v>
      </c>
      <c r="F109" s="3">
        <f>summary!H139</f>
        <v>1.9334375505574635</v>
      </c>
      <c r="G109" s="3">
        <f>summary!I139</f>
        <v>0.66037309639075925</v>
      </c>
      <c r="H109" s="3">
        <f>summary!J139</f>
        <v>-4.9406131344687365</v>
      </c>
      <c r="I109" s="3">
        <f>summary!K139</f>
        <v>-0.13194773195265275</v>
      </c>
      <c r="J109" s="3">
        <f>summary!L139</f>
        <v>0.4546336591571023</v>
      </c>
      <c r="K109" s="3">
        <f>summary!M139</f>
        <v>-0.59841242970470665</v>
      </c>
      <c r="L109" s="3">
        <f>summary!N139</f>
        <v>-3.3470444147621703</v>
      </c>
      <c r="M109" s="3">
        <f>summary!O139</f>
        <v>1.6254386615393728</v>
      </c>
      <c r="N109" s="3">
        <f>summary!P139</f>
        <v>-2.6690665663001023</v>
      </c>
      <c r="O109" s="3">
        <f>summary!Q139</f>
        <v>1.1037763056969998</v>
      </c>
      <c r="P109" s="18">
        <f>summary!R139</f>
        <v>4.7447357081440202</v>
      </c>
      <c r="Q109" s="18">
        <f>summary!S139</f>
        <v>-0.63929795973216275</v>
      </c>
      <c r="S109" s="1"/>
      <c r="T109" s="27">
        <f t="shared" si="6"/>
        <v>-0.62659253621097588</v>
      </c>
      <c r="U109" s="27">
        <f t="shared" si="7"/>
        <v>0.57325348594824643</v>
      </c>
      <c r="V109" s="27"/>
      <c r="Y109">
        <f t="shared" si="5"/>
        <v>0.16134296360222478</v>
      </c>
    </row>
    <row r="110" spans="1:25" x14ac:dyDescent="0.15">
      <c r="A110">
        <v>52</v>
      </c>
      <c r="C110" s="3">
        <f>summary!E140</f>
        <v>-0.75526229987490312</v>
      </c>
      <c r="D110" s="3">
        <f>summary!F140</f>
        <v>-1.5477383256161534</v>
      </c>
      <c r="E110" s="3">
        <f>summary!G140</f>
        <v>0.44201927782331746</v>
      </c>
      <c r="F110" s="3">
        <f>summary!H140</f>
        <v>1.0871789030741983</v>
      </c>
      <c r="G110" s="3">
        <f>summary!I140</f>
        <v>-0.36475199144995768</v>
      </c>
      <c r="H110" s="3">
        <f>summary!J140</f>
        <v>-5.3472733484912567</v>
      </c>
      <c r="I110" s="3">
        <f>summary!K140</f>
        <v>-1.3907237017015179</v>
      </c>
      <c r="J110" s="3">
        <f>summary!L140</f>
        <v>1.1501519109664662</v>
      </c>
      <c r="K110" s="3">
        <f>summary!M140</f>
        <v>-0.11687397396960267</v>
      </c>
      <c r="L110" s="3">
        <f>summary!N140</f>
        <v>-4.5674698812755565</v>
      </c>
      <c r="M110" s="3">
        <f>summary!O140</f>
        <v>1.4419276327340023</v>
      </c>
      <c r="N110" s="3">
        <f>summary!P140</f>
        <v>-0.80698288086414849</v>
      </c>
      <c r="O110" s="3">
        <f>summary!Q140</f>
        <v>1.8610677643940896</v>
      </c>
      <c r="P110" s="18">
        <f>summary!R140</f>
        <v>6.1211911157214933</v>
      </c>
      <c r="Q110" s="18">
        <f>summary!S140</f>
        <v>-1.7199747301223793</v>
      </c>
      <c r="S110" s="1"/>
      <c r="T110" s="27">
        <f t="shared" si="6"/>
        <v>-0.68574853186546336</v>
      </c>
      <c r="U110" s="27">
        <f t="shared" si="7"/>
        <v>0.60596775261380231</v>
      </c>
      <c r="V110" s="27"/>
      <c r="Y110">
        <f t="shared" si="5"/>
        <v>-0.24081298270978019</v>
      </c>
    </row>
    <row r="111" spans="1:25" x14ac:dyDescent="0.15">
      <c r="A111">
        <v>52.5</v>
      </c>
      <c r="B111" s="3"/>
      <c r="C111" s="3">
        <f>summary!E141</f>
        <v>1.4710836443583701</v>
      </c>
      <c r="D111" s="3">
        <f>summary!F141</f>
        <v>-0.78192518029749547</v>
      </c>
      <c r="E111" s="3">
        <f>summary!G141</f>
        <v>1.0221507150166165</v>
      </c>
      <c r="F111" s="3">
        <f>summary!H141</f>
        <v>1.154113153475314</v>
      </c>
      <c r="G111" s="3">
        <f>summary!I141</f>
        <v>-1.4876293436352181</v>
      </c>
      <c r="H111" s="3">
        <f>summary!J141</f>
        <v>-4.4917934019260786</v>
      </c>
      <c r="I111" s="3">
        <f>summary!K141</f>
        <v>-0.69407010047926909</v>
      </c>
      <c r="J111" s="3">
        <f>summary!L141</f>
        <v>1.3308042839906589</v>
      </c>
      <c r="K111" s="3">
        <f>summary!M141</f>
        <v>-1.0148886369078838</v>
      </c>
      <c r="L111" s="3">
        <f>summary!N141</f>
        <v>-1.7239372277006786</v>
      </c>
      <c r="M111" s="3">
        <f>summary!O141</f>
        <v>0.12672978295407641</v>
      </c>
      <c r="N111" s="3">
        <f>summary!P141</f>
        <v>-0.8993834067229306</v>
      </c>
      <c r="O111" s="3">
        <f>summary!Q141</f>
        <v>1.6534716325745076</v>
      </c>
      <c r="P111" s="18">
        <f>summary!R141</f>
        <v>5.1442283014022907</v>
      </c>
      <c r="Q111" s="18">
        <f>summary!S141</f>
        <v>0.92259178895333216</v>
      </c>
      <c r="S111" s="39"/>
      <c r="T111" s="30">
        <f t="shared" si="6"/>
        <v>-0.33348262194615452</v>
      </c>
      <c r="U111" s="30">
        <f t="shared" si="7"/>
        <v>0.47977976410706752</v>
      </c>
      <c r="V111" s="27"/>
      <c r="Y111">
        <f t="shared" si="5"/>
        <v>-0.28367015876259633</v>
      </c>
    </row>
    <row r="112" spans="1:25" x14ac:dyDescent="0.15">
      <c r="A112">
        <v>53</v>
      </c>
      <c r="C112" s="3">
        <f>summary!E142</f>
        <v>2.1931546048229191</v>
      </c>
      <c r="D112" s="3">
        <f>summary!F142</f>
        <v>-0.87281014123032696</v>
      </c>
      <c r="E112" s="3">
        <f>summary!G142</f>
        <v>1.922790621999471</v>
      </c>
      <c r="F112" s="3">
        <f>summary!H142</f>
        <v>0.11542654127889675</v>
      </c>
      <c r="G112" s="3">
        <f>summary!I142</f>
        <v>-2.2106835544071664</v>
      </c>
      <c r="H112" s="3">
        <f>summary!J142</f>
        <v>-4.4924194223539038</v>
      </c>
      <c r="I112" s="3">
        <f>summary!K142</f>
        <v>1.8793176454907707</v>
      </c>
      <c r="J112" s="3">
        <f>summary!L142</f>
        <v>1.9585558247991268</v>
      </c>
      <c r="K112" s="3">
        <f>summary!M142</f>
        <v>-0.88035041730760133</v>
      </c>
      <c r="L112" s="3">
        <f>summary!N142</f>
        <v>-1.6427124256810743</v>
      </c>
      <c r="M112" s="3">
        <f>summary!O142</f>
        <v>0.92967178253132976</v>
      </c>
      <c r="N112" s="3">
        <f>summary!P142</f>
        <v>-1.9391858190164584</v>
      </c>
      <c r="O112" s="3">
        <f>summary!Q142</f>
        <v>1.4292420683547618</v>
      </c>
      <c r="P112" s="18">
        <f>summary!R142</f>
        <v>5.2688554097413896</v>
      </c>
      <c r="Q112" s="18">
        <f>summary!S142</f>
        <v>2.0019677202628712</v>
      </c>
      <c r="T112" s="27">
        <f t="shared" si="6"/>
        <v>-0.12384636082455806</v>
      </c>
      <c r="U112" s="27">
        <f t="shared" si="7"/>
        <v>0.57546243195224667</v>
      </c>
      <c r="V112" s="27"/>
      <c r="Y112">
        <f t="shared" si="5"/>
        <v>0.52254916190511325</v>
      </c>
    </row>
    <row r="113" spans="1:25" x14ac:dyDescent="0.15">
      <c r="A113">
        <v>53.5</v>
      </c>
      <c r="C113" s="3">
        <f>summary!E143</f>
        <v>2.8751028974287398</v>
      </c>
      <c r="D113" s="3">
        <f>summary!F143</f>
        <v>-0.13100567250032771</v>
      </c>
      <c r="E113" s="3">
        <f>summary!G143</f>
        <v>0.48081608093305223</v>
      </c>
      <c r="F113" s="3">
        <f>summary!H143</f>
        <v>1.579098914988422</v>
      </c>
      <c r="G113" s="3">
        <f>summary!I143</f>
        <v>-0.82227513382464645</v>
      </c>
      <c r="H113" s="3">
        <f>summary!J143</f>
        <v>-3.7581119250471402</v>
      </c>
      <c r="I113" s="3">
        <f>summary!K143</f>
        <v>-0.83744598628642786</v>
      </c>
      <c r="J113" s="3">
        <f>summary!L143</f>
        <v>2.8321267259464853</v>
      </c>
      <c r="K113" s="3">
        <f>summary!M143</f>
        <v>0.79024734319758805</v>
      </c>
      <c r="L113" s="3">
        <f>summary!N143</f>
        <v>-1.2109940725094963</v>
      </c>
      <c r="M113" s="3">
        <f>summary!O143</f>
        <v>0.57777552909624497</v>
      </c>
      <c r="N113" s="3">
        <f>summary!P143</f>
        <v>-0.88416643950630092</v>
      </c>
      <c r="O113" s="3">
        <f>summary!Q143</f>
        <v>1.8785146844006302</v>
      </c>
      <c r="P113" s="18">
        <f>summary!R143</f>
        <v>5.5878704117400897</v>
      </c>
      <c r="Q113" s="18">
        <f>summary!S143</f>
        <v>2.0638634535886617</v>
      </c>
      <c r="T113" s="27">
        <f t="shared" si="6"/>
        <v>0.25920638048590949</v>
      </c>
      <c r="U113" s="27">
        <f t="shared" si="7"/>
        <v>0.50884397836811091</v>
      </c>
      <c r="V113" s="27"/>
      <c r="Y113">
        <f t="shared" si="5"/>
        <v>0.52929580501464857</v>
      </c>
    </row>
    <row r="114" spans="1:25" x14ac:dyDescent="0.15">
      <c r="A114">
        <v>54</v>
      </c>
      <c r="C114" s="3">
        <f>summary!E144</f>
        <v>3.551546522534156</v>
      </c>
      <c r="D114" s="3">
        <f>summary!F144</f>
        <v>-0.17041346306040481</v>
      </c>
      <c r="E114" s="3">
        <f>summary!G144</f>
        <v>0.97550719623553384</v>
      </c>
      <c r="F114" s="3">
        <f>summary!H144</f>
        <v>1.6572757518660015</v>
      </c>
      <c r="G114" s="3">
        <f>summary!I144</f>
        <v>-8.2930900072587299E-2</v>
      </c>
      <c r="H114" s="3">
        <f>summary!J144</f>
        <v>-2.9908487951330032</v>
      </c>
      <c r="I114" s="3">
        <f>summary!K144</f>
        <v>-0.50663761850403777</v>
      </c>
      <c r="J114" s="3">
        <f>summary!L144</f>
        <v>3.0243639604785653</v>
      </c>
      <c r="K114" s="3">
        <f>summary!M144</f>
        <v>0.62079310445521274</v>
      </c>
      <c r="L114" s="3">
        <f>summary!N144</f>
        <v>-0.46251941271841246</v>
      </c>
      <c r="M114" s="3">
        <f>summary!O144</f>
        <v>0.66554854312695122</v>
      </c>
      <c r="N114" s="3">
        <f>summary!P144</f>
        <v>-0.88912596249686104</v>
      </c>
      <c r="O114" s="3">
        <f>summary!Q144</f>
        <v>1.9561016052795175</v>
      </c>
      <c r="P114" s="18">
        <f>summary!R144</f>
        <v>6.5494590438465297</v>
      </c>
      <c r="Q114" s="18">
        <f>summary!S144</f>
        <v>1.5554659332919629</v>
      </c>
      <c r="T114" s="27">
        <f t="shared" si="6"/>
        <v>0.56528157938389478</v>
      </c>
      <c r="U114" s="27">
        <f t="shared" si="7"/>
        <v>0.4817256170138452</v>
      </c>
      <c r="V114" s="27"/>
      <c r="Y114">
        <f t="shared" si="5"/>
        <v>0.64317082379108204</v>
      </c>
    </row>
    <row r="115" spans="1:25" x14ac:dyDescent="0.15">
      <c r="A115">
        <v>54.5</v>
      </c>
      <c r="C115" s="3">
        <f>summary!E145</f>
        <v>3.653560967022969</v>
      </c>
      <c r="D115" s="3">
        <f>summary!F145</f>
        <v>0.58708590834553431</v>
      </c>
      <c r="E115" s="3">
        <f>summary!G145</f>
        <v>1.7272367541134919</v>
      </c>
      <c r="F115" s="3">
        <f>summary!H145</f>
        <v>0.86652850475078758</v>
      </c>
      <c r="G115" s="3">
        <f>summary!I145</f>
        <v>1.674345075040826</v>
      </c>
      <c r="H115" s="3">
        <f>summary!J145</f>
        <v>-2.0661451812266431</v>
      </c>
      <c r="I115" s="3">
        <f>summary!K145</f>
        <v>-0.33300940035660304</v>
      </c>
      <c r="J115" s="3">
        <f>summary!L145</f>
        <v>2.403697877855401</v>
      </c>
      <c r="K115" s="3">
        <f>summary!M145</f>
        <v>1.6965227917837469</v>
      </c>
      <c r="L115" s="3">
        <f>summary!N145</f>
        <v>-2.7308079707677626</v>
      </c>
      <c r="M115" s="3">
        <f>summary!O145</f>
        <v>1.0790281832667012</v>
      </c>
      <c r="N115" s="3">
        <f>summary!P145</f>
        <v>-1.0978985063898332</v>
      </c>
      <c r="O115" s="3">
        <f>summary!Q145</f>
        <v>2.1705911470935004</v>
      </c>
      <c r="P115" s="18">
        <f>summary!R145</f>
        <v>7.361339918349838</v>
      </c>
      <c r="Q115" s="18">
        <f>summary!S145</f>
        <v>1.5259669736647912</v>
      </c>
      <c r="T115" s="27">
        <f t="shared" si="6"/>
        <v>0.74082585773323983</v>
      </c>
      <c r="U115" s="27">
        <f t="shared" si="7"/>
        <v>0.51059539411192933</v>
      </c>
      <c r="V115" s="27"/>
      <c r="Y115">
        <f t="shared" si="5"/>
        <v>1.3766866291537636</v>
      </c>
    </row>
    <row r="116" spans="1:25" x14ac:dyDescent="0.15">
      <c r="A116" s="31">
        <v>55</v>
      </c>
      <c r="B116" s="31"/>
      <c r="C116" s="31">
        <f>summary!E146</f>
        <v>3.981093485727337</v>
      </c>
      <c r="D116" s="31">
        <f>summary!F146</f>
        <v>1.5812762276888395</v>
      </c>
      <c r="E116" s="31">
        <f>summary!G146</f>
        <v>1.1622564564773676</v>
      </c>
      <c r="F116" s="31">
        <f>summary!H146</f>
        <v>1.694649374626471</v>
      </c>
      <c r="G116" s="31">
        <f>summary!I146</f>
        <v>2.8062139206722758</v>
      </c>
      <c r="H116" s="31">
        <f>summary!J146</f>
        <v>-0.66005238673315647</v>
      </c>
      <c r="I116" s="31">
        <f>summary!K146</f>
        <v>0.83023207971963919</v>
      </c>
      <c r="J116" s="31">
        <f>summary!L146</f>
        <v>2.623778868058062</v>
      </c>
      <c r="K116" s="31">
        <f>summary!M146</f>
        <v>1.1132195313398998</v>
      </c>
      <c r="L116" s="31">
        <f>summary!N146</f>
        <v>-3.137389634908569</v>
      </c>
      <c r="M116" s="31">
        <f>summary!O146</f>
        <v>2.122850830099674</v>
      </c>
      <c r="N116" s="31">
        <f>summary!P146</f>
        <v>-0.30397246458641508</v>
      </c>
      <c r="O116" s="31">
        <f>summary!Q146</f>
        <v>2.5782832836562593</v>
      </c>
      <c r="P116" s="32">
        <f>summary!R146</f>
        <v>8.4094866592318667</v>
      </c>
      <c r="Q116" s="32">
        <f>summary!S146</f>
        <v>1.2549707679739328</v>
      </c>
      <c r="R116" s="32"/>
      <c r="S116" s="31"/>
      <c r="T116" s="33">
        <f t="shared" si="6"/>
        <v>1.2609568901413604</v>
      </c>
      <c r="U116" s="33">
        <f t="shared" si="7"/>
        <v>0.50709690584465639</v>
      </c>
      <c r="V116" s="27"/>
      <c r="W116" s="2" t="s">
        <v>32</v>
      </c>
      <c r="X116" s="2"/>
      <c r="Y116">
        <f t="shared" si="5"/>
        <v>1.6379628011576552</v>
      </c>
    </row>
    <row r="117" spans="1:25" x14ac:dyDescent="0.15">
      <c r="F117"/>
      <c r="G117"/>
      <c r="T117" s="27"/>
      <c r="U117" s="27"/>
      <c r="V117" s="27"/>
    </row>
    <row r="118" spans="1:25" x14ac:dyDescent="0.15">
      <c r="F118"/>
      <c r="G118"/>
      <c r="T118" s="27"/>
      <c r="U118" s="27"/>
      <c r="V118" s="27"/>
    </row>
    <row r="119" spans="1:25" x14ac:dyDescent="0.15">
      <c r="F119"/>
      <c r="G119"/>
      <c r="T119" s="27"/>
      <c r="U119" s="27"/>
      <c r="V119" s="27"/>
    </row>
    <row r="120" spans="1:25" x14ac:dyDescent="0.15">
      <c r="F120"/>
      <c r="T120" s="27"/>
      <c r="U120" s="27"/>
      <c r="V120" s="27"/>
    </row>
    <row r="121" spans="1:25" x14ac:dyDescent="0.15">
      <c r="F121"/>
      <c r="T121" s="27"/>
      <c r="U121" s="27"/>
      <c r="V121" s="27"/>
    </row>
    <row r="122" spans="1:25" x14ac:dyDescent="0.15">
      <c r="F122"/>
      <c r="T122" s="27"/>
      <c r="U122" s="27"/>
      <c r="V122" s="27"/>
    </row>
    <row r="123" spans="1:25" s="3" customFormat="1" x14ac:dyDescent="0.15">
      <c r="C123" s="29"/>
      <c r="D123" s="29"/>
      <c r="E123" s="29"/>
      <c r="F123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T123" s="30"/>
      <c r="U123" s="30"/>
      <c r="V123" s="30"/>
    </row>
    <row r="124" spans="1:25" s="3" customFormat="1" x14ac:dyDescent="0.15">
      <c r="C124" s="29"/>
      <c r="D124" s="29"/>
      <c r="E124" s="29"/>
      <c r="F124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T124" s="30"/>
      <c r="U124" s="30"/>
      <c r="V124" s="30"/>
    </row>
    <row r="125" spans="1:25" s="3" customFormat="1" x14ac:dyDescent="0.15">
      <c r="C125" s="29"/>
      <c r="D125" s="29"/>
      <c r="E125" s="29"/>
      <c r="F125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T125" s="30"/>
      <c r="U125" s="30"/>
      <c r="V125" s="30"/>
    </row>
    <row r="126" spans="1:25" s="3" customFormat="1" x14ac:dyDescent="0.15">
      <c r="C126" s="29"/>
      <c r="D126" s="29"/>
      <c r="E126" s="29"/>
      <c r="F126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T126" s="30"/>
      <c r="U126" s="30"/>
      <c r="V126" s="30"/>
    </row>
    <row r="127" spans="1:25" s="3" customFormat="1" x14ac:dyDescent="0.15">
      <c r="C127" s="29"/>
      <c r="D127" s="29"/>
      <c r="E127" s="29"/>
      <c r="F127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T127" s="30"/>
      <c r="U127" s="30"/>
      <c r="V127" s="30"/>
    </row>
    <row r="128" spans="1:25" s="3" customFormat="1" x14ac:dyDescent="0.15">
      <c r="C128" s="29"/>
      <c r="D128" s="29"/>
      <c r="E128" s="29"/>
      <c r="F128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T128" s="30"/>
      <c r="U128" s="30"/>
      <c r="V128" s="30"/>
    </row>
    <row r="129" spans="3:22" s="3" customFormat="1" x14ac:dyDescent="0.15">
      <c r="C129" s="29"/>
      <c r="D129" s="29"/>
      <c r="E129" s="29"/>
      <c r="F1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T129" s="30"/>
      <c r="U129" s="30"/>
      <c r="V129" s="30"/>
    </row>
    <row r="130" spans="3:22" s="3" customFormat="1" x14ac:dyDescent="0.15">
      <c r="C130" s="29"/>
      <c r="D130" s="29"/>
      <c r="E130" s="29"/>
      <c r="F130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T130" s="30"/>
      <c r="U130" s="30"/>
      <c r="V130" s="30"/>
    </row>
    <row r="131" spans="3:22" s="3" customFormat="1" x14ac:dyDescent="0.15">
      <c r="C131" s="29"/>
      <c r="D131" s="29"/>
      <c r="E131" s="29"/>
      <c r="F131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T131" s="30"/>
      <c r="U131" s="30"/>
      <c r="V131" s="30"/>
    </row>
    <row r="132" spans="3:22" s="3" customFormat="1" x14ac:dyDescent="0.15">
      <c r="C132" s="29"/>
      <c r="D132" s="29"/>
      <c r="E132" s="29"/>
      <c r="F132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T132" s="30"/>
      <c r="U132" s="30"/>
      <c r="V132" s="30"/>
    </row>
    <row r="133" spans="3:22" s="3" customFormat="1" x14ac:dyDescent="0.15">
      <c r="C133" s="29"/>
      <c r="D133" s="29"/>
      <c r="E133" s="29"/>
      <c r="F133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T133" s="30"/>
      <c r="U133" s="30"/>
      <c r="V133" s="30"/>
    </row>
    <row r="134" spans="3:22" s="3" customFormat="1" x14ac:dyDescent="0.15">
      <c r="C134" s="29"/>
      <c r="D134" s="29"/>
      <c r="E134" s="29"/>
      <c r="F134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T134" s="30"/>
      <c r="U134" s="30"/>
      <c r="V134" s="30"/>
    </row>
    <row r="135" spans="3:22" s="3" customFormat="1" x14ac:dyDescent="0.15">
      <c r="C135" s="29"/>
      <c r="D135" s="29"/>
      <c r="E135" s="29"/>
      <c r="F135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T135" s="30"/>
      <c r="U135" s="30"/>
      <c r="V135" s="30"/>
    </row>
    <row r="136" spans="3:22" s="3" customFormat="1" x14ac:dyDescent="0.15">
      <c r="C136" s="29"/>
      <c r="D136" s="29"/>
      <c r="E136" s="29"/>
      <c r="F136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T136" s="30"/>
      <c r="U136" s="30"/>
      <c r="V136" s="30"/>
    </row>
    <row r="137" spans="3:22" s="3" customFormat="1" x14ac:dyDescent="0.15">
      <c r="C137" s="29"/>
      <c r="D137" s="29"/>
      <c r="E137" s="29"/>
      <c r="F137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T137" s="30"/>
      <c r="U137" s="30"/>
      <c r="V137" s="30"/>
    </row>
    <row r="138" spans="3:22" s="3" customFormat="1" x14ac:dyDescent="0.15">
      <c r="C138" s="29"/>
      <c r="D138" s="29"/>
      <c r="E138" s="29"/>
      <c r="F138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T138" s="30"/>
      <c r="U138" s="30"/>
      <c r="V138" s="30"/>
    </row>
    <row r="139" spans="3:22" s="3" customFormat="1" x14ac:dyDescent="0.15">
      <c r="C139" s="29"/>
      <c r="D139" s="29"/>
      <c r="E139" s="29"/>
      <c r="F13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T139" s="30"/>
      <c r="U139" s="30"/>
      <c r="V139" s="30"/>
    </row>
    <row r="140" spans="3:22" s="3" customFormat="1" x14ac:dyDescent="0.15">
      <c r="C140" s="29"/>
      <c r="D140" s="29"/>
      <c r="E140" s="29"/>
      <c r="F140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T140" s="30"/>
      <c r="U140" s="30"/>
      <c r="V140" s="30"/>
    </row>
    <row r="141" spans="3:22" s="3" customFormat="1" x14ac:dyDescent="0.15">
      <c r="C141" s="29"/>
      <c r="D141" s="29"/>
      <c r="E141" s="29"/>
      <c r="F141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T141" s="30"/>
      <c r="U141" s="30"/>
      <c r="V141" s="30"/>
    </row>
    <row r="142" spans="3:22" s="3" customFormat="1" x14ac:dyDescent="0.15">
      <c r="C142" s="29"/>
      <c r="D142" s="29"/>
      <c r="E142" s="29"/>
      <c r="F142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T142" s="30"/>
      <c r="U142" s="30"/>
      <c r="V142" s="30"/>
    </row>
    <row r="143" spans="3:22" s="3" customFormat="1" x14ac:dyDescent="0.15">
      <c r="C143" s="29"/>
      <c r="D143" s="29"/>
      <c r="E143" s="29"/>
      <c r="F143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T143" s="30"/>
      <c r="U143" s="30"/>
      <c r="V143" s="30"/>
    </row>
    <row r="144" spans="3:22" s="3" customFormat="1" x14ac:dyDescent="0.15">
      <c r="C144" s="29"/>
      <c r="D144" s="29"/>
      <c r="E144" s="29"/>
      <c r="F144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T144" s="30"/>
      <c r="U144" s="30"/>
      <c r="V144" s="30"/>
    </row>
    <row r="145" spans="3:22" s="3" customFormat="1" x14ac:dyDescent="0.15">
      <c r="C145" s="29"/>
      <c r="D145" s="29"/>
      <c r="E145" s="29"/>
      <c r="F145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T145" s="30"/>
      <c r="U145" s="30"/>
      <c r="V145" s="38"/>
    </row>
    <row r="146" spans="3:22" s="3" customFormat="1" x14ac:dyDescent="0.15">
      <c r="C146" s="29"/>
      <c r="D146" s="29"/>
      <c r="E146" s="29"/>
      <c r="F146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T146" s="30"/>
      <c r="U146" s="30"/>
      <c r="V146" s="38"/>
    </row>
    <row r="147" spans="3:22" s="3" customFormat="1" x14ac:dyDescent="0.15">
      <c r="C147" s="29"/>
      <c r="D147" s="29"/>
      <c r="E147" s="29"/>
      <c r="F147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T147" s="30"/>
      <c r="U147" s="30"/>
      <c r="V147" s="38"/>
    </row>
    <row r="148" spans="3:22" s="3" customFormat="1" x14ac:dyDescent="0.15">
      <c r="C148" s="29"/>
      <c r="D148" s="29"/>
      <c r="E148" s="29"/>
      <c r="F148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T148" s="30"/>
      <c r="U148" s="30"/>
    </row>
    <row r="149" spans="3:22" s="3" customFormat="1" x14ac:dyDescent="0.15">
      <c r="C149" s="29"/>
      <c r="D149" s="29"/>
      <c r="E149" s="29"/>
      <c r="F14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T149" s="30"/>
      <c r="U149" s="30"/>
    </row>
    <row r="150" spans="3:22" s="3" customFormat="1" x14ac:dyDescent="0.15">
      <c r="C150" s="29"/>
      <c r="D150" s="29"/>
      <c r="E150" s="29"/>
      <c r="F150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T150" s="30"/>
      <c r="U150" s="30"/>
    </row>
    <row r="151" spans="3:22" s="3" customFormat="1" x14ac:dyDescent="0.15">
      <c r="C151" s="29"/>
      <c r="D151" s="29"/>
      <c r="E151" s="29"/>
      <c r="F151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T151" s="30"/>
      <c r="U151" s="30"/>
    </row>
    <row r="152" spans="3:22" s="3" customFormat="1" x14ac:dyDescent="0.15">
      <c r="C152" s="29"/>
      <c r="D152" s="29"/>
      <c r="E152" s="29"/>
      <c r="F152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T152" s="30"/>
      <c r="U152" s="30"/>
    </row>
    <row r="153" spans="3:22" s="3" customFormat="1" x14ac:dyDescent="0.15">
      <c r="C153" s="29"/>
      <c r="D153" s="29"/>
      <c r="E153" s="29"/>
      <c r="F153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T153" s="30"/>
      <c r="U153" s="30"/>
    </row>
    <row r="154" spans="3:22" s="3" customFormat="1" x14ac:dyDescent="0.15">
      <c r="C154" s="29"/>
      <c r="D154" s="29"/>
      <c r="E154" s="29"/>
      <c r="F154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T154" s="30"/>
      <c r="U154" s="30"/>
    </row>
    <row r="155" spans="3:22" s="3" customFormat="1" x14ac:dyDescent="0.15"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T155" s="30"/>
      <c r="U155" s="30"/>
    </row>
    <row r="156" spans="3:22" s="3" customFormat="1" x14ac:dyDescent="0.15"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T156" s="30"/>
      <c r="U156" s="30"/>
    </row>
    <row r="157" spans="3:22" s="3" customFormat="1" x14ac:dyDescent="0.15"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T157" s="30"/>
      <c r="U157" s="30"/>
    </row>
    <row r="158" spans="3:22" s="3" customFormat="1" x14ac:dyDescent="0.15"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T158" s="30"/>
      <c r="U158" s="30"/>
    </row>
    <row r="159" spans="3:22" s="3" customFormat="1" x14ac:dyDescent="0.15"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T159" s="30"/>
      <c r="U159" s="30"/>
    </row>
    <row r="160" spans="3:22" s="3" customFormat="1" x14ac:dyDescent="0.15"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T160" s="30"/>
      <c r="U160" s="30"/>
    </row>
    <row r="161" spans="3:21" s="3" customFormat="1" x14ac:dyDescent="0.15"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T161" s="30"/>
      <c r="U161" s="30"/>
    </row>
    <row r="162" spans="3:21" s="3" customFormat="1" x14ac:dyDescent="0.15"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T162" s="30"/>
      <c r="U162" s="30"/>
    </row>
  </sheetData>
  <mergeCells count="1">
    <mergeCell ref="T2:U2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N27"/>
  <sheetViews>
    <sheetView zoomScale="150" zoomScaleNormal="150" zoomScalePageLayoutView="90" workbookViewId="0">
      <selection activeCell="N40" sqref="N40"/>
    </sheetView>
  </sheetViews>
  <sheetFormatPr baseColWidth="10" defaultColWidth="8.83203125" defaultRowHeight="13" x14ac:dyDescent="0.15"/>
  <cols>
    <col min="5" max="5" width="21.1640625" customWidth="1"/>
    <col min="6" max="6" width="11" customWidth="1"/>
    <col min="13" max="13" width="27.6640625" customWidth="1"/>
  </cols>
  <sheetData>
    <row r="1" spans="1:14" x14ac:dyDescent="0.15">
      <c r="A1" s="67" t="s">
        <v>50</v>
      </c>
      <c r="B1" s="68"/>
      <c r="C1" s="68"/>
      <c r="I1" s="69" t="s">
        <v>53</v>
      </c>
      <c r="J1" s="69"/>
      <c r="K1" s="69"/>
    </row>
    <row r="2" spans="1:14" x14ac:dyDescent="0.15">
      <c r="A2" s="40" t="s">
        <v>34</v>
      </c>
      <c r="B2" s="40" t="s">
        <v>35</v>
      </c>
      <c r="C2" s="40" t="s">
        <v>44</v>
      </c>
      <c r="I2" s="40" t="s">
        <v>34</v>
      </c>
      <c r="J2" s="40" t="s">
        <v>35</v>
      </c>
      <c r="K2" s="40" t="s">
        <v>44</v>
      </c>
    </row>
    <row r="3" spans="1:14" x14ac:dyDescent="0.15">
      <c r="A3" s="2">
        <v>6409</v>
      </c>
      <c r="B3" s="38">
        <f>MAX(summary!E46:E107)</f>
        <v>9.0481742244684749E-2</v>
      </c>
      <c r="C3" s="56">
        <f>MIN(summary!E46:E107)</f>
        <v>-16.04183925926425</v>
      </c>
      <c r="I3" s="2">
        <v>6409</v>
      </c>
      <c r="J3" s="1">
        <f>MAX(graph!C6:C15)</f>
        <v>2.2872435228933101</v>
      </c>
      <c r="K3" s="1">
        <f>MIN(graph!C6:C15)</f>
        <v>-1.7874489331445982</v>
      </c>
    </row>
    <row r="4" spans="1:14" x14ac:dyDescent="0.15">
      <c r="A4" s="2">
        <v>6410</v>
      </c>
      <c r="B4" s="38">
        <f>MAX(summary!F46:F107)</f>
        <v>0.942935260234948</v>
      </c>
      <c r="C4" s="56">
        <f>MIN(summary!F46:F107)</f>
        <v>-20.332693963951119</v>
      </c>
      <c r="I4" s="2">
        <v>6410</v>
      </c>
      <c r="J4" s="1">
        <f>MAX(graph!D6:D15)</f>
        <v>2.0432117701919097</v>
      </c>
      <c r="K4" s="1">
        <f>MIN(graph!D6:D15)</f>
        <v>-1.9114564333348447</v>
      </c>
    </row>
    <row r="5" spans="1:14" x14ac:dyDescent="0.15">
      <c r="A5" s="16">
        <v>6412</v>
      </c>
      <c r="B5" s="55">
        <f>MAX(summary!G46:G107)</f>
        <v>29.47747160170654</v>
      </c>
      <c r="C5">
        <f>MIN(summary!G46:G107)</f>
        <v>6.839790458323855E-2</v>
      </c>
      <c r="E5" s="53" t="s">
        <v>51</v>
      </c>
      <c r="F5" s="54">
        <v>16.52</v>
      </c>
      <c r="I5" s="16">
        <v>6412</v>
      </c>
      <c r="J5" s="1">
        <f>MAX(graph!E6:E15)</f>
        <v>1.7081740632918379</v>
      </c>
      <c r="K5" s="1">
        <f>MIN(graph!E6:E15)</f>
        <v>-1.8305402244112718</v>
      </c>
      <c r="M5" s="53" t="s">
        <v>54</v>
      </c>
      <c r="N5" s="2">
        <v>7.47</v>
      </c>
    </row>
    <row r="6" spans="1:14" x14ac:dyDescent="0.15">
      <c r="A6" s="2">
        <v>6413</v>
      </c>
      <c r="B6" s="57">
        <f>MAX(summary!H46:H107)</f>
        <v>2.3474105800462235</v>
      </c>
      <c r="C6" s="58">
        <f>MIN(summary!H46:H107)</f>
        <v>-1.2421784634567472</v>
      </c>
      <c r="I6" s="2">
        <v>6413</v>
      </c>
      <c r="J6" s="1">
        <f>MAX(graph!F6:F15)</f>
        <v>0.60234103169693765</v>
      </c>
      <c r="K6" s="1">
        <f>MIN(graph!F6:F15)</f>
        <v>-0.43851174526720238</v>
      </c>
    </row>
    <row r="7" spans="1:14" x14ac:dyDescent="0.15">
      <c r="A7" s="2">
        <v>6415</v>
      </c>
      <c r="B7" s="38">
        <f>MAX(summary!I46:I107)</f>
        <v>1.6987585462978529</v>
      </c>
      <c r="C7" s="56">
        <f>MIN(summary!I46:I107)</f>
        <v>-17.079967030913998</v>
      </c>
      <c r="I7" s="2">
        <v>6415</v>
      </c>
      <c r="J7" s="1">
        <f>MAX(graph!G6:G15)</f>
        <v>2.6685689120329892</v>
      </c>
      <c r="K7" s="1">
        <f>MIN(graph!G6:G15)</f>
        <v>-1.5351469721483446</v>
      </c>
    </row>
    <row r="8" spans="1:14" x14ac:dyDescent="0.15">
      <c r="A8" s="16">
        <v>6419</v>
      </c>
      <c r="B8" s="57">
        <f>MAX(summary!J46:J107)</f>
        <v>9.2567400220799776</v>
      </c>
      <c r="C8" s="58">
        <f>MIN(summary!J46:J107)</f>
        <v>-2.6795372517876208</v>
      </c>
      <c r="E8" s="53" t="s">
        <v>52</v>
      </c>
      <c r="F8" s="54">
        <v>-9.4499999999999993</v>
      </c>
      <c r="I8" s="16">
        <v>6419</v>
      </c>
      <c r="J8" s="1">
        <f>MAX(graph!H6:H15)</f>
        <v>2.1853873666861516</v>
      </c>
      <c r="K8" s="1">
        <f>MIN(graph!H6:H15)</f>
        <v>-3.5317968003082107</v>
      </c>
      <c r="M8" s="53" t="s">
        <v>55</v>
      </c>
      <c r="N8" s="2">
        <v>-6.19</v>
      </c>
    </row>
    <row r="9" spans="1:14" x14ac:dyDescent="0.15">
      <c r="A9" s="16">
        <v>6421</v>
      </c>
      <c r="B9" s="57">
        <f>MAX(summary!K46:K107)</f>
        <v>3.3557982043887749</v>
      </c>
      <c r="C9" s="58">
        <f>MIN(summary!K46:K107)</f>
        <v>-6.6781658755899116</v>
      </c>
      <c r="I9" s="16">
        <v>6421</v>
      </c>
      <c r="J9" s="1">
        <f>MAX(graph!I6:I15)</f>
        <v>3.6779227091263347</v>
      </c>
      <c r="K9" s="1">
        <f>MIN(graph!I6:I15)</f>
        <v>-1.6184600061315606</v>
      </c>
    </row>
    <row r="10" spans="1:14" x14ac:dyDescent="0.15">
      <c r="A10" s="16">
        <v>6493</v>
      </c>
      <c r="B10" s="38">
        <f>MAX(summary!L46:L107)</f>
        <v>-4.5989508553053202</v>
      </c>
      <c r="C10" s="56">
        <f>MIN(summary!L46:L107)</f>
        <v>-17.216105337276208</v>
      </c>
      <c r="I10" s="16">
        <v>6493</v>
      </c>
      <c r="J10" s="1">
        <f>MAX(graph!J6:J15)</f>
        <v>5.1374250861828274</v>
      </c>
      <c r="K10" s="1">
        <f>MIN(graph!J6:J15)</f>
        <v>-5.5118614973333058</v>
      </c>
    </row>
    <row r="11" spans="1:14" x14ac:dyDescent="0.15">
      <c r="A11" s="16">
        <v>6497</v>
      </c>
      <c r="B11" s="57">
        <f>MAX(summary!M46:M107)</f>
        <v>5.1841715890049187</v>
      </c>
      <c r="C11" s="58">
        <f>MIN(summary!M46:M107)</f>
        <v>-4.1637162209372152</v>
      </c>
      <c r="I11" s="16">
        <v>6497</v>
      </c>
      <c r="J11" s="1">
        <f>MAX(graph!K6:K15)</f>
        <v>1.1978827250464852</v>
      </c>
      <c r="K11" s="1">
        <f>MIN(graph!K6:K15)</f>
        <v>-1.4368308157248417</v>
      </c>
    </row>
    <row r="12" spans="1:14" x14ac:dyDescent="0.15">
      <c r="A12" s="16">
        <v>6498</v>
      </c>
      <c r="B12" s="57">
        <f>MAX(summary!N46:N107)</f>
        <v>6.3586839406315692</v>
      </c>
      <c r="C12" s="58">
        <f>MIN(summary!N46:N107)</f>
        <v>-3.9131330825297974</v>
      </c>
      <c r="I12" s="16">
        <v>6498</v>
      </c>
      <c r="J12" s="1">
        <f>MAX(graph!L6:L15)</f>
        <v>2.7724335716259629</v>
      </c>
      <c r="K12" s="1">
        <f>MIN(graph!L6:L15)</f>
        <v>-2.9059922334082642</v>
      </c>
    </row>
    <row r="13" spans="1:14" x14ac:dyDescent="0.15">
      <c r="A13" s="16">
        <v>6500</v>
      </c>
      <c r="B13" s="55">
        <f>MAX(summary!O46:O107)</f>
        <v>23.655020259326282</v>
      </c>
      <c r="C13">
        <f>MIN(summary!O46:O107)</f>
        <v>-2.6541012051443302</v>
      </c>
      <c r="I13" s="16">
        <v>6500</v>
      </c>
      <c r="J13" s="1">
        <f>MAX(graph!M6:M15)</f>
        <v>1.2410633496610093</v>
      </c>
      <c r="K13" s="1">
        <f>MIN(graph!M6:M15)</f>
        <v>-0.79070206086825723</v>
      </c>
    </row>
    <row r="14" spans="1:14" x14ac:dyDescent="0.15">
      <c r="A14" s="16">
        <v>6501</v>
      </c>
      <c r="B14" s="57">
        <f>MAX(summary!P46:P107)</f>
        <v>3.6211490550887957</v>
      </c>
      <c r="C14" s="58">
        <f>MIN(summary!P46:P107)</f>
        <v>-7.802663599091769</v>
      </c>
      <c r="E14" s="59" t="s">
        <v>49</v>
      </c>
      <c r="F14" s="60">
        <f>3/13*100</f>
        <v>23.076923076923077</v>
      </c>
      <c r="I14" s="16">
        <v>6501</v>
      </c>
      <c r="J14" s="1">
        <f>MAX(graph!N6:N15)</f>
        <v>3.1187667233005238</v>
      </c>
      <c r="K14" s="1">
        <f>MIN(graph!N6:N15)</f>
        <v>-5.1887895346830506</v>
      </c>
    </row>
    <row r="15" spans="1:14" x14ac:dyDescent="0.15">
      <c r="A15" s="16">
        <v>6503</v>
      </c>
      <c r="B15" s="55">
        <f>MAX(summary!Q46:Q107)</f>
        <v>30.809275471705465</v>
      </c>
      <c r="C15">
        <f>MIN(summary!Q46:Q107)</f>
        <v>1.2695797793043977</v>
      </c>
      <c r="E15" s="61" t="s">
        <v>47</v>
      </c>
      <c r="F15" s="62">
        <f>4/13*100</f>
        <v>30.76923076923077</v>
      </c>
      <c r="I15" s="16">
        <v>6503</v>
      </c>
      <c r="J15" s="1">
        <f>MAX(graph!O6:O15)</f>
        <v>2.407840511879924</v>
      </c>
      <c r="K15" s="1">
        <f>MIN(graph!O6:O15)</f>
        <v>-2.3143910070172571</v>
      </c>
    </row>
    <row r="16" spans="1:14" x14ac:dyDescent="0.15">
      <c r="A16" s="41">
        <v>7056</v>
      </c>
      <c r="B16" s="57">
        <f>MAX(summary!R46:R107)</f>
        <v>6.4238810635821206</v>
      </c>
      <c r="C16" s="58">
        <f>MIN(summary!R46:R107)</f>
        <v>-3.2184633989270175</v>
      </c>
      <c r="E16" s="63" t="s">
        <v>48</v>
      </c>
      <c r="F16" s="64">
        <f>6/13*100</f>
        <v>46.153846153846153</v>
      </c>
      <c r="J16" s="1"/>
      <c r="K16" s="1"/>
    </row>
    <row r="17" spans="1:11" x14ac:dyDescent="0.15">
      <c r="A17" s="36">
        <v>7060</v>
      </c>
      <c r="B17">
        <f>MAX(summary!S46:S107)</f>
        <v>-1.196801612560769</v>
      </c>
      <c r="C17" s="56">
        <f>MIN(summary!S46:S107)</f>
        <v>-15.35015131061988</v>
      </c>
      <c r="J17" s="1"/>
      <c r="K17" s="1"/>
    </row>
    <row r="18" spans="1:11" x14ac:dyDescent="0.15">
      <c r="A18" s="41"/>
      <c r="B18" s="38"/>
      <c r="J18" s="1"/>
      <c r="K18" s="1"/>
    </row>
    <row r="19" spans="1:11" x14ac:dyDescent="0.15">
      <c r="A19" s="41"/>
      <c r="B19" s="38"/>
      <c r="J19" s="1"/>
      <c r="K19" s="1"/>
    </row>
    <row r="20" spans="1:11" x14ac:dyDescent="0.15">
      <c r="A20" s="41"/>
      <c r="B20" s="38"/>
      <c r="J20" s="1"/>
      <c r="K20" s="1"/>
    </row>
    <row r="21" spans="1:11" x14ac:dyDescent="0.15">
      <c r="A21" s="41"/>
      <c r="B21" s="38"/>
      <c r="J21" s="1"/>
      <c r="K21" s="1"/>
    </row>
    <row r="22" spans="1:11" x14ac:dyDescent="0.15">
      <c r="A22" s="41"/>
      <c r="B22" s="38"/>
    </row>
    <row r="23" spans="1:11" x14ac:dyDescent="0.15">
      <c r="A23" s="41"/>
      <c r="B23" s="38"/>
    </row>
    <row r="24" spans="1:11" x14ac:dyDescent="0.15">
      <c r="A24" s="41"/>
      <c r="B24" s="38"/>
    </row>
    <row r="25" spans="1:11" x14ac:dyDescent="0.15">
      <c r="A25" s="41"/>
      <c r="B25" s="38"/>
    </row>
    <row r="26" spans="1:11" x14ac:dyDescent="0.15">
      <c r="A26" s="41"/>
      <c r="B26" s="38"/>
    </row>
    <row r="27" spans="1:11" x14ac:dyDescent="0.15">
      <c r="A27" s="41"/>
      <c r="B27" s="38"/>
    </row>
  </sheetData>
  <mergeCells count="2">
    <mergeCell ref="A1:C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info</vt:lpstr>
      <vt:lpstr>6409</vt:lpstr>
      <vt:lpstr>6410</vt:lpstr>
      <vt:lpstr>6412</vt:lpstr>
      <vt:lpstr>6413</vt:lpstr>
      <vt:lpstr>6415</vt:lpstr>
      <vt:lpstr>6419</vt:lpstr>
      <vt:lpstr>6421</vt:lpstr>
      <vt:lpstr>6493</vt:lpstr>
      <vt:lpstr>6497</vt:lpstr>
      <vt:lpstr>6498</vt:lpstr>
      <vt:lpstr>6500</vt:lpstr>
      <vt:lpstr>6501</vt:lpstr>
      <vt:lpstr>6503</vt:lpstr>
      <vt:lpstr>7056</vt:lpstr>
      <vt:lpstr>7060</vt:lpstr>
      <vt:lpstr>x10 (3)</vt:lpstr>
      <vt:lpstr>summary</vt:lpstr>
      <vt:lpstr>graph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Hallem Lab</dc:creator>
  <cp:lastModifiedBy>Microsoft Office User</cp:lastModifiedBy>
  <cp:lastPrinted>2012-10-18T19:24:37Z</cp:lastPrinted>
  <dcterms:created xsi:type="dcterms:W3CDTF">2012-10-02T20:44:29Z</dcterms:created>
  <dcterms:modified xsi:type="dcterms:W3CDTF">2021-07-02T19:24:50Z</dcterms:modified>
</cp:coreProperties>
</file>